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activeTab="8"/>
  </bookViews>
  <sheets>
    <sheet name="Contents" sheetId="1" r:id="rId1"/>
    <sheet name="Demographics" sheetId="2" r:id="rId2"/>
    <sheet name="Undergraduate" sheetId="3" r:id="rId3"/>
    <sheet name="Graduate" sheetId="4" r:id="rId4"/>
    <sheet name="Faculty Positions" sheetId="5" r:id="rId5"/>
    <sheet name="Faculty Profiles" sheetId="6" r:id="rId6"/>
    <sheet name="Retirements" sheetId="7" r:id="rId7"/>
    <sheet name="Resignations" sheetId="8" r:id="rId8"/>
    <sheet name="Administrators" sheetId="9" r:id="rId9"/>
  </sheets>
  <definedNames>
    <definedName name="_xlnm.Print_Area" localSheetId="8">'Administrators'!$A$1:$I$106</definedName>
    <definedName name="_xlnm.Print_Area" localSheetId="0">'Contents'!$A$1:$K$111</definedName>
    <definedName name="_xlnm.Print_Area" localSheetId="1">'Demographics'!$A$1:$I$136</definedName>
    <definedName name="_xlnm.Print_Area" localSheetId="4">'Faculty Positions'!$A$1:$E$90</definedName>
    <definedName name="_xlnm.Print_Area" localSheetId="5">'Faculty Profiles'!$A$2:$K$178</definedName>
    <definedName name="_xlnm.Print_Area" localSheetId="3">'Graduate'!$A$1:$L$461</definedName>
    <definedName name="_xlnm.Print_Area" localSheetId="7">'Resignations'!$A$1:$I$91</definedName>
    <definedName name="_xlnm.Print_Area" localSheetId="6">'Retirements'!$A$1:$G$112</definedName>
    <definedName name="_xlnm.Print_Area" localSheetId="2">'Undergraduate'!$A$1:$J$414</definedName>
  </definedNames>
  <calcPr fullCalcOnLoad="1"/>
</workbook>
</file>

<file path=xl/sharedStrings.xml><?xml version="1.0" encoding="utf-8"?>
<sst xmlns="http://schemas.openxmlformats.org/spreadsheetml/2006/main" count="1979" uniqueCount="342">
  <si>
    <t>State</t>
  </si>
  <si>
    <t>Two-year</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</si>
  <si>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</si>
  <si>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</si>
  <si>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</si>
  <si>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</si>
  <si>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</si>
  <si>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</si>
  <si>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</si>
  <si>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</si>
  <si>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</si>
  <si>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</si>
  <si>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</si>
  <si>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</si>
  <si>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</si>
  <si>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</si>
  <si>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</si>
  <si>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</si>
  <si>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District of Columbia</t>
  </si>
  <si>
    <t>Total</t>
  </si>
  <si>
    <t>Percent</t>
  </si>
  <si>
    <t>Return Rate</t>
  </si>
  <si>
    <t>Public</t>
  </si>
  <si>
    <t>Private</t>
  </si>
  <si>
    <t>Type Programs</t>
  </si>
  <si>
    <t>A only</t>
  </si>
  <si>
    <t>AB</t>
  </si>
  <si>
    <t>ABM</t>
  </si>
  <si>
    <t>B</t>
  </si>
  <si>
    <t>BMD</t>
  </si>
  <si>
    <t>BM</t>
  </si>
  <si>
    <t>MD</t>
  </si>
  <si>
    <t>College</t>
  </si>
  <si>
    <t>Department</t>
  </si>
  <si>
    <t>Division</t>
  </si>
  <si>
    <t>School</t>
  </si>
  <si>
    <t>Other</t>
  </si>
  <si>
    <t>Autonomous</t>
  </si>
  <si>
    <t>Part of Another Unit</t>
  </si>
  <si>
    <t>Both</t>
  </si>
  <si>
    <t>CCNE</t>
  </si>
  <si>
    <t>NLNAC</t>
  </si>
  <si>
    <t>NR</t>
  </si>
  <si>
    <t>Note: A= Associate, B= Bachelor's; M= Master's; D= Doctoral</t>
  </si>
  <si>
    <t>No Response</t>
  </si>
  <si>
    <t>Note: CCNE= Commission on Collegiate Nursing Education; NLNAC= National League for Nursing Accreditation Commission; NR= No response</t>
  </si>
  <si>
    <t>Yes</t>
  </si>
  <si>
    <t>No</t>
  </si>
  <si>
    <t>Full-time</t>
  </si>
  <si>
    <t>Part-time</t>
  </si>
  <si>
    <t>New Admissions</t>
  </si>
  <si>
    <t>New</t>
  </si>
  <si>
    <t>N</t>
  </si>
  <si>
    <t>African-American</t>
  </si>
  <si>
    <t>American Indian</t>
  </si>
  <si>
    <t>Asian</t>
  </si>
  <si>
    <t>Caucasian</t>
  </si>
  <si>
    <t>Latino</t>
  </si>
  <si>
    <t>Gender</t>
  </si>
  <si>
    <t>Male</t>
  </si>
  <si>
    <t>Female</t>
  </si>
  <si>
    <t>Licensed Professionals</t>
  </si>
  <si>
    <t>LPN/LVN</t>
  </si>
  <si>
    <t>RN Diploma</t>
  </si>
  <si>
    <t>RN-BSN</t>
  </si>
  <si>
    <t>All Enrollees</t>
  </si>
  <si>
    <t>New Enrollees</t>
  </si>
  <si>
    <t>Major</t>
  </si>
  <si>
    <t>Minor</t>
  </si>
  <si>
    <t>Option</t>
  </si>
  <si>
    <t>Track</t>
  </si>
  <si>
    <t>Not Stated</t>
  </si>
  <si>
    <t xml:space="preserve">% New </t>
  </si>
  <si>
    <t>Doctoral</t>
  </si>
  <si>
    <t>Master's</t>
  </si>
  <si>
    <r>
      <t>Delaware</t>
    </r>
    <r>
      <rPr>
        <vertAlign val="superscript"/>
        <sz val="10"/>
        <rFont val="Arial"/>
        <family val="2"/>
      </rPr>
      <t>1</t>
    </r>
  </si>
  <si>
    <r>
      <t>Oklahoma</t>
    </r>
    <r>
      <rPr>
        <vertAlign val="superscript"/>
        <sz val="10"/>
        <rFont val="Arial"/>
        <family val="2"/>
      </rPr>
      <t>1</t>
    </r>
  </si>
  <si>
    <t>Part-time (Less than .5 FTE)</t>
  </si>
  <si>
    <t>(.5 FTE)</t>
  </si>
  <si>
    <t>Doctorate</t>
  </si>
  <si>
    <t>Nursing</t>
  </si>
  <si>
    <t>Bachelor's</t>
  </si>
  <si>
    <t>Part-time (&gt; .5 FTE)</t>
  </si>
  <si>
    <t>Part-time (.5 FTE)</t>
  </si>
  <si>
    <t>Acute Care</t>
  </si>
  <si>
    <t>Community</t>
  </si>
  <si>
    <t>Critical Care</t>
  </si>
  <si>
    <t>Gerontology</t>
  </si>
  <si>
    <t>Maternal Child</t>
  </si>
  <si>
    <t>Neonatal</t>
  </si>
  <si>
    <t>Nursing Adminis.</t>
  </si>
  <si>
    <t>Nursing Education</t>
  </si>
  <si>
    <t>OB/GYN</t>
  </si>
  <si>
    <t>Pediatric</t>
  </si>
  <si>
    <t>Psychiatric</t>
  </si>
  <si>
    <t>Public Health</t>
  </si>
  <si>
    <t>Rural Health</t>
  </si>
  <si>
    <t>Adult Care</t>
  </si>
  <si>
    <t>Family</t>
  </si>
  <si>
    <t>w</t>
  </si>
  <si>
    <t>o</t>
  </si>
  <si>
    <t>Women's Health</t>
  </si>
  <si>
    <t xml:space="preserve">Other </t>
  </si>
  <si>
    <r>
      <t>Percent</t>
    </r>
    <r>
      <rPr>
        <b/>
        <vertAlign val="superscript"/>
        <sz val="10"/>
        <rFont val="Arial"/>
        <family val="2"/>
      </rPr>
      <t>1</t>
    </r>
  </si>
  <si>
    <r>
      <t>1</t>
    </r>
    <r>
      <rPr>
        <b/>
        <sz val="9"/>
        <rFont val="Arial Narrow"/>
        <family val="2"/>
      </rPr>
      <t>Percent of 5,327 faculty</t>
    </r>
  </si>
  <si>
    <t>Relocation</t>
  </si>
  <si>
    <t>Salary</t>
  </si>
  <si>
    <t>Workload</t>
  </si>
  <si>
    <t>Unknown</t>
  </si>
  <si>
    <t>Clinical</t>
  </si>
  <si>
    <t>Number of reasons=</t>
  </si>
  <si>
    <t>Teaching</t>
  </si>
  <si>
    <t>In-state</t>
  </si>
  <si>
    <t>Out-of-State</t>
  </si>
  <si>
    <t>Non-nursing</t>
  </si>
  <si>
    <t>Position</t>
  </si>
  <si>
    <t>Setting</t>
  </si>
  <si>
    <t>Practice</t>
  </si>
  <si>
    <t>50-55</t>
  </si>
  <si>
    <t>56-60</t>
  </si>
  <si>
    <t>61-65</t>
  </si>
  <si>
    <t>66+</t>
  </si>
  <si>
    <t>%</t>
  </si>
  <si>
    <t>2004-2005</t>
  </si>
  <si>
    <t>2005-2006</t>
  </si>
  <si>
    <t>Highest Earned Credential</t>
  </si>
  <si>
    <t>Subtotal</t>
  </si>
  <si>
    <t>Related Discipline</t>
  </si>
  <si>
    <t>Minimum</t>
  </si>
  <si>
    <t>Maximum</t>
  </si>
  <si>
    <t>Years Employed at Institution</t>
  </si>
  <si>
    <t>Years Employed as Administrator</t>
  </si>
  <si>
    <t>Number of responses=</t>
  </si>
  <si>
    <t>Number of Resignations</t>
  </si>
  <si>
    <t>Four-year</t>
  </si>
  <si>
    <t>Number receiving questionnaire</t>
  </si>
  <si>
    <t>Contents</t>
  </si>
  <si>
    <t xml:space="preserve">Table 2. </t>
  </si>
  <si>
    <t>Table 1.</t>
  </si>
  <si>
    <t>Table 4.</t>
  </si>
  <si>
    <t>Table 3.</t>
  </si>
  <si>
    <t>Table 6.</t>
  </si>
  <si>
    <t>Lack of faculty</t>
  </si>
  <si>
    <t>Lack of clinical sites</t>
  </si>
  <si>
    <t>Lack of qualified applicants</t>
  </si>
  <si>
    <t>Status</t>
  </si>
  <si>
    <t>2003-2004 Academic Year</t>
  </si>
  <si>
    <t>Baccalaureate Programs</t>
  </si>
  <si>
    <t>Table 5.</t>
  </si>
  <si>
    <t>Table 8.</t>
  </si>
  <si>
    <t>Table 9.</t>
  </si>
  <si>
    <t>Table 11.</t>
  </si>
  <si>
    <t>Race/Ethnicity</t>
  </si>
  <si>
    <t>Table 12.</t>
  </si>
  <si>
    <t>Table 13.</t>
  </si>
  <si>
    <t>Table 14.</t>
  </si>
  <si>
    <t>Table 15.</t>
  </si>
  <si>
    <t>Table 16.</t>
  </si>
  <si>
    <t>Table 17.</t>
  </si>
  <si>
    <t>Table 18.</t>
  </si>
  <si>
    <t>Table 19.</t>
  </si>
  <si>
    <t>Prepared to teach</t>
  </si>
  <si>
    <t xml:space="preserve">Table 7. </t>
  </si>
  <si>
    <t xml:space="preserve">Table 10. </t>
  </si>
  <si>
    <t>Table 20.</t>
  </si>
  <si>
    <t>Table 21.</t>
  </si>
  <si>
    <t>Table 22.</t>
  </si>
  <si>
    <t>Table 23.</t>
  </si>
  <si>
    <t>Table 24.</t>
  </si>
  <si>
    <t>Table 25.</t>
  </si>
  <si>
    <t>Associate Degree</t>
  </si>
  <si>
    <t>Baccalaureate</t>
  </si>
  <si>
    <t>Doctoral Programs</t>
  </si>
  <si>
    <t>Table 26.</t>
  </si>
  <si>
    <t>Table 27.</t>
  </si>
  <si>
    <t>Graduate Nursing Programs</t>
  </si>
  <si>
    <t>Lack of Faculty</t>
  </si>
  <si>
    <t>Prepared to Teach</t>
  </si>
  <si>
    <t>Table 33.</t>
  </si>
  <si>
    <t>Note: States without doctoral programs in a nursing education unit.</t>
  </si>
  <si>
    <t>Table 28.</t>
  </si>
  <si>
    <t>Table 29.</t>
  </si>
  <si>
    <t>Table 30.</t>
  </si>
  <si>
    <t>Table 31.</t>
  </si>
  <si>
    <t>Table 32.</t>
  </si>
  <si>
    <t>Table 34.</t>
  </si>
  <si>
    <t>Table 35.</t>
  </si>
  <si>
    <t>Table 36.</t>
  </si>
  <si>
    <t>Table 37.</t>
  </si>
  <si>
    <t>(&gt; .5 FTE)</t>
  </si>
  <si>
    <t>Table 43.</t>
  </si>
  <si>
    <t>Table 42.</t>
  </si>
  <si>
    <t>Age</t>
  </si>
  <si>
    <t>By Highest Earned Credential</t>
  </si>
  <si>
    <t>By Age</t>
  </si>
  <si>
    <t>Table 47.</t>
  </si>
  <si>
    <t>Projected Retirements</t>
  </si>
  <si>
    <t>Table 48.</t>
  </si>
  <si>
    <t>Table 49.</t>
  </si>
  <si>
    <t>Table 50.</t>
  </si>
  <si>
    <t>Anticipated Resignations</t>
  </si>
  <si>
    <t>Reasons for Resignations</t>
  </si>
  <si>
    <t>Years employed at institution</t>
  </si>
  <si>
    <t>Years appointed as NEA</t>
  </si>
  <si>
    <t>Profile of the Nursing Education Administrator (NEA)</t>
  </si>
  <si>
    <t>1. Demographics</t>
  </si>
  <si>
    <t>2. Undergraduate</t>
  </si>
  <si>
    <t>3. Graduate</t>
  </si>
  <si>
    <t>4. Faculty Positions</t>
  </si>
  <si>
    <t>5. Faculty Profiles</t>
  </si>
  <si>
    <t>6. Faculty Retirements</t>
  </si>
  <si>
    <t>7. Faculty Resignations</t>
  </si>
  <si>
    <t>8. Administrators</t>
  </si>
  <si>
    <t>This file contains 52 tables in 8 Excel sheets:</t>
  </si>
  <si>
    <t>Faculty Profiles</t>
  </si>
  <si>
    <t>(Enrolled in undergraduate nursing courses and admitted to the nursing major)</t>
  </si>
  <si>
    <t>Nursing Students</t>
  </si>
  <si>
    <t>The results of the 2004 survey highlight again the critical situation facing nurse educators as they attempt to meet the demands for registered nurses in this region. In February 2004, the SREB Council on Collegiate Education for Nursing, in collaboration with the SOuthern Regional Education Board, conducted a survey of 510 nursing education units in the 16 SREB states (Alabama, Arkansas, Delaware, Florida, Georgia Kentucky, Louisiana, Maryland, Mississippi, North Carolina, Oklahoma, South Carolina, Tennessee, Texas, Virginia, West Virginia) and the District of Columbia. Nurse Educators at 317 institutions returned questionnaire, a return rate of 62 percent. The results are similar to those of the previous three years.</t>
  </si>
  <si>
    <t>Institutions</t>
  </si>
  <si>
    <t>Institutional Control</t>
  </si>
  <si>
    <t>Program Designation</t>
  </si>
  <si>
    <t>Program Autonomy</t>
  </si>
  <si>
    <t>Program Accreditation</t>
  </si>
  <si>
    <t>Programs with All Admissions Enrolled</t>
  </si>
  <si>
    <t>Programs with Qualified Students Not Admitted</t>
  </si>
  <si>
    <t>Program Capacity</t>
  </si>
  <si>
    <t>Factors Prohibiting Admissions</t>
  </si>
  <si>
    <t>Enrollment in Fall 2003</t>
  </si>
  <si>
    <t>Estimated Graduates by August 2004</t>
  </si>
  <si>
    <t>Programs with Qualified Students not Admitted</t>
  </si>
  <si>
    <t>Teacher Preparation Curriculum</t>
  </si>
  <si>
    <t>Description of Teacher Preparation</t>
  </si>
  <si>
    <t>Factors Prohibing Admissions</t>
  </si>
  <si>
    <t>Total Budgeted Positions</t>
  </si>
  <si>
    <t>Unfilled Positions</t>
  </si>
  <si>
    <t>New Positions</t>
  </si>
  <si>
    <t>Table 38</t>
  </si>
  <si>
    <t>Table 39</t>
  </si>
  <si>
    <t>Table 40</t>
  </si>
  <si>
    <t>Table 41.</t>
  </si>
  <si>
    <t>Table 44.</t>
  </si>
  <si>
    <t>Table 45.</t>
  </si>
  <si>
    <t>Table 46.</t>
  </si>
  <si>
    <t>Full-time vs. Part-time</t>
  </si>
  <si>
    <t>Specialty Areas of Full-time Faculty</t>
  </si>
  <si>
    <t>Retirees</t>
  </si>
  <si>
    <t>Retirees Who Returned</t>
  </si>
  <si>
    <t>Total Resignations</t>
  </si>
  <si>
    <t>Plans or Current Status of Resigners</t>
  </si>
  <si>
    <t>Table 1. Institutions</t>
  </si>
  <si>
    <t>Table 2. Institutional Control</t>
  </si>
  <si>
    <t>Table 3. Program Type</t>
  </si>
  <si>
    <t>Table 4. Program Designation</t>
  </si>
  <si>
    <t>Table 5. Program Autonomy</t>
  </si>
  <si>
    <t>Table 6. Program Accreditation</t>
  </si>
  <si>
    <t>Table 7. Programs with All Admissions Enrolled</t>
  </si>
  <si>
    <t xml:space="preserve"> </t>
  </si>
  <si>
    <t>Did all students admitted to the associate's program enroll?</t>
  </si>
  <si>
    <t>Table 8. Programs with Qualified Students Not Admitted</t>
  </si>
  <si>
    <t>Were qualified students not admitted?</t>
  </si>
  <si>
    <t>Table 9. Program Capacity</t>
  </si>
  <si>
    <t>Could the associate's program have accepted more students?</t>
  </si>
  <si>
    <t>Table 10. Factors Prohibiting Admissions</t>
  </si>
  <si>
    <t>What prevented acceptance of more students in the associate's program?</t>
  </si>
  <si>
    <t>Limited Clinical sites</t>
  </si>
  <si>
    <t>Lack Qualified Applicants</t>
  </si>
  <si>
    <t>Percent (N=183)</t>
  </si>
  <si>
    <t>Table 11. Enrollment on September 30, 2004</t>
  </si>
  <si>
    <t>a. Full-time vs Part-time</t>
  </si>
  <si>
    <t>Associate's Program Students</t>
  </si>
  <si>
    <t>Table 12. Estimated Graduates by August 2004</t>
  </si>
  <si>
    <t>Table 13. Programs with All Admissions Enrolled</t>
  </si>
  <si>
    <t>Did all students admitted to the bachelor's program enroll?</t>
  </si>
  <si>
    <t>Table 14. Programs with Qualified Students Not Admitted</t>
  </si>
  <si>
    <t>Were qualified students not admitted to the bachelor's program?</t>
  </si>
  <si>
    <t>Table 15. Program Capacity</t>
  </si>
  <si>
    <t>Could the bachelor's program have accepted more students?</t>
  </si>
  <si>
    <t>Table 16. Factors Prohibiting Admissions</t>
  </si>
  <si>
    <t>What prevented acceptance of more students into the bachelor's program?</t>
  </si>
  <si>
    <t>Percent (N=158)</t>
  </si>
  <si>
    <t>Table 17. Enrollment on September 30, 2004</t>
  </si>
  <si>
    <t>Bachelor's Program Enrollees</t>
  </si>
  <si>
    <t>Table 18. Baccalaureate Graduates by August 2004</t>
  </si>
  <si>
    <t>Bachelor's program graduates</t>
  </si>
  <si>
    <t>Table 19. Programs with All Admissions Enrolled</t>
  </si>
  <si>
    <t>Did all students admitted to the master's program enroll?</t>
  </si>
  <si>
    <t>Table 20. Programs with Qualified Students Not Admitted</t>
  </si>
  <si>
    <t>Were qualified students not admitted to the master's program?</t>
  </si>
  <si>
    <t>Table 21. Program Capacity</t>
  </si>
  <si>
    <t>Could the master's program have admitted more students?</t>
  </si>
  <si>
    <t>Table 22. Factors Prohibiting Admissions</t>
  </si>
  <si>
    <t>What prevented acceptance of more students in the master's program?</t>
  </si>
  <si>
    <t>Lack Faculty</t>
  </si>
  <si>
    <t>Limited Clinical Sites</t>
  </si>
  <si>
    <t>Percent (N=99)</t>
  </si>
  <si>
    <t>Table 23. Enrollment in Fall 2003</t>
  </si>
  <si>
    <t>Master's Program Students</t>
  </si>
  <si>
    <t>Table 24. Teacher Preparation Curriculum</t>
  </si>
  <si>
    <t>Does the master's curriculum include courses to prepare teachers?</t>
  </si>
  <si>
    <t>Table 25. Description of Teacher Preparation Curriculum</t>
  </si>
  <si>
    <t>Which of the following best describes the master's teacher preparation curriculum?</t>
  </si>
  <si>
    <t>Table 26. Estimated Graduates by August 2004</t>
  </si>
  <si>
    <t>Master's Program Graduates</t>
  </si>
  <si>
    <t>Table 27. Programs with All Admissions Enrolled</t>
  </si>
  <si>
    <t>Did all students admitted to the doctoral program enroll?</t>
  </si>
  <si>
    <t>Table 28. Programs with Qualified Applicants Not Admitted</t>
  </si>
  <si>
    <t>Were qualified applicants not admitted to the doctoral program?</t>
  </si>
  <si>
    <t>Table 29. Program Capacity</t>
  </si>
  <si>
    <t>Could the doctoral program have accepted more students?</t>
  </si>
  <si>
    <t>Table 30. Factors Prohibiting Admissions</t>
  </si>
  <si>
    <r>
      <t>What prevented acceptance of more students in the doctoral program?</t>
    </r>
    <r>
      <rPr>
        <i/>
        <vertAlign val="superscript"/>
        <sz val="9"/>
        <rFont val="Arial Narrow"/>
        <family val="2"/>
      </rPr>
      <t>1</t>
    </r>
  </si>
  <si>
    <t>Percent (N=30)</t>
  </si>
  <si>
    <t>Table 31. Enrollment in Fall 2003</t>
  </si>
  <si>
    <t>Doctoral Program Students</t>
  </si>
  <si>
    <t>Table 32. Teacher Preparation Curriculum</t>
  </si>
  <si>
    <t>Does the curriculum include courses to prepare teachers?</t>
  </si>
  <si>
    <t>Table 33. Description of Teacher Preparation Curriculum</t>
  </si>
  <si>
    <t>Table 34. Estimated Graduates by August 2005</t>
  </si>
  <si>
    <t>Number of Doctoral Graduates</t>
  </si>
  <si>
    <t>Table 35. Total Budgeted</t>
  </si>
  <si>
    <t>Table 36. Unfilled Positions</t>
  </si>
  <si>
    <t>Table 37. New Positions</t>
  </si>
  <si>
    <t>Budgeted 2003-2004</t>
  </si>
  <si>
    <t>Table 38. Gender</t>
  </si>
  <si>
    <t>Table 39. Full-time vs. Part-time</t>
  </si>
  <si>
    <t>Table 40. Highest Earned Credential</t>
  </si>
  <si>
    <t>Table 42. Specialty Areas of Full-time Faculty</t>
  </si>
  <si>
    <t>Table 41. Race/Ethnicity of Full-time Faculty</t>
  </si>
  <si>
    <t>Table 43. Retirees</t>
  </si>
  <si>
    <t>Table 44. Retirees Who Returned</t>
  </si>
  <si>
    <t>Did any of the retirees return to teach?</t>
  </si>
  <si>
    <t xml:space="preserve"> Number of Retired Faculty Who Return to Teach</t>
  </si>
  <si>
    <t>Table 45. Anticipated Retirements</t>
  </si>
  <si>
    <t>Table 46. Resignations</t>
  </si>
  <si>
    <t>Table 47. Reasons</t>
  </si>
  <si>
    <t>Table 48. Plans or Current Status of Resigners</t>
  </si>
  <si>
    <t>Table 49. Anticipated Resignations</t>
  </si>
  <si>
    <t>Table 50. Profile</t>
  </si>
  <si>
    <t>Bachelor's Nursing</t>
  </si>
  <si>
    <t>Career Advancement</t>
  </si>
  <si>
    <t>Clinical Practice</t>
  </si>
  <si>
    <t>Education Advancement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</si>
</sst>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s>
  <fonts count="36">
    <font>
      <sz val="10"/>
      <name val="Arial"/>
      <family val="0"/>
    </font>
    <font>
      <b/>
      <sz val="10"/>
      <name val="Arial"/>
      <family val="2"/>
    </font>
    <font>
      <sz val="8"/>
      <name val="Arial"/>
      <family val="0"/>
    </font>
    <font>
      <b/>
      <u val="single"/>
      <sz val="10"/>
      <name val="Arial"/>
      <family val="2"/>
    </font>
    <font>
      <u val="single"/>
      <sz val="10"/>
      <name val="Arial"/>
      <family val="2"/>
    </font>
    <font>
      <vertAlign val="superscript"/>
      <sz val="10"/>
      <name val="Arial"/>
      <family val="2"/>
    </font>
    <font>
      <b/>
      <sz val="10"/>
      <name val="Arial Narrow"/>
      <family val="2"/>
    </font>
    <font>
      <b/>
      <sz val="10"/>
      <color indexed="63"/>
      <name val="Arial"/>
      <family val="2"/>
    </font>
    <font>
      <sz val="10"/>
      <color indexed="63"/>
      <name val="Arial"/>
      <family val="2"/>
    </font>
    <font>
      <b/>
      <sz val="10"/>
      <color indexed="63"/>
      <name val="Arial Narrow"/>
      <family val="2"/>
    </font>
    <font>
      <i/>
      <sz val="10"/>
      <name val="Arial"/>
      <family val="2"/>
    </font>
    <font>
      <b/>
      <sz val="8"/>
      <name val="Arial"/>
      <family val="2"/>
    </font>
    <font>
      <b/>
      <sz val="9"/>
      <name val="Arial Narrow"/>
      <family val="2"/>
    </font>
    <font>
      <b/>
      <vertAlign val="superscript"/>
      <sz val="10"/>
      <name val="Arial"/>
      <family val="2"/>
    </font>
    <font>
      <b/>
      <vertAlign val="superscript"/>
      <sz val="9"/>
      <name val="Arial Narrow"/>
      <family val="2"/>
    </font>
    <font>
      <b/>
      <sz val="9"/>
      <name val="Arial"/>
      <family val="2"/>
    </font>
    <font>
      <sz val="9"/>
      <name val="Arial Narrow"/>
      <family val="2"/>
    </font>
    <font>
      <b/>
      <sz val="12"/>
      <name val="Arial"/>
      <family val="2"/>
    </font>
    <font>
      <b/>
      <sz val="10"/>
      <color indexed="54"/>
      <name val="Arial"/>
      <family val="2"/>
    </font>
    <font>
      <sz val="10"/>
      <color indexed="54"/>
      <name val="Arial"/>
      <family val="2"/>
    </font>
    <font>
      <b/>
      <sz val="10"/>
      <color indexed="54"/>
      <name val="Arial Narrow"/>
      <family val="2"/>
    </font>
    <font>
      <b/>
      <i/>
      <sz val="10"/>
      <name val="Arial"/>
      <family val="2"/>
    </font>
    <font>
      <b/>
      <i/>
      <u val="single"/>
      <sz val="10"/>
      <name val="Arial"/>
      <family val="2"/>
    </font>
    <font>
      <b/>
      <i/>
      <sz val="10"/>
      <color indexed="63"/>
      <name val="Arial"/>
      <family val="2"/>
    </font>
    <font>
      <i/>
      <sz val="10"/>
      <color indexed="63"/>
      <name val="Arial"/>
      <family val="2"/>
    </font>
    <font>
      <b/>
      <i/>
      <sz val="10"/>
      <color indexed="63"/>
      <name val="Arial Narrow"/>
      <family val="2"/>
    </font>
    <font>
      <b/>
      <u val="single"/>
      <sz val="9"/>
      <name val="Arial"/>
      <family val="2"/>
    </font>
    <font>
      <b/>
      <i/>
      <sz val="10"/>
      <color indexed="54"/>
      <name val="Arial"/>
      <family val="2"/>
    </font>
    <font>
      <i/>
      <sz val="10"/>
      <color indexed="54"/>
      <name val="Arial"/>
      <family val="2"/>
    </font>
    <font>
      <i/>
      <sz val="8"/>
      <name val="Arial"/>
      <family val="2"/>
    </font>
    <font>
      <i/>
      <sz val="9"/>
      <name val="Arial"/>
      <family val="2"/>
    </font>
    <font>
      <i/>
      <sz val="8"/>
      <name val="Arial Narrow"/>
      <family val="2"/>
    </font>
    <font>
      <i/>
      <sz val="9"/>
      <name val="Arial Narrow"/>
      <family val="2"/>
    </font>
    <font>
      <sz val="8"/>
      <name val="Arial Narrow"/>
      <family val="2"/>
    </font>
    <font>
      <i/>
      <vertAlign val="superscript"/>
      <sz val="9"/>
      <name val="Arial Narrow"/>
      <family val="2"/>
    </font>
    <font>
      <i/>
      <sz val="10"/>
      <name val="Arial Narrow"/>
      <family val="2"/>
    </font>
  </fonts>
  <fills count="2">
    <fill>
      <patternFill/>
    </fill>
    <fill>
      <patternFill patternType="gray125"/>
    </fill>
  </fills>
  <borders count="5">
    <border>
      <left/>
      <right/>
      <top/>
      <bottom/>
      <diagonal/>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horizontal="left"/>
    </xf>
    <xf numFmtId="9" fontId="1" fillId="0" borderId="0" xfId="19" applyFont="1" applyAlignment="1">
      <alignment horizontal="center"/>
    </xf>
    <xf numFmtId="0" fontId="0" fillId="0" borderId="0" xfId="0" applyAlignment="1">
      <alignment horizontal="right"/>
    </xf>
    <xf numFmtId="0" fontId="3" fillId="0" borderId="0" xfId="0" applyFont="1" applyAlignment="1">
      <alignment/>
    </xf>
    <xf numFmtId="0" fontId="0" fillId="0" borderId="0" xfId="0" applyFont="1" applyAlignment="1">
      <alignment/>
    </xf>
    <xf numFmtId="0" fontId="1" fillId="0" borderId="0" xfId="0" applyFont="1" applyAlignment="1">
      <alignment horizontal="right"/>
    </xf>
    <xf numFmtId="1" fontId="1" fillId="0" borderId="0" xfId="0" applyNumberFormat="1" applyFont="1" applyAlignment="1">
      <alignment horizontal="right"/>
    </xf>
    <xf numFmtId="0" fontId="6" fillId="0" borderId="0" xfId="0" applyFont="1" applyAlignment="1">
      <alignment horizontal="right"/>
    </xf>
    <xf numFmtId="9" fontId="1" fillId="0" borderId="0" xfId="19" applyFont="1" applyAlignment="1">
      <alignment horizontal="right"/>
    </xf>
    <xf numFmtId="0" fontId="6" fillId="0" borderId="0" xfId="0" applyFont="1" applyAlignment="1">
      <alignment horizontal="right" wrapText="1"/>
    </xf>
    <xf numFmtId="0" fontId="6" fillId="0" borderId="0" xfId="0" applyFont="1" applyBorder="1" applyAlignment="1">
      <alignment horizontal="right"/>
    </xf>
    <xf numFmtId="0" fontId="0" fillId="0" borderId="0" xfId="0" applyBorder="1" applyAlignment="1">
      <alignment horizontal="right"/>
    </xf>
    <xf numFmtId="0" fontId="1" fillId="0" borderId="0" xfId="0" applyFont="1" applyBorder="1" applyAlignment="1">
      <alignment horizontal="right"/>
    </xf>
    <xf numFmtId="9" fontId="1" fillId="0" borderId="0" xfId="19" applyFont="1" applyFill="1" applyBorder="1" applyAlignment="1">
      <alignment horizontal="right"/>
    </xf>
    <xf numFmtId="9" fontId="0" fillId="0" borderId="0" xfId="19" applyAlignment="1">
      <alignment/>
    </xf>
    <xf numFmtId="10" fontId="0" fillId="0" borderId="0" xfId="19" applyNumberFormat="1" applyAlignment="1">
      <alignment/>
    </xf>
    <xf numFmtId="9" fontId="0" fillId="0" borderId="0" xfId="19" applyFont="1" applyAlignment="1">
      <alignment horizontal="right"/>
    </xf>
    <xf numFmtId="9" fontId="0" fillId="0" borderId="0" xfId="0" applyNumberFormat="1" applyFont="1" applyAlignment="1">
      <alignment horizontal="right"/>
    </xf>
    <xf numFmtId="0" fontId="0" fillId="0" borderId="0" xfId="0" applyFont="1" applyAlignment="1">
      <alignment horizontal="right"/>
    </xf>
    <xf numFmtId="9" fontId="0" fillId="0" borderId="0" xfId="0" applyNumberFormat="1" applyFont="1" applyAlignment="1">
      <alignment/>
    </xf>
    <xf numFmtId="0" fontId="0" fillId="0" borderId="0" xfId="0" applyAlignment="1">
      <alignment horizontal="left" indent="1"/>
    </xf>
    <xf numFmtId="0" fontId="1" fillId="0" borderId="0" xfId="0" applyFont="1" applyAlignment="1">
      <alignment horizontal="left" indent="1"/>
    </xf>
    <xf numFmtId="0" fontId="3" fillId="0" borderId="0" xfId="0" applyFont="1" applyAlignment="1">
      <alignment horizontal="left" indent="1"/>
    </xf>
    <xf numFmtId="0" fontId="1" fillId="0" borderId="0" xfId="0" applyFont="1" applyAlignment="1">
      <alignment horizontal="right" wrapText="1"/>
    </xf>
    <xf numFmtId="9" fontId="1" fillId="0" borderId="0" xfId="19" applyFont="1" applyAlignment="1">
      <alignment/>
    </xf>
    <xf numFmtId="9" fontId="0" fillId="0" borderId="0" xfId="19" applyFont="1" applyAlignment="1">
      <alignment/>
    </xf>
    <xf numFmtId="3" fontId="0" fillId="0" borderId="0" xfId="0" applyNumberFormat="1" applyAlignment="1">
      <alignment/>
    </xf>
    <xf numFmtId="3" fontId="1" fillId="0" borderId="0" xfId="0" applyNumberFormat="1" applyFont="1" applyAlignment="1">
      <alignment/>
    </xf>
    <xf numFmtId="0" fontId="0" fillId="0" borderId="0" xfId="0" applyAlignment="1">
      <alignment horizontal="left" indent="2"/>
    </xf>
    <xf numFmtId="0" fontId="1" fillId="0" borderId="0" xfId="0" applyFont="1" applyAlignment="1">
      <alignment horizontal="left" indent="2"/>
    </xf>
    <xf numFmtId="0" fontId="3" fillId="0" borderId="0" xfId="0" applyFont="1" applyAlignment="1">
      <alignment horizontal="left" indent="2"/>
    </xf>
    <xf numFmtId="9" fontId="0" fillId="0" borderId="0" xfId="19" applyFont="1" applyAlignment="1">
      <alignment/>
    </xf>
    <xf numFmtId="9" fontId="0" fillId="0" borderId="0" xfId="0" applyNumberFormat="1" applyAlignment="1">
      <alignment/>
    </xf>
    <xf numFmtId="0" fontId="3" fillId="0" borderId="0" xfId="0" applyFont="1" applyAlignment="1">
      <alignment horizontal="left" indent="3"/>
    </xf>
    <xf numFmtId="0" fontId="0" fillId="0" borderId="0" xfId="0" applyAlignment="1">
      <alignment horizontal="left" indent="3"/>
    </xf>
    <xf numFmtId="0" fontId="1" fillId="0" borderId="0" xfId="0" applyFont="1" applyAlignment="1">
      <alignment horizontal="left" indent="3"/>
    </xf>
    <xf numFmtId="1" fontId="0" fillId="0" borderId="0" xfId="19" applyNumberFormat="1" applyAlignment="1">
      <alignment/>
    </xf>
    <xf numFmtId="1" fontId="0" fillId="0" borderId="0" xfId="19" applyNumberFormat="1" applyFont="1" applyAlignment="1">
      <alignment/>
    </xf>
    <xf numFmtId="0" fontId="1" fillId="0" borderId="1" xfId="0" applyFont="1" applyBorder="1" applyAlignment="1">
      <alignment horizontal="right" wrapText="1"/>
    </xf>
    <xf numFmtId="0" fontId="1" fillId="0" borderId="0" xfId="0" applyFont="1" applyBorder="1" applyAlignment="1">
      <alignment horizontal="right" wrapText="1"/>
    </xf>
    <xf numFmtId="0" fontId="0" fillId="0" borderId="1" xfId="0" applyBorder="1" applyAlignment="1">
      <alignment/>
    </xf>
    <xf numFmtId="9" fontId="1" fillId="0" borderId="0" xfId="19" applyFont="1" applyBorder="1" applyAlignment="1">
      <alignment/>
    </xf>
    <xf numFmtId="0" fontId="0" fillId="0" borderId="0" xfId="0" applyBorder="1" applyAlignment="1">
      <alignment/>
    </xf>
    <xf numFmtId="9" fontId="0" fillId="0" borderId="0" xfId="19" applyBorder="1" applyAlignment="1">
      <alignment/>
    </xf>
    <xf numFmtId="3" fontId="1" fillId="0" borderId="1" xfId="0" applyNumberFormat="1" applyFont="1" applyBorder="1" applyAlignment="1">
      <alignment/>
    </xf>
    <xf numFmtId="9" fontId="0" fillId="0" borderId="1" xfId="19" applyBorder="1" applyAlignment="1">
      <alignment/>
    </xf>
    <xf numFmtId="9" fontId="0" fillId="0" borderId="0" xfId="19" applyFont="1" applyBorder="1" applyAlignment="1">
      <alignment/>
    </xf>
    <xf numFmtId="3" fontId="1" fillId="0" borderId="0" xfId="0" applyNumberFormat="1" applyFont="1" applyBorder="1" applyAlignment="1">
      <alignment/>
    </xf>
    <xf numFmtId="0" fontId="7" fillId="0" borderId="0" xfId="0" applyFont="1" applyFill="1" applyBorder="1" applyAlignment="1">
      <alignment horizontal="right"/>
    </xf>
    <xf numFmtId="0" fontId="8" fillId="0" borderId="0" xfId="0" applyFont="1" applyAlignment="1">
      <alignment/>
    </xf>
    <xf numFmtId="3" fontId="7" fillId="0" borderId="0" xfId="0" applyNumberFormat="1" applyFont="1" applyAlignment="1">
      <alignment horizontal="right"/>
    </xf>
    <xf numFmtId="3" fontId="8" fillId="0" borderId="0" xfId="0" applyNumberFormat="1" applyFont="1" applyAlignment="1">
      <alignment/>
    </xf>
    <xf numFmtId="3" fontId="7" fillId="0" borderId="0" xfId="0" applyNumberFormat="1" applyFont="1" applyAlignment="1">
      <alignment/>
    </xf>
    <xf numFmtId="3" fontId="0" fillId="0" borderId="0" xfId="0" applyNumberFormat="1" applyFont="1" applyAlignment="1">
      <alignment/>
    </xf>
    <xf numFmtId="0" fontId="9" fillId="0" borderId="0" xfId="0" applyFont="1" applyAlignment="1">
      <alignment horizontal="right" wrapText="1"/>
    </xf>
    <xf numFmtId="3" fontId="8" fillId="0" borderId="0" xfId="0" applyNumberFormat="1" applyFont="1" applyAlignment="1">
      <alignment/>
    </xf>
    <xf numFmtId="0" fontId="7" fillId="0" borderId="0" xfId="0" applyFont="1" applyAlignment="1">
      <alignment horizontal="right"/>
    </xf>
    <xf numFmtId="0" fontId="8" fillId="0" borderId="0" xfId="0" applyFont="1" applyAlignment="1">
      <alignment/>
    </xf>
    <xf numFmtId="9" fontId="8" fillId="0" borderId="0" xfId="19" applyFont="1" applyAlignment="1">
      <alignment/>
    </xf>
    <xf numFmtId="0" fontId="1" fillId="0" borderId="0" xfId="0" applyFont="1" applyAlignment="1">
      <alignment horizontal="left"/>
    </xf>
    <xf numFmtId="0" fontId="7" fillId="0" borderId="0" xfId="0" applyFont="1" applyAlignment="1">
      <alignment/>
    </xf>
    <xf numFmtId="9" fontId="8" fillId="0" borderId="0" xfId="19" applyFont="1" applyAlignment="1">
      <alignment/>
    </xf>
    <xf numFmtId="0" fontId="0" fillId="0" borderId="0" xfId="0" applyAlignment="1">
      <alignment wrapText="1"/>
    </xf>
    <xf numFmtId="0" fontId="0" fillId="0" borderId="0" xfId="0" applyAlignment="1">
      <alignment/>
    </xf>
    <xf numFmtId="0" fontId="3" fillId="0" borderId="0" xfId="0" applyFont="1" applyAlignment="1">
      <alignment horizontal="right"/>
    </xf>
    <xf numFmtId="3" fontId="0" fillId="0" borderId="0" xfId="0" applyNumberFormat="1" applyBorder="1" applyAlignment="1">
      <alignment/>
    </xf>
    <xf numFmtId="0" fontId="11" fillId="0" borderId="0" xfId="0" applyFont="1" applyAlignment="1">
      <alignment horizontal="center"/>
    </xf>
    <xf numFmtId="3" fontId="1" fillId="0" borderId="0" xfId="0" applyNumberFormat="1" applyFont="1" applyAlignment="1">
      <alignment horizontal="right"/>
    </xf>
    <xf numFmtId="164" fontId="0" fillId="0" borderId="0" xfId="19" applyNumberFormat="1" applyAlignment="1">
      <alignment/>
    </xf>
    <xf numFmtId="3" fontId="12" fillId="0" borderId="0" xfId="0" applyNumberFormat="1" applyFont="1" applyAlignment="1">
      <alignment/>
    </xf>
    <xf numFmtId="0" fontId="15" fillId="0" borderId="0" xfId="0" applyFont="1" applyAlignment="1">
      <alignment horizontal="right"/>
    </xf>
    <xf numFmtId="0" fontId="10" fillId="0" borderId="0" xfId="0" applyFont="1" applyAlignment="1">
      <alignment horizontal="left" indent="3"/>
    </xf>
    <xf numFmtId="0" fontId="16" fillId="0" borderId="0" xfId="0" applyFont="1" applyAlignment="1">
      <alignment wrapText="1"/>
    </xf>
    <xf numFmtId="0" fontId="1" fillId="0" borderId="0" xfId="0" applyFont="1" applyAlignment="1">
      <alignment wrapText="1"/>
    </xf>
    <xf numFmtId="9" fontId="0" fillId="0" borderId="0" xfId="19" applyNumberFormat="1" applyAlignment="1">
      <alignment/>
    </xf>
    <xf numFmtId="0" fontId="1" fillId="0" borderId="1" xfId="0" applyFont="1" applyBorder="1" applyAlignment="1">
      <alignment/>
    </xf>
    <xf numFmtId="0" fontId="18" fillId="0" borderId="1" xfId="0" applyFont="1" applyFill="1" applyBorder="1" applyAlignment="1">
      <alignment horizontal="right"/>
    </xf>
    <xf numFmtId="1" fontId="19" fillId="0" borderId="1" xfId="19" applyNumberFormat="1" applyFont="1" applyFill="1" applyBorder="1" applyAlignment="1">
      <alignment/>
    </xf>
    <xf numFmtId="0" fontId="20" fillId="0" borderId="1" xfId="0" applyFont="1" applyBorder="1" applyAlignment="1">
      <alignment horizontal="right" wrapText="1"/>
    </xf>
    <xf numFmtId="3" fontId="19" fillId="0" borderId="1" xfId="0" applyNumberFormat="1" applyFont="1" applyBorder="1" applyAlignment="1">
      <alignment/>
    </xf>
    <xf numFmtId="3" fontId="19" fillId="0" borderId="1" xfId="0" applyNumberFormat="1" applyFont="1" applyBorder="1" applyAlignment="1">
      <alignment/>
    </xf>
    <xf numFmtId="0" fontId="1" fillId="0" borderId="0" xfId="0" applyFont="1" applyAlignment="1">
      <alignment/>
    </xf>
    <xf numFmtId="0" fontId="18" fillId="0" borderId="1" xfId="0" applyFont="1" applyBorder="1" applyAlignment="1">
      <alignment horizontal="right"/>
    </xf>
    <xf numFmtId="0" fontId="19" fillId="0" borderId="1" xfId="0" applyFont="1" applyBorder="1" applyAlignment="1">
      <alignment/>
    </xf>
    <xf numFmtId="0" fontId="23" fillId="0" borderId="0" xfId="0" applyFont="1" applyAlignment="1">
      <alignment horizontal="right"/>
    </xf>
    <xf numFmtId="0" fontId="21" fillId="0" borderId="0" xfId="0" applyFont="1" applyAlignment="1">
      <alignment/>
    </xf>
    <xf numFmtId="0" fontId="0" fillId="0" borderId="0" xfId="0" applyFont="1" applyAlignment="1">
      <alignment/>
    </xf>
    <xf numFmtId="0" fontId="22" fillId="0" borderId="0" xfId="0" applyFont="1" applyAlignment="1">
      <alignment/>
    </xf>
    <xf numFmtId="0" fontId="24" fillId="0" borderId="0" xfId="0" applyFont="1" applyAlignment="1">
      <alignment/>
    </xf>
    <xf numFmtId="3" fontId="24" fillId="0" borderId="0" xfId="0" applyNumberFormat="1" applyFont="1" applyAlignment="1">
      <alignment/>
    </xf>
    <xf numFmtId="0" fontId="25" fillId="0" borderId="0" xfId="0" applyFont="1" applyAlignment="1">
      <alignment horizontal="right" wrapText="1"/>
    </xf>
    <xf numFmtId="3" fontId="24" fillId="0" borderId="0" xfId="0" applyNumberFormat="1" applyFont="1" applyAlignment="1">
      <alignment/>
    </xf>
    <xf numFmtId="0" fontId="11" fillId="0" borderId="0" xfId="0" applyFont="1" applyAlignment="1">
      <alignment horizontal="right" wrapText="1"/>
    </xf>
    <xf numFmtId="0" fontId="12" fillId="0" borderId="0" xfId="0" applyFont="1" applyAlignment="1">
      <alignment horizontal="right" wrapText="1"/>
    </xf>
    <xf numFmtId="0" fontId="26" fillId="0" borderId="0" xfId="0" applyFont="1" applyAlignment="1">
      <alignment horizontal="left" wrapText="1" indent="2"/>
    </xf>
    <xf numFmtId="0" fontId="27" fillId="0" borderId="0" xfId="0" applyFont="1" applyAlignment="1">
      <alignment horizontal="right"/>
    </xf>
    <xf numFmtId="0" fontId="28" fillId="0" borderId="0" xfId="0" applyFont="1" applyAlignment="1">
      <alignment/>
    </xf>
    <xf numFmtId="0" fontId="17" fillId="0" borderId="0" xfId="0" applyFont="1" applyAlignment="1">
      <alignment/>
    </xf>
    <xf numFmtId="0" fontId="22" fillId="0" borderId="0" xfId="0" applyFont="1" applyAlignment="1">
      <alignment horizontal="left" indent="2"/>
    </xf>
    <xf numFmtId="0" fontId="0" fillId="0" borderId="0" xfId="0" applyFont="1" applyAlignment="1">
      <alignment horizontal="left" indent="2"/>
    </xf>
    <xf numFmtId="0" fontId="3" fillId="0" borderId="0" xfId="0" applyFont="1"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horizontal="left" indent="1"/>
    </xf>
    <xf numFmtId="0" fontId="0" fillId="0" borderId="0" xfId="0" applyFill="1" applyAlignment="1">
      <alignment horizontal="left" indent="1"/>
    </xf>
    <xf numFmtId="9" fontId="0" fillId="0" borderId="0" xfId="19" applyFill="1" applyAlignment="1">
      <alignment/>
    </xf>
    <xf numFmtId="0" fontId="29" fillId="0" borderId="0" xfId="0" applyFont="1" applyBorder="1" applyAlignment="1">
      <alignment/>
    </xf>
    <xf numFmtId="0" fontId="29" fillId="0" borderId="0" xfId="0" applyFont="1" applyBorder="1" applyAlignment="1">
      <alignment/>
    </xf>
    <xf numFmtId="0" fontId="29" fillId="0" borderId="0" xfId="0" applyFont="1" applyBorder="1" applyAlignment="1">
      <alignment/>
    </xf>
    <xf numFmtId="0" fontId="1" fillId="0" borderId="0" xfId="0" applyFont="1" applyBorder="1" applyAlignment="1">
      <alignment horizontal="left" indent="1"/>
    </xf>
    <xf numFmtId="0" fontId="0" fillId="0" borderId="0" xfId="0" applyBorder="1" applyAlignment="1">
      <alignment/>
    </xf>
    <xf numFmtId="0" fontId="0" fillId="0" borderId="0" xfId="0" applyBorder="1" applyAlignment="1">
      <alignment wrapText="1"/>
    </xf>
    <xf numFmtId="0" fontId="0" fillId="0" borderId="0" xfId="0" applyBorder="1" applyAlignment="1">
      <alignment/>
    </xf>
    <xf numFmtId="0" fontId="1" fillId="0" borderId="0" xfId="0" applyFont="1" applyBorder="1" applyAlignment="1">
      <alignment horizontal="left"/>
    </xf>
    <xf numFmtId="1" fontId="19" fillId="0" borderId="0" xfId="19" applyNumberFormat="1" applyFont="1" applyFill="1" applyBorder="1" applyAlignment="1">
      <alignment/>
    </xf>
    <xf numFmtId="0" fontId="10" fillId="0" borderId="0" xfId="0" applyFont="1" applyAlignment="1">
      <alignment/>
    </xf>
    <xf numFmtId="0" fontId="10" fillId="0" borderId="0" xfId="0" applyFont="1" applyAlignment="1">
      <alignment horizontal="left"/>
    </xf>
    <xf numFmtId="0" fontId="29" fillId="0" borderId="0" xfId="0" applyFont="1" applyAlignment="1">
      <alignment horizontal="left"/>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xf>
    <xf numFmtId="0" fontId="1" fillId="0" borderId="0" xfId="0" applyFont="1" applyBorder="1" applyAlignment="1">
      <alignment horizontal="left" indent="1"/>
    </xf>
    <xf numFmtId="0" fontId="0" fillId="0" borderId="0" xfId="0" applyBorder="1" applyAlignment="1">
      <alignment/>
    </xf>
    <xf numFmtId="0" fontId="32" fillId="0" borderId="0" xfId="0" applyFont="1" applyBorder="1" applyAlignment="1">
      <alignment horizontal="center"/>
    </xf>
    <xf numFmtId="0" fontId="32" fillId="0" borderId="0" xfId="0" applyFont="1" applyBorder="1" applyAlignment="1">
      <alignment horizontal="center"/>
    </xf>
    <xf numFmtId="0" fontId="32" fillId="0" borderId="0" xfId="0" applyFont="1" applyBorder="1" applyAlignment="1">
      <alignment horizontal="center"/>
    </xf>
    <xf numFmtId="0" fontId="0" fillId="0" borderId="0" xfId="0" applyBorder="1" applyAlignment="1">
      <alignment/>
    </xf>
    <xf numFmtId="0" fontId="0" fillId="0" borderId="0" xfId="0" applyBorder="1" applyAlignment="1">
      <alignment/>
    </xf>
    <xf numFmtId="0" fontId="1" fillId="0" borderId="0" xfId="0" applyFont="1" applyBorder="1" applyAlignment="1">
      <alignment horizontal="left" indent="1"/>
    </xf>
    <xf numFmtId="0" fontId="11" fillId="0" borderId="0" xfId="0" applyFont="1" applyBorder="1" applyAlignment="1">
      <alignment horizontal="right" wrapText="1"/>
    </xf>
    <xf numFmtId="0" fontId="29"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32" fillId="0" borderId="0" xfId="0" applyFont="1" applyBorder="1" applyAlignment="1">
      <alignment/>
    </xf>
    <xf numFmtId="0" fontId="32" fillId="0" borderId="0" xfId="0" applyFont="1" applyBorder="1" applyAlignment="1">
      <alignment/>
    </xf>
    <xf numFmtId="0" fontId="32" fillId="0" borderId="0" xfId="0" applyFont="1" applyBorder="1" applyAlignment="1">
      <alignment/>
    </xf>
    <xf numFmtId="0" fontId="0" fillId="0" borderId="0" xfId="0" applyBorder="1" applyAlignment="1">
      <alignment/>
    </xf>
    <xf numFmtId="0" fontId="1" fillId="0" borderId="0" xfId="0" applyFont="1" applyBorder="1" applyAlignment="1">
      <alignment horizontal="left" indent="1"/>
    </xf>
    <xf numFmtId="0" fontId="0" fillId="0" borderId="0" xfId="0" applyFont="1" applyAlignment="1">
      <alignment wrapText="1"/>
    </xf>
    <xf numFmtId="0" fontId="0" fillId="0" borderId="0" xfId="0" applyAlignment="1">
      <alignment wrapText="1"/>
    </xf>
    <xf numFmtId="0" fontId="1" fillId="0" borderId="0" xfId="0" applyFont="1" applyAlignment="1">
      <alignment horizontal="left"/>
    </xf>
    <xf numFmtId="0" fontId="1" fillId="0" borderId="0" xfId="0" applyFont="1" applyBorder="1" applyAlignment="1">
      <alignment horizontal="left"/>
    </xf>
    <xf numFmtId="0" fontId="4" fillId="0" borderId="0" xfId="0" applyFont="1" applyAlignment="1">
      <alignment horizontal="left"/>
    </xf>
    <xf numFmtId="0" fontId="29" fillId="0" borderId="0"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xf numFmtId="0" fontId="3" fillId="0" borderId="0" xfId="0" applyFont="1" applyAlignment="1">
      <alignment horizontal="center"/>
    </xf>
    <xf numFmtId="0" fontId="3" fillId="0" borderId="2" xfId="0" applyFont="1" applyBorder="1" applyAlignment="1">
      <alignment horizontal="center"/>
    </xf>
    <xf numFmtId="0" fontId="10" fillId="0" borderId="0" xfId="0" applyFont="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29" fillId="0" borderId="0" xfId="0" applyFont="1" applyBorder="1" applyAlignment="1">
      <alignment horizontal="center"/>
    </xf>
    <xf numFmtId="0" fontId="30" fillId="0" borderId="0" xfId="0" applyFont="1" applyBorder="1" applyAlignment="1">
      <alignment horizontal="center"/>
    </xf>
    <xf numFmtId="0" fontId="30" fillId="0" borderId="0" xfId="0" applyFont="1" applyBorder="1" applyAlignment="1">
      <alignment horizontal="center"/>
    </xf>
    <xf numFmtId="0" fontId="30" fillId="0" borderId="2"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xf>
    <xf numFmtId="0" fontId="0" fillId="0" borderId="0" xfId="0" applyBorder="1" applyAlignment="1">
      <alignment/>
    </xf>
    <xf numFmtId="166" fontId="0" fillId="0" borderId="0" xfId="0" applyNumberFormat="1" applyFill="1" applyAlignment="1">
      <alignment horizontal="center"/>
    </xf>
    <xf numFmtId="166" fontId="10" fillId="0" borderId="0" xfId="0" applyNumberFormat="1" applyFont="1" applyAlignment="1">
      <alignment horizontal="center"/>
    </xf>
    <xf numFmtId="0" fontId="1" fillId="0" borderId="0" xfId="0" applyFont="1" applyBorder="1" applyAlignment="1">
      <alignment horizontal="left" indent="1"/>
    </xf>
    <xf numFmtId="0" fontId="0" fillId="0" borderId="0" xfId="0" applyBorder="1" applyAlignment="1">
      <alignment horizontal="left" indent="1"/>
    </xf>
    <xf numFmtId="0" fontId="0" fillId="0" borderId="0" xfId="0" applyBorder="1" applyAlignment="1">
      <alignment horizontal="left" indent="1"/>
    </xf>
    <xf numFmtId="0" fontId="0" fillId="0" borderId="0" xfId="0" applyBorder="1" applyAlignment="1">
      <alignment horizontal="left" indent="1"/>
    </xf>
    <xf numFmtId="0" fontId="0" fillId="0" borderId="0" xfId="0" applyAlignment="1">
      <alignment/>
    </xf>
    <xf numFmtId="0" fontId="1" fillId="0" borderId="0" xfId="0" applyFont="1" applyAlignment="1">
      <alignment horizontal="center"/>
    </xf>
    <xf numFmtId="0" fontId="3" fillId="0" borderId="0" xfId="0" applyFont="1" applyAlignment="1">
      <alignment horizontal="left" indent="2"/>
    </xf>
    <xf numFmtId="0" fontId="0" fillId="0" borderId="0" xfId="0" applyAlignment="1">
      <alignment horizontal="left"/>
    </xf>
    <xf numFmtId="0" fontId="4" fillId="0" borderId="0" xfId="0" applyFont="1" applyAlignment="1">
      <alignment/>
    </xf>
    <xf numFmtId="0" fontId="14" fillId="0" borderId="0" xfId="0" applyFont="1" applyAlignment="1">
      <alignment horizontal="left" indent="3"/>
    </xf>
    <xf numFmtId="0" fontId="0" fillId="0" borderId="0" xfId="0" applyAlignment="1">
      <alignment horizontal="left" indent="3"/>
    </xf>
    <xf numFmtId="0" fontId="31" fillId="0" borderId="0" xfId="0" applyFont="1" applyBorder="1" applyAlignment="1">
      <alignment horizontal="center"/>
    </xf>
    <xf numFmtId="0" fontId="31" fillId="0" borderId="0" xfId="0" applyFont="1" applyBorder="1" applyAlignment="1">
      <alignment horizontal="center"/>
    </xf>
    <xf numFmtId="0" fontId="0" fillId="0" borderId="0" xfId="0" applyBorder="1" applyAlignment="1">
      <alignment/>
    </xf>
    <xf numFmtId="0" fontId="1" fillId="0" borderId="0" xfId="0" applyFont="1" applyAlignment="1">
      <alignment/>
    </xf>
    <xf numFmtId="0" fontId="11" fillId="0" borderId="0" xfId="0" applyFont="1" applyAlignment="1">
      <alignment/>
    </xf>
    <xf numFmtId="0" fontId="11" fillId="0" borderId="0" xfId="0" applyFont="1" applyAlignment="1">
      <alignment horizontal="right"/>
    </xf>
    <xf numFmtId="9" fontId="11" fillId="0" borderId="0" xfId="19" applyFont="1" applyAlignment="1">
      <alignment horizontal="right"/>
    </xf>
    <xf numFmtId="0" fontId="31" fillId="0" borderId="0" xfId="0" applyFont="1" applyBorder="1" applyAlignment="1">
      <alignment/>
    </xf>
    <xf numFmtId="0" fontId="31" fillId="0" borderId="0" xfId="0" applyFont="1" applyBorder="1" applyAlignment="1">
      <alignment/>
    </xf>
    <xf numFmtId="0" fontId="31" fillId="0" borderId="0" xfId="0" applyFont="1" applyBorder="1" applyAlignment="1">
      <alignment/>
    </xf>
    <xf numFmtId="0" fontId="32" fillId="0" borderId="0" xfId="0" applyFont="1" applyBorder="1" applyAlignment="1">
      <alignment/>
    </xf>
    <xf numFmtId="0" fontId="32" fillId="0" borderId="0" xfId="0" applyFont="1" applyBorder="1" applyAlignment="1">
      <alignment/>
    </xf>
    <xf numFmtId="0" fontId="32" fillId="0" borderId="0" xfId="0" applyFont="1" applyBorder="1" applyAlignment="1">
      <alignment/>
    </xf>
    <xf numFmtId="0" fontId="32" fillId="0" borderId="0" xfId="0" applyFont="1" applyBorder="1" applyAlignment="1">
      <alignment/>
    </xf>
    <xf numFmtId="0" fontId="7" fillId="0" borderId="0" xfId="0" applyFont="1" applyAlignment="1">
      <alignment horizontal="right" wrapText="1"/>
    </xf>
    <xf numFmtId="0" fontId="1" fillId="0" borderId="0" xfId="0" applyFont="1" applyBorder="1" applyAlignment="1">
      <alignment horizontal="right"/>
    </xf>
    <xf numFmtId="0" fontId="1" fillId="0" borderId="0" xfId="0" applyFont="1" applyBorder="1" applyAlignment="1">
      <alignment horizontal="right" wrapText="1"/>
    </xf>
    <xf numFmtId="0" fontId="33" fillId="0" borderId="0" xfId="0" applyFont="1" applyBorder="1" applyAlignment="1">
      <alignment/>
    </xf>
    <xf numFmtId="0" fontId="33" fillId="0" borderId="0" xfId="0" applyFont="1" applyBorder="1" applyAlignment="1">
      <alignment/>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xf>
    <xf numFmtId="0" fontId="1" fillId="0" borderId="0" xfId="0" applyFont="1" applyFill="1" applyAlignment="1">
      <alignment horizontal="right"/>
    </xf>
    <xf numFmtId="0" fontId="1" fillId="0" borderId="0" xfId="0" applyFont="1" applyFill="1" applyAlignment="1">
      <alignment wrapText="1"/>
    </xf>
    <xf numFmtId="0" fontId="1" fillId="0" borderId="1" xfId="0" applyFont="1" applyBorder="1" applyAlignment="1">
      <alignmen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right"/>
    </xf>
    <xf numFmtId="0" fontId="3" fillId="0" borderId="0" xfId="0" applyFont="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21"/>
  <sheetViews>
    <sheetView workbookViewId="0" topLeftCell="A1">
      <selection activeCell="A1" sqref="A1"/>
    </sheetView>
  </sheetViews>
  <sheetFormatPr defaultColWidth="9.140625" defaultRowHeight="12.75"/>
  <cols>
    <col min="1" max="1" width="12.57421875" style="0" bestFit="1" customWidth="1"/>
  </cols>
  <sheetData>
    <row r="1" spans="1:2" ht="15.75">
      <c r="A1" s="101" t="s">
        <v>136</v>
      </c>
      <c r="B1" s="67"/>
    </row>
    <row r="2" spans="1:12" ht="12.75" customHeight="1">
      <c r="A2" s="142" t="s">
        <v>217</v>
      </c>
      <c r="B2" s="143"/>
      <c r="C2" s="143"/>
      <c r="D2" s="143"/>
      <c r="E2" s="143"/>
      <c r="F2" s="143"/>
      <c r="G2" s="143"/>
      <c r="H2" s="143"/>
      <c r="I2" s="143"/>
      <c r="J2" s="143"/>
      <c r="K2" s="143"/>
      <c r="L2" s="143"/>
    </row>
    <row r="3" spans="1:12" ht="12.75" customHeight="1">
      <c r="A3" s="143"/>
      <c r="B3" s="143"/>
      <c r="C3" s="143"/>
      <c r="D3" s="143"/>
      <c r="E3" s="143"/>
      <c r="F3" s="143"/>
      <c r="G3" s="143"/>
      <c r="H3" s="143"/>
      <c r="I3" s="143"/>
      <c r="J3" s="143"/>
      <c r="K3" s="143"/>
      <c r="L3" s="143"/>
    </row>
    <row r="4" spans="1:12" ht="12.75" customHeight="1">
      <c r="A4" s="143"/>
      <c r="B4" s="143"/>
      <c r="C4" s="143"/>
      <c r="D4" s="143"/>
      <c r="E4" s="143"/>
      <c r="F4" s="143"/>
      <c r="G4" s="143"/>
      <c r="H4" s="143"/>
      <c r="I4" s="143"/>
      <c r="J4" s="143"/>
      <c r="K4" s="143"/>
      <c r="L4" s="143"/>
    </row>
    <row r="5" spans="1:12" ht="12.75" customHeight="1">
      <c r="A5" s="143"/>
      <c r="B5" s="143"/>
      <c r="C5" s="143"/>
      <c r="D5" s="143"/>
      <c r="E5" s="143"/>
      <c r="F5" s="143"/>
      <c r="G5" s="143"/>
      <c r="H5" s="143"/>
      <c r="I5" s="143"/>
      <c r="J5" s="143"/>
      <c r="K5" s="143"/>
      <c r="L5" s="143"/>
    </row>
    <row r="6" spans="1:12" ht="12.75" customHeight="1">
      <c r="A6" s="143"/>
      <c r="B6" s="143"/>
      <c r="C6" s="143"/>
      <c r="D6" s="143"/>
      <c r="E6" s="143"/>
      <c r="F6" s="143"/>
      <c r="G6" s="143"/>
      <c r="H6" s="143"/>
      <c r="I6" s="143"/>
      <c r="J6" s="143"/>
      <c r="K6" s="143"/>
      <c r="L6" s="143"/>
    </row>
    <row r="7" spans="1:12" ht="12.75" customHeight="1">
      <c r="A7" s="143"/>
      <c r="B7" s="143"/>
      <c r="C7" s="143"/>
      <c r="D7" s="143"/>
      <c r="E7" s="143"/>
      <c r="F7" s="143"/>
      <c r="G7" s="143"/>
      <c r="H7" s="143"/>
      <c r="I7" s="143"/>
      <c r="J7" s="143"/>
      <c r="K7" s="143"/>
      <c r="L7" s="143"/>
    </row>
    <row r="8" spans="1:11" ht="12.75" customHeight="1">
      <c r="A8" s="67"/>
      <c r="B8" s="67"/>
      <c r="C8" s="67"/>
      <c r="D8" s="67"/>
      <c r="E8" s="67"/>
      <c r="F8" s="67"/>
      <c r="G8" s="67"/>
      <c r="H8" s="67"/>
      <c r="I8" s="67"/>
      <c r="J8" s="67"/>
      <c r="K8" s="67"/>
    </row>
    <row r="9" ht="12.75">
      <c r="A9" t="s">
        <v>213</v>
      </c>
    </row>
    <row r="11" ht="12.75">
      <c r="A11" s="25" t="s">
        <v>205</v>
      </c>
    </row>
    <row r="12" spans="1:2" ht="12.75">
      <c r="A12" s="32" t="s">
        <v>138</v>
      </c>
      <c r="B12" t="s">
        <v>218</v>
      </c>
    </row>
    <row r="13" spans="1:2" ht="12.75">
      <c r="A13" s="32" t="s">
        <v>137</v>
      </c>
      <c r="B13" t="s">
        <v>219</v>
      </c>
    </row>
    <row r="14" spans="1:2" ht="12.75">
      <c r="A14" s="32" t="s">
        <v>140</v>
      </c>
      <c r="B14" t="s">
        <v>24</v>
      </c>
    </row>
    <row r="15" spans="1:2" ht="12.75">
      <c r="A15" s="32" t="s">
        <v>139</v>
      </c>
      <c r="B15" t="s">
        <v>220</v>
      </c>
    </row>
    <row r="16" spans="1:2" ht="12.75">
      <c r="A16" s="32" t="s">
        <v>148</v>
      </c>
      <c r="B16" t="s">
        <v>221</v>
      </c>
    </row>
    <row r="17" spans="1:2" ht="12.75">
      <c r="A17" s="32" t="s">
        <v>141</v>
      </c>
      <c r="B17" t="s">
        <v>222</v>
      </c>
    </row>
    <row r="18" ht="12.75">
      <c r="A18" s="24"/>
    </row>
    <row r="19" ht="12.75">
      <c r="A19" s="25" t="s">
        <v>206</v>
      </c>
    </row>
    <row r="20" ht="12.75">
      <c r="A20" s="102" t="s">
        <v>170</v>
      </c>
    </row>
    <row r="21" spans="1:2" ht="12.75">
      <c r="A21" s="103" t="s">
        <v>162</v>
      </c>
      <c r="B21" t="s">
        <v>223</v>
      </c>
    </row>
    <row r="22" spans="1:2" ht="12.75">
      <c r="A22" s="32" t="s">
        <v>149</v>
      </c>
      <c r="B22" t="s">
        <v>224</v>
      </c>
    </row>
    <row r="23" spans="1:2" ht="12.75">
      <c r="A23" s="32" t="s">
        <v>150</v>
      </c>
      <c r="B23" t="s">
        <v>225</v>
      </c>
    </row>
    <row r="24" spans="1:2" ht="12.75">
      <c r="A24" s="32" t="s">
        <v>163</v>
      </c>
      <c r="B24" t="s">
        <v>226</v>
      </c>
    </row>
    <row r="25" spans="1:2" ht="12.75">
      <c r="A25" s="32" t="s">
        <v>151</v>
      </c>
      <c r="B25" t="s">
        <v>227</v>
      </c>
    </row>
    <row r="26" spans="1:2" ht="12.75">
      <c r="A26" s="24"/>
      <c r="B26" s="24" t="s">
        <v>145</v>
      </c>
    </row>
    <row r="27" ht="12.75">
      <c r="B27" s="24" t="s">
        <v>152</v>
      </c>
    </row>
    <row r="28" ht="12.75">
      <c r="B28" s="24" t="s">
        <v>58</v>
      </c>
    </row>
    <row r="29" spans="1:2" ht="12.75">
      <c r="A29" s="32" t="s">
        <v>153</v>
      </c>
      <c r="B29" t="s">
        <v>228</v>
      </c>
    </row>
    <row r="30" spans="1:2" ht="12.75">
      <c r="A30" s="24"/>
      <c r="B30" s="24" t="s">
        <v>58</v>
      </c>
    </row>
    <row r="31" spans="1:2" ht="12.75">
      <c r="A31" s="24"/>
      <c r="B31" s="24" t="s">
        <v>61</v>
      </c>
    </row>
    <row r="32" spans="1:2" ht="12.75">
      <c r="A32" s="102" t="s">
        <v>171</v>
      </c>
      <c r="B32" s="24"/>
    </row>
    <row r="33" spans="1:2" ht="12.75">
      <c r="A33" s="32" t="s">
        <v>154</v>
      </c>
      <c r="B33" t="s">
        <v>223</v>
      </c>
    </row>
    <row r="34" spans="1:2" ht="12.75">
      <c r="A34" s="32" t="s">
        <v>155</v>
      </c>
      <c r="B34" t="s">
        <v>224</v>
      </c>
    </row>
    <row r="35" spans="1:2" ht="12.75">
      <c r="A35" s="32" t="s">
        <v>156</v>
      </c>
      <c r="B35" t="s">
        <v>225</v>
      </c>
    </row>
    <row r="36" spans="1:2" ht="12.75">
      <c r="A36" s="32" t="s">
        <v>157</v>
      </c>
      <c r="B36" t="s">
        <v>226</v>
      </c>
    </row>
    <row r="37" spans="1:2" ht="12.75">
      <c r="A37" s="32" t="s">
        <v>158</v>
      </c>
      <c r="B37" t="s">
        <v>227</v>
      </c>
    </row>
    <row r="38" spans="1:2" ht="12.75">
      <c r="A38" s="24"/>
      <c r="B38" s="24" t="s">
        <v>145</v>
      </c>
    </row>
    <row r="39" spans="1:2" ht="12.75">
      <c r="A39" s="24"/>
      <c r="B39" s="24" t="s">
        <v>152</v>
      </c>
    </row>
    <row r="40" spans="1:2" ht="12.75">
      <c r="A40" s="24"/>
      <c r="B40" s="24" t="s">
        <v>58</v>
      </c>
    </row>
    <row r="41" spans="1:2" ht="12.75">
      <c r="A41" s="32" t="s">
        <v>159</v>
      </c>
      <c r="B41" s="4" t="s">
        <v>228</v>
      </c>
    </row>
    <row r="42" spans="1:2" ht="12.75">
      <c r="A42" s="24"/>
      <c r="B42" s="24" t="s">
        <v>58</v>
      </c>
    </row>
    <row r="43" spans="1:2" ht="12.75">
      <c r="A43" s="24"/>
      <c r="B43" s="24" t="s">
        <v>61</v>
      </c>
    </row>
    <row r="45" ht="12.75">
      <c r="A45" s="25" t="s">
        <v>207</v>
      </c>
    </row>
    <row r="46" ht="12.75">
      <c r="A46" s="102" t="s">
        <v>74</v>
      </c>
    </row>
    <row r="47" spans="1:2" ht="12.75">
      <c r="A47" s="32" t="s">
        <v>160</v>
      </c>
      <c r="B47" t="s">
        <v>223</v>
      </c>
    </row>
    <row r="48" spans="1:2" ht="12.75">
      <c r="A48" s="32" t="s">
        <v>164</v>
      </c>
      <c r="B48" t="s">
        <v>229</v>
      </c>
    </row>
    <row r="49" spans="1:2" ht="12.75">
      <c r="A49" s="32" t="s">
        <v>165</v>
      </c>
      <c r="B49" t="s">
        <v>225</v>
      </c>
    </row>
    <row r="50" spans="1:2" ht="12.75">
      <c r="A50" s="32" t="s">
        <v>166</v>
      </c>
      <c r="B50" t="s">
        <v>226</v>
      </c>
    </row>
    <row r="51" spans="1:2" ht="12.75">
      <c r="A51" s="32" t="s">
        <v>167</v>
      </c>
      <c r="B51" t="s">
        <v>227</v>
      </c>
    </row>
    <row r="52" spans="1:2" ht="12.75">
      <c r="A52" s="24"/>
      <c r="B52" s="24" t="s">
        <v>145</v>
      </c>
    </row>
    <row r="53" spans="1:2" ht="12.75">
      <c r="A53" s="24"/>
      <c r="B53" s="24" t="s">
        <v>152</v>
      </c>
    </row>
    <row r="54" spans="1:2" ht="12.75">
      <c r="A54" s="24"/>
      <c r="B54" s="24" t="s">
        <v>58</v>
      </c>
    </row>
    <row r="55" spans="1:2" ht="12.75">
      <c r="A55" s="24"/>
      <c r="B55" s="24"/>
    </row>
    <row r="56" spans="1:2" ht="12.75">
      <c r="A56" s="32" t="s">
        <v>168</v>
      </c>
      <c r="B56" s="4" t="s">
        <v>230</v>
      </c>
    </row>
    <row r="57" spans="1:2" ht="12.75">
      <c r="A57" s="32" t="s">
        <v>169</v>
      </c>
      <c r="B57" s="4" t="s">
        <v>231</v>
      </c>
    </row>
    <row r="58" spans="1:2" ht="12.75">
      <c r="A58" s="32" t="s">
        <v>173</v>
      </c>
      <c r="B58" s="4" t="s">
        <v>228</v>
      </c>
    </row>
    <row r="59" spans="1:2" ht="12.75">
      <c r="A59" s="32"/>
      <c r="B59" s="24" t="s">
        <v>58</v>
      </c>
    </row>
    <row r="60" spans="1:2" ht="12.75">
      <c r="A60" s="24"/>
      <c r="B60" s="24" t="s">
        <v>161</v>
      </c>
    </row>
    <row r="61" spans="1:2" ht="12.75">
      <c r="A61" s="24"/>
      <c r="B61" s="24"/>
    </row>
    <row r="62" spans="1:2" ht="12.75">
      <c r="A62" s="102" t="s">
        <v>73</v>
      </c>
      <c r="B62" s="24"/>
    </row>
    <row r="63" spans="1:2" ht="12.75">
      <c r="A63" s="32" t="s">
        <v>174</v>
      </c>
      <c r="B63" t="s">
        <v>223</v>
      </c>
    </row>
    <row r="64" spans="1:2" ht="12.75">
      <c r="A64" s="32" t="s">
        <v>180</v>
      </c>
      <c r="B64" t="s">
        <v>229</v>
      </c>
    </row>
    <row r="65" spans="1:2" ht="12.75">
      <c r="A65" s="32" t="s">
        <v>181</v>
      </c>
      <c r="B65" t="s">
        <v>225</v>
      </c>
    </row>
    <row r="66" spans="1:2" ht="12.75">
      <c r="A66" s="32" t="s">
        <v>182</v>
      </c>
      <c r="B66" t="s">
        <v>232</v>
      </c>
    </row>
    <row r="67" spans="1:2" ht="12.75">
      <c r="A67" s="32" t="s">
        <v>183</v>
      </c>
      <c r="B67" t="s">
        <v>227</v>
      </c>
    </row>
    <row r="68" spans="1:2" ht="12.75">
      <c r="A68" s="32"/>
      <c r="B68" s="24" t="s">
        <v>145</v>
      </c>
    </row>
    <row r="69" spans="1:2" ht="12.75">
      <c r="A69" s="32"/>
      <c r="B69" s="24" t="s">
        <v>152</v>
      </c>
    </row>
    <row r="70" spans="1:2" ht="12.75">
      <c r="A70" s="24"/>
      <c r="B70" s="24" t="s">
        <v>58</v>
      </c>
    </row>
    <row r="71" spans="1:2" ht="12.75">
      <c r="A71" s="32" t="s">
        <v>184</v>
      </c>
      <c r="B71" s="4" t="s">
        <v>230</v>
      </c>
    </row>
    <row r="72" spans="1:2" ht="12.75">
      <c r="A72" s="32" t="s">
        <v>178</v>
      </c>
      <c r="B72" s="4" t="s">
        <v>231</v>
      </c>
    </row>
    <row r="73" spans="1:2" ht="12.75">
      <c r="A73" s="32" t="s">
        <v>185</v>
      </c>
      <c r="B73" s="4" t="s">
        <v>228</v>
      </c>
    </row>
    <row r="74" ht="12.75">
      <c r="B74" s="24" t="s">
        <v>58</v>
      </c>
    </row>
    <row r="75" ht="12.75">
      <c r="B75" s="24" t="s">
        <v>161</v>
      </c>
    </row>
    <row r="77" ht="12.75">
      <c r="A77" s="25" t="s">
        <v>208</v>
      </c>
    </row>
    <row r="78" spans="1:2" ht="12.75">
      <c r="A78" s="32" t="s">
        <v>186</v>
      </c>
      <c r="B78" t="s">
        <v>233</v>
      </c>
    </row>
    <row r="79" spans="1:2" ht="12.75">
      <c r="A79" s="32" t="s">
        <v>187</v>
      </c>
      <c r="B79" t="s">
        <v>234</v>
      </c>
    </row>
    <row r="80" spans="1:2" ht="12.75">
      <c r="A80" s="32" t="s">
        <v>188</v>
      </c>
      <c r="B80" t="s">
        <v>235</v>
      </c>
    </row>
    <row r="81" ht="12.75">
      <c r="A81" s="32"/>
    </row>
    <row r="82" ht="12.75">
      <c r="A82" s="24"/>
    </row>
    <row r="83" ht="12.75">
      <c r="A83" s="25" t="s">
        <v>209</v>
      </c>
    </row>
    <row r="84" spans="1:2" ht="12.75">
      <c r="A84" s="32" t="s">
        <v>236</v>
      </c>
      <c r="B84" t="s">
        <v>58</v>
      </c>
    </row>
    <row r="85" spans="1:2" ht="12.75">
      <c r="A85" s="32" t="s">
        <v>237</v>
      </c>
      <c r="B85" t="s">
        <v>243</v>
      </c>
    </row>
    <row r="86" spans="1:2" ht="12.75">
      <c r="A86" s="32" t="s">
        <v>238</v>
      </c>
      <c r="B86" t="s">
        <v>125</v>
      </c>
    </row>
    <row r="87" spans="1:2" ht="12.75">
      <c r="A87" s="32" t="s">
        <v>239</v>
      </c>
      <c r="B87" t="s">
        <v>152</v>
      </c>
    </row>
    <row r="88" spans="1:2" ht="12.75">
      <c r="A88" s="32" t="s">
        <v>191</v>
      </c>
      <c r="B88" t="s">
        <v>244</v>
      </c>
    </row>
    <row r="89" ht="12.75">
      <c r="A89" s="32"/>
    </row>
    <row r="90" ht="12.75">
      <c r="A90" s="25" t="s">
        <v>210</v>
      </c>
    </row>
    <row r="91" spans="1:2" ht="12.75">
      <c r="A91" s="32" t="s">
        <v>190</v>
      </c>
      <c r="B91" t="s">
        <v>245</v>
      </c>
    </row>
    <row r="92" spans="1:2" ht="12.75">
      <c r="A92" s="32"/>
      <c r="B92" t="s">
        <v>193</v>
      </c>
    </row>
    <row r="93" spans="1:2" ht="12.75">
      <c r="A93" s="32"/>
      <c r="B93" t="s">
        <v>194</v>
      </c>
    </row>
    <row r="94" spans="1:2" ht="12.75">
      <c r="A94" s="32" t="s">
        <v>240</v>
      </c>
      <c r="B94" t="s">
        <v>246</v>
      </c>
    </row>
    <row r="95" spans="1:2" ht="12.75">
      <c r="A95" s="32" t="s">
        <v>241</v>
      </c>
      <c r="B95" t="s">
        <v>196</v>
      </c>
    </row>
    <row r="96" spans="1:2" ht="12.75">
      <c r="A96" s="32"/>
      <c r="B96" t="s">
        <v>123</v>
      </c>
    </row>
    <row r="97" spans="1:2" ht="12.75">
      <c r="A97" s="32"/>
      <c r="B97" t="s">
        <v>124</v>
      </c>
    </row>
    <row r="98" ht="12.75">
      <c r="A98" s="32"/>
    </row>
    <row r="99" ht="12.75">
      <c r="A99" s="25" t="s">
        <v>211</v>
      </c>
    </row>
    <row r="100" spans="1:2" ht="12.75">
      <c r="A100" s="32" t="s">
        <v>242</v>
      </c>
      <c r="B100" t="s">
        <v>247</v>
      </c>
    </row>
    <row r="101" spans="1:2" ht="12.75">
      <c r="A101" s="32" t="s">
        <v>195</v>
      </c>
      <c r="B101" t="s">
        <v>201</v>
      </c>
    </row>
    <row r="102" spans="1:2" ht="12.75">
      <c r="A102" s="32" t="s">
        <v>197</v>
      </c>
      <c r="B102" t="s">
        <v>248</v>
      </c>
    </row>
    <row r="103" spans="1:2" ht="12.75">
      <c r="A103" s="32" t="s">
        <v>198</v>
      </c>
      <c r="B103" t="s">
        <v>200</v>
      </c>
    </row>
    <row r="104" ht="12.75">
      <c r="A104" s="32"/>
    </row>
    <row r="105" ht="12.75">
      <c r="A105" s="25" t="s">
        <v>212</v>
      </c>
    </row>
    <row r="106" spans="1:2" ht="12.75">
      <c r="A106" s="32" t="s">
        <v>199</v>
      </c>
      <c r="B106" t="s">
        <v>204</v>
      </c>
    </row>
    <row r="107" spans="1:2" ht="12.75">
      <c r="A107" s="32"/>
      <c r="B107" t="s">
        <v>125</v>
      </c>
    </row>
    <row r="108" spans="1:2" ht="12.75">
      <c r="A108" s="24"/>
      <c r="B108" t="s">
        <v>202</v>
      </c>
    </row>
    <row r="109" spans="1:2" ht="12.75">
      <c r="A109" s="24"/>
      <c r="B109" t="s">
        <v>203</v>
      </c>
    </row>
    <row r="110" spans="1:2" ht="12.75">
      <c r="A110" s="24"/>
      <c r="B110" t="s">
        <v>152</v>
      </c>
    </row>
    <row r="111" spans="1:2" ht="12.75">
      <c r="A111" s="24"/>
      <c r="B111" t="s">
        <v>58</v>
      </c>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sheetData>
  <mergeCells count="1">
    <mergeCell ref="A2:L7"/>
  </mergeCells>
  <printOptions horizontalCentered="1"/>
  <pageMargins left="0.75" right="0.75" top="0.75" bottom="0.75" header="0.5" footer="0.5"/>
  <pageSetup horizontalDpi="600" verticalDpi="600" orientation="landscape" scale="86" r:id="rId1"/>
  <headerFooter alignWithMargins="0">
    <oddHeader>&amp;C&amp;"Arial Black,Regular"&amp;11 2004 Annual Survey Results</oddHeader>
    <oddFooter>&amp;L&amp;"Arial Black,Regular"Contents&amp;C&amp;"Arial Black,Regular"&amp;11Page &amp;P of &amp;N</oddFooter>
  </headerFooter>
  <rowBreaks count="2" manualBreakCount="2">
    <brk id="40" max="10" man="1"/>
    <brk id="76" max="10" man="1"/>
  </rowBreaks>
</worksheet>
</file>

<file path=xl/worksheets/sheet2.xml><?xml version="1.0" encoding="utf-8"?>
<worksheet xmlns="http://schemas.openxmlformats.org/spreadsheetml/2006/main" xmlns:r="http://schemas.openxmlformats.org/officeDocument/2006/relationships">
  <dimension ref="A1:I136"/>
  <sheetViews>
    <sheetView workbookViewId="0" topLeftCell="A1">
      <selection activeCell="H14" sqref="H14"/>
    </sheetView>
  </sheetViews>
  <sheetFormatPr defaultColWidth="9.140625" defaultRowHeight="12.75"/>
  <cols>
    <col min="1" max="1" width="30.8515625" style="0" bestFit="1" customWidth="1"/>
    <col min="2" max="2" width="11.421875" style="0" bestFit="1" customWidth="1"/>
    <col min="3" max="3" width="10.140625" style="0" customWidth="1"/>
  </cols>
  <sheetData>
    <row r="1" spans="1:7" ht="12.75">
      <c r="A1" s="144" t="s">
        <v>249</v>
      </c>
      <c r="B1" s="144"/>
      <c r="C1" s="144"/>
      <c r="D1" s="144"/>
      <c r="E1" s="4"/>
      <c r="F1" s="4"/>
      <c r="G1" s="4"/>
    </row>
    <row r="2" spans="1:4" ht="13.5" customHeight="1">
      <c r="A2" s="3" t="s">
        <v>0</v>
      </c>
      <c r="B2" s="11" t="s">
        <v>1</v>
      </c>
      <c r="C2" s="13" t="s">
        <v>134</v>
      </c>
      <c r="D2" s="11" t="s">
        <v>19</v>
      </c>
    </row>
    <row r="3" spans="1:4" ht="12.75">
      <c r="A3" t="s">
        <v>2</v>
      </c>
      <c r="B3" s="6">
        <v>10</v>
      </c>
      <c r="C3" s="6">
        <v>12</v>
      </c>
      <c r="D3" s="6">
        <f>SUM(B3:C3)</f>
        <v>22</v>
      </c>
    </row>
    <row r="4" spans="1:4" ht="12.75">
      <c r="A4" t="s">
        <v>3</v>
      </c>
      <c r="B4" s="6">
        <v>6</v>
      </c>
      <c r="C4" s="6">
        <v>6</v>
      </c>
      <c r="D4" s="6">
        <f aca="true" t="shared" si="0" ref="D4:D22">SUM(B4:C4)</f>
        <v>12</v>
      </c>
    </row>
    <row r="5" spans="1:4" ht="12.75">
      <c r="A5" t="s">
        <v>4</v>
      </c>
      <c r="B5" s="6">
        <v>1</v>
      </c>
      <c r="C5" s="6">
        <v>1</v>
      </c>
      <c r="D5" s="6">
        <f t="shared" si="0"/>
        <v>2</v>
      </c>
    </row>
    <row r="6" spans="1:4" ht="12.75">
      <c r="A6" t="s">
        <v>5</v>
      </c>
      <c r="B6" s="6">
        <v>11</v>
      </c>
      <c r="C6" s="6">
        <v>14</v>
      </c>
      <c r="D6" s="6">
        <f t="shared" si="0"/>
        <v>25</v>
      </c>
    </row>
    <row r="7" spans="1:4" ht="12.75">
      <c r="A7" t="s">
        <v>6</v>
      </c>
      <c r="B7" s="6">
        <v>11</v>
      </c>
      <c r="C7" s="6">
        <v>20</v>
      </c>
      <c r="D7" s="6">
        <f t="shared" si="0"/>
        <v>31</v>
      </c>
    </row>
    <row r="8" spans="1:4" ht="12.75">
      <c r="A8" t="s">
        <v>7</v>
      </c>
      <c r="B8" s="6">
        <v>6</v>
      </c>
      <c r="C8" s="6">
        <v>10</v>
      </c>
      <c r="D8" s="6">
        <f t="shared" si="0"/>
        <v>16</v>
      </c>
    </row>
    <row r="9" spans="1:4" ht="12.75">
      <c r="A9" t="s">
        <v>8</v>
      </c>
      <c r="B9" s="6">
        <v>2</v>
      </c>
      <c r="C9" s="6">
        <v>11</v>
      </c>
      <c r="D9" s="6">
        <f t="shared" si="0"/>
        <v>13</v>
      </c>
    </row>
    <row r="10" spans="1:4" ht="12.75">
      <c r="A10" t="s">
        <v>9</v>
      </c>
      <c r="B10" s="6">
        <v>7</v>
      </c>
      <c r="C10" s="6">
        <v>6</v>
      </c>
      <c r="D10" s="6">
        <f t="shared" si="0"/>
        <v>13</v>
      </c>
    </row>
    <row r="11" spans="1:4" ht="12.75">
      <c r="A11" t="s">
        <v>10</v>
      </c>
      <c r="B11" s="6">
        <v>13</v>
      </c>
      <c r="C11" s="6">
        <v>7</v>
      </c>
      <c r="D11" s="6">
        <f t="shared" si="0"/>
        <v>20</v>
      </c>
    </row>
    <row r="12" spans="1:4" ht="12.75">
      <c r="A12" t="s">
        <v>11</v>
      </c>
      <c r="B12" s="6">
        <v>21</v>
      </c>
      <c r="C12" s="6">
        <v>10</v>
      </c>
      <c r="D12" s="6">
        <f t="shared" si="0"/>
        <v>31</v>
      </c>
    </row>
    <row r="13" spans="1:4" ht="12.75">
      <c r="A13" t="s">
        <v>12</v>
      </c>
      <c r="B13" s="6">
        <v>7</v>
      </c>
      <c r="C13" s="6">
        <v>8</v>
      </c>
      <c r="D13" s="6">
        <f t="shared" si="0"/>
        <v>15</v>
      </c>
    </row>
    <row r="14" spans="1:4" ht="12.75">
      <c r="A14" t="s">
        <v>13</v>
      </c>
      <c r="B14" s="6">
        <v>7</v>
      </c>
      <c r="C14" s="6">
        <v>8</v>
      </c>
      <c r="D14" s="6">
        <f t="shared" si="0"/>
        <v>15</v>
      </c>
    </row>
    <row r="15" spans="1:4" ht="12.75">
      <c r="A15" t="s">
        <v>14</v>
      </c>
      <c r="B15" s="6">
        <v>6</v>
      </c>
      <c r="C15" s="6">
        <v>17</v>
      </c>
      <c r="D15" s="6">
        <f t="shared" si="0"/>
        <v>23</v>
      </c>
    </row>
    <row r="16" spans="1:4" ht="12.75">
      <c r="A16" t="s">
        <v>15</v>
      </c>
      <c r="B16" s="6">
        <v>26</v>
      </c>
      <c r="C16" s="6">
        <v>21</v>
      </c>
      <c r="D16" s="6">
        <f t="shared" si="0"/>
        <v>47</v>
      </c>
    </row>
    <row r="17" spans="1:4" ht="12.75">
      <c r="A17" t="s">
        <v>16</v>
      </c>
      <c r="B17" s="6">
        <v>7</v>
      </c>
      <c r="C17" s="6">
        <v>12</v>
      </c>
      <c r="D17" s="6">
        <f t="shared" si="0"/>
        <v>19</v>
      </c>
    </row>
    <row r="18" spans="1:4" ht="12.75">
      <c r="A18" t="s">
        <v>17</v>
      </c>
      <c r="B18" s="6">
        <v>3</v>
      </c>
      <c r="C18" s="6">
        <v>7</v>
      </c>
      <c r="D18" s="6">
        <f t="shared" si="0"/>
        <v>10</v>
      </c>
    </row>
    <row r="19" spans="1:4" ht="12.75">
      <c r="A19" t="s">
        <v>18</v>
      </c>
      <c r="B19" s="6">
        <v>0</v>
      </c>
      <c r="C19" s="6">
        <v>3</v>
      </c>
      <c r="D19" s="6">
        <f t="shared" si="0"/>
        <v>3</v>
      </c>
    </row>
    <row r="20" spans="1:4" ht="12.75">
      <c r="A20" s="3" t="s">
        <v>19</v>
      </c>
      <c r="B20" s="9">
        <f>SUM(B3:B19)</f>
        <v>144</v>
      </c>
      <c r="C20" s="9">
        <f>SUM(C3:C19)</f>
        <v>173</v>
      </c>
      <c r="D20" s="9">
        <f t="shared" si="0"/>
        <v>317</v>
      </c>
    </row>
    <row r="21" spans="1:4" ht="12.75">
      <c r="A21" s="3" t="s">
        <v>20</v>
      </c>
      <c r="B21" s="12">
        <f>(B20/D20)</f>
        <v>0.45425867507886436</v>
      </c>
      <c r="C21" s="12">
        <f>(C20/D20)</f>
        <v>0.5457413249211357</v>
      </c>
      <c r="D21" s="12">
        <f t="shared" si="0"/>
        <v>1</v>
      </c>
    </row>
    <row r="22" spans="1:4" ht="12.75">
      <c r="A22" s="183" t="s">
        <v>135</v>
      </c>
      <c r="B22" s="184">
        <v>274</v>
      </c>
      <c r="C22" s="184">
        <v>236</v>
      </c>
      <c r="D22" s="184">
        <f t="shared" si="0"/>
        <v>510</v>
      </c>
    </row>
    <row r="23" spans="1:4" ht="12.75">
      <c r="A23" s="183" t="s">
        <v>21</v>
      </c>
      <c r="B23" s="185">
        <f>B20/B22</f>
        <v>0.5255474452554745</v>
      </c>
      <c r="C23" s="185">
        <f>C20/C22</f>
        <v>0.7330508474576272</v>
      </c>
      <c r="D23" s="185">
        <f>D20/D22</f>
        <v>0.6215686274509804</v>
      </c>
    </row>
    <row r="25" spans="1:4" ht="12.75">
      <c r="A25" s="145" t="s">
        <v>250</v>
      </c>
      <c r="B25" s="146"/>
      <c r="C25" s="146"/>
      <c r="D25" s="146"/>
    </row>
    <row r="26" spans="1:4" ht="12.75">
      <c r="A26" s="3" t="s">
        <v>0</v>
      </c>
      <c r="B26" s="14" t="s">
        <v>22</v>
      </c>
      <c r="C26" s="14" t="s">
        <v>23</v>
      </c>
      <c r="D26" s="14" t="s">
        <v>19</v>
      </c>
    </row>
    <row r="27" spans="1:4" ht="12.75">
      <c r="A27" t="s">
        <v>2</v>
      </c>
      <c r="B27" s="15">
        <v>17</v>
      </c>
      <c r="C27" s="15">
        <v>5</v>
      </c>
      <c r="D27" s="15">
        <f>SUM(B27:C27)</f>
        <v>22</v>
      </c>
    </row>
    <row r="28" spans="1:4" ht="12.75">
      <c r="A28" t="s">
        <v>3</v>
      </c>
      <c r="B28" s="15">
        <v>11</v>
      </c>
      <c r="C28" s="15">
        <v>1</v>
      </c>
      <c r="D28" s="15">
        <f aca="true" t="shared" si="1" ref="D28:D45">SUM(B28:C28)</f>
        <v>12</v>
      </c>
    </row>
    <row r="29" spans="1:4" ht="12.75">
      <c r="A29" t="s">
        <v>4</v>
      </c>
      <c r="B29" s="15">
        <v>1</v>
      </c>
      <c r="C29" s="15">
        <v>1</v>
      </c>
      <c r="D29" s="15">
        <f t="shared" si="1"/>
        <v>2</v>
      </c>
    </row>
    <row r="30" spans="1:4" ht="12.75">
      <c r="A30" t="s">
        <v>5</v>
      </c>
      <c r="B30" s="15">
        <v>22</v>
      </c>
      <c r="C30" s="15">
        <v>3</v>
      </c>
      <c r="D30" s="15">
        <f t="shared" si="1"/>
        <v>25</v>
      </c>
    </row>
    <row r="31" spans="1:4" ht="12.75">
      <c r="A31" t="s">
        <v>6</v>
      </c>
      <c r="B31" s="15">
        <v>25</v>
      </c>
      <c r="C31" s="15">
        <v>6</v>
      </c>
      <c r="D31" s="15">
        <f t="shared" si="1"/>
        <v>31</v>
      </c>
    </row>
    <row r="32" spans="1:4" ht="12.75">
      <c r="A32" t="s">
        <v>7</v>
      </c>
      <c r="B32" s="15">
        <v>10</v>
      </c>
      <c r="C32" s="15">
        <v>6</v>
      </c>
      <c r="D32" s="15">
        <f t="shared" si="1"/>
        <v>16</v>
      </c>
    </row>
    <row r="33" spans="1:4" ht="12.75">
      <c r="A33" t="s">
        <v>8</v>
      </c>
      <c r="B33" s="15">
        <v>11</v>
      </c>
      <c r="C33" s="15">
        <v>2</v>
      </c>
      <c r="D33" s="15">
        <f t="shared" si="1"/>
        <v>13</v>
      </c>
    </row>
    <row r="34" spans="1:4" ht="12.75">
      <c r="A34" t="s">
        <v>9</v>
      </c>
      <c r="B34" s="15">
        <v>11</v>
      </c>
      <c r="C34" s="15">
        <v>2</v>
      </c>
      <c r="D34" s="15">
        <f t="shared" si="1"/>
        <v>13</v>
      </c>
    </row>
    <row r="35" spans="1:4" ht="12.75">
      <c r="A35" t="s">
        <v>10</v>
      </c>
      <c r="B35" s="15">
        <v>18</v>
      </c>
      <c r="C35" s="15">
        <v>2</v>
      </c>
      <c r="D35" s="15">
        <f t="shared" si="1"/>
        <v>20</v>
      </c>
    </row>
    <row r="36" spans="1:4" ht="12.75">
      <c r="A36" t="s">
        <v>11</v>
      </c>
      <c r="B36" s="15">
        <v>28</v>
      </c>
      <c r="C36" s="15">
        <v>3</v>
      </c>
      <c r="D36" s="15">
        <f t="shared" si="1"/>
        <v>31</v>
      </c>
    </row>
    <row r="37" spans="1:4" ht="12.75">
      <c r="A37" t="s">
        <v>12</v>
      </c>
      <c r="B37" s="15">
        <v>13</v>
      </c>
      <c r="C37" s="15">
        <v>2</v>
      </c>
      <c r="D37" s="15">
        <f t="shared" si="1"/>
        <v>15</v>
      </c>
    </row>
    <row r="38" spans="1:4" ht="12.75">
      <c r="A38" t="s">
        <v>13</v>
      </c>
      <c r="B38" s="15">
        <v>13</v>
      </c>
      <c r="C38" s="15">
        <v>2</v>
      </c>
      <c r="D38" s="15">
        <f t="shared" si="1"/>
        <v>15</v>
      </c>
    </row>
    <row r="39" spans="1:4" ht="12.75">
      <c r="A39" t="s">
        <v>14</v>
      </c>
      <c r="B39" s="15">
        <v>13</v>
      </c>
      <c r="C39" s="15">
        <v>10</v>
      </c>
      <c r="D39" s="15">
        <f t="shared" si="1"/>
        <v>23</v>
      </c>
    </row>
    <row r="40" spans="1:4" ht="12.75">
      <c r="A40" t="s">
        <v>15</v>
      </c>
      <c r="B40" s="15">
        <v>43</v>
      </c>
      <c r="C40" s="15">
        <v>4</v>
      </c>
      <c r="D40" s="15">
        <f t="shared" si="1"/>
        <v>47</v>
      </c>
    </row>
    <row r="41" spans="1:4" ht="12.75">
      <c r="A41" t="s">
        <v>16</v>
      </c>
      <c r="B41" s="15">
        <v>15</v>
      </c>
      <c r="C41" s="15">
        <v>4</v>
      </c>
      <c r="D41" s="15">
        <f t="shared" si="1"/>
        <v>19</v>
      </c>
    </row>
    <row r="42" spans="1:4" ht="12.75">
      <c r="A42" t="s">
        <v>17</v>
      </c>
      <c r="B42" s="15">
        <v>7</v>
      </c>
      <c r="C42" s="15">
        <v>3</v>
      </c>
      <c r="D42" s="15">
        <f t="shared" si="1"/>
        <v>10</v>
      </c>
    </row>
    <row r="43" spans="1:4" ht="12.75">
      <c r="A43" t="s">
        <v>18</v>
      </c>
      <c r="B43" s="15">
        <v>1</v>
      </c>
      <c r="C43" s="15">
        <v>2</v>
      </c>
      <c r="D43" s="15">
        <f t="shared" si="1"/>
        <v>3</v>
      </c>
    </row>
    <row r="44" spans="1:4" ht="12.75">
      <c r="A44" s="3" t="s">
        <v>19</v>
      </c>
      <c r="B44" s="16">
        <f>SUM(B27:B43)</f>
        <v>259</v>
      </c>
      <c r="C44" s="16">
        <f>SUM(C27:C43)</f>
        <v>58</v>
      </c>
      <c r="D44" s="16">
        <f t="shared" si="1"/>
        <v>317</v>
      </c>
    </row>
    <row r="45" spans="1:4" ht="12.75">
      <c r="A45" s="3" t="s">
        <v>20</v>
      </c>
      <c r="B45" s="12">
        <f>SUM(B44/D44)</f>
        <v>0.8170347003154574</v>
      </c>
      <c r="C45" s="12">
        <f>(C44/D44)</f>
        <v>0.1829652996845426</v>
      </c>
      <c r="D45" s="17">
        <f t="shared" si="1"/>
        <v>1</v>
      </c>
    </row>
    <row r="47" spans="1:9" ht="12.75">
      <c r="A47" s="144" t="s">
        <v>251</v>
      </c>
      <c r="B47" s="146"/>
      <c r="C47" s="146"/>
      <c r="D47" s="146"/>
      <c r="E47" s="146"/>
      <c r="F47" s="146"/>
      <c r="G47" s="146"/>
      <c r="H47" s="146"/>
      <c r="I47" s="146"/>
    </row>
    <row r="48" spans="1:9" ht="12.75">
      <c r="A48" s="3" t="s">
        <v>0</v>
      </c>
      <c r="B48" s="11" t="s">
        <v>25</v>
      </c>
      <c r="C48" s="11" t="s">
        <v>26</v>
      </c>
      <c r="D48" s="11" t="s">
        <v>27</v>
      </c>
      <c r="E48" s="11" t="s">
        <v>28</v>
      </c>
      <c r="F48" s="11" t="s">
        <v>30</v>
      </c>
      <c r="G48" s="11" t="s">
        <v>29</v>
      </c>
      <c r="H48" s="11" t="s">
        <v>31</v>
      </c>
      <c r="I48" s="11" t="s">
        <v>19</v>
      </c>
    </row>
    <row r="49" spans="1:9" ht="12.75">
      <c r="A49" t="s">
        <v>2</v>
      </c>
      <c r="B49" s="6">
        <v>11</v>
      </c>
      <c r="C49" s="6"/>
      <c r="D49" s="6">
        <v>2</v>
      </c>
      <c r="E49" s="6">
        <v>4</v>
      </c>
      <c r="F49" s="6">
        <v>4</v>
      </c>
      <c r="G49" s="6">
        <v>1</v>
      </c>
      <c r="H49" s="6"/>
      <c r="I49" s="9">
        <f aca="true" t="shared" si="2" ref="I49:I60">SUM(B49:H49)</f>
        <v>22</v>
      </c>
    </row>
    <row r="50" spans="1:9" ht="12.75">
      <c r="A50" t="s">
        <v>3</v>
      </c>
      <c r="B50" s="6">
        <v>6</v>
      </c>
      <c r="C50" s="6">
        <v>1</v>
      </c>
      <c r="D50" s="6"/>
      <c r="E50" s="6">
        <v>2</v>
      </c>
      <c r="F50" s="6">
        <v>2</v>
      </c>
      <c r="G50" s="6">
        <v>1</v>
      </c>
      <c r="H50" s="6"/>
      <c r="I50" s="9">
        <f t="shared" si="2"/>
        <v>12</v>
      </c>
    </row>
    <row r="51" spans="1:9" ht="12.75">
      <c r="A51" t="s">
        <v>4</v>
      </c>
      <c r="B51" s="6">
        <v>1</v>
      </c>
      <c r="C51" s="6"/>
      <c r="D51" s="6"/>
      <c r="E51" s="6"/>
      <c r="F51" s="6">
        <v>1</v>
      </c>
      <c r="G51" s="6"/>
      <c r="H51" s="6"/>
      <c r="I51" s="9">
        <f t="shared" si="2"/>
        <v>2</v>
      </c>
    </row>
    <row r="52" spans="1:9" ht="12.75">
      <c r="A52" t="s">
        <v>5</v>
      </c>
      <c r="B52" s="6">
        <v>11</v>
      </c>
      <c r="C52" s="6">
        <v>1</v>
      </c>
      <c r="D52" s="6"/>
      <c r="E52" s="6">
        <v>3</v>
      </c>
      <c r="F52" s="6">
        <v>5</v>
      </c>
      <c r="G52" s="6">
        <v>5</v>
      </c>
      <c r="H52" s="6"/>
      <c r="I52" s="9">
        <f t="shared" si="2"/>
        <v>25</v>
      </c>
    </row>
    <row r="53" spans="1:9" ht="12.75">
      <c r="A53" t="s">
        <v>6</v>
      </c>
      <c r="B53" s="6">
        <v>13</v>
      </c>
      <c r="C53" s="6"/>
      <c r="D53" s="6">
        <v>1</v>
      </c>
      <c r="E53" s="6">
        <v>5</v>
      </c>
      <c r="F53" s="6">
        <v>9</v>
      </c>
      <c r="G53" s="6">
        <v>3</v>
      </c>
      <c r="H53" s="6"/>
      <c r="I53" s="9">
        <f t="shared" si="2"/>
        <v>31</v>
      </c>
    </row>
    <row r="54" spans="1:9" ht="12.75">
      <c r="A54" t="s">
        <v>7</v>
      </c>
      <c r="B54" s="6">
        <v>8</v>
      </c>
      <c r="C54" s="6">
        <v>2</v>
      </c>
      <c r="D54" s="6">
        <v>1</v>
      </c>
      <c r="E54" s="6">
        <v>1</v>
      </c>
      <c r="F54" s="6">
        <v>4</v>
      </c>
      <c r="G54" s="6"/>
      <c r="H54" s="6"/>
      <c r="I54" s="9">
        <f t="shared" si="2"/>
        <v>16</v>
      </c>
    </row>
    <row r="55" spans="1:9" ht="12.75">
      <c r="A55" t="s">
        <v>8</v>
      </c>
      <c r="B55" s="6">
        <v>4</v>
      </c>
      <c r="C55" s="6">
        <v>2</v>
      </c>
      <c r="D55" s="6">
        <v>2</v>
      </c>
      <c r="E55" s="6">
        <v>2</v>
      </c>
      <c r="F55" s="6">
        <v>2</v>
      </c>
      <c r="G55" s="6">
        <v>1</v>
      </c>
      <c r="H55" s="6"/>
      <c r="I55" s="9">
        <f t="shared" si="2"/>
        <v>13</v>
      </c>
    </row>
    <row r="56" spans="1:9" ht="12.75">
      <c r="A56" t="s">
        <v>9</v>
      </c>
      <c r="B56" s="6">
        <v>7</v>
      </c>
      <c r="C56" s="6"/>
      <c r="D56" s="6"/>
      <c r="E56" s="6">
        <v>1</v>
      </c>
      <c r="F56" s="6">
        <v>3</v>
      </c>
      <c r="G56" s="6">
        <v>2</v>
      </c>
      <c r="H56" s="6"/>
      <c r="I56" s="9">
        <f t="shared" si="2"/>
        <v>13</v>
      </c>
    </row>
    <row r="57" spans="1:9" ht="12.75">
      <c r="A57" t="s">
        <v>10</v>
      </c>
      <c r="B57" s="6">
        <v>13</v>
      </c>
      <c r="C57" s="6"/>
      <c r="D57" s="6">
        <v>2</v>
      </c>
      <c r="E57" s="6">
        <v>1</v>
      </c>
      <c r="F57" s="6">
        <v>2</v>
      </c>
      <c r="G57" s="6">
        <v>2</v>
      </c>
      <c r="H57" s="6"/>
      <c r="I57" s="9">
        <f t="shared" si="2"/>
        <v>20</v>
      </c>
    </row>
    <row r="58" spans="1:9" ht="12.75">
      <c r="A58" t="s">
        <v>11</v>
      </c>
      <c r="B58" s="6">
        <v>21</v>
      </c>
      <c r="C58" s="6"/>
      <c r="D58" s="6">
        <v>1</v>
      </c>
      <c r="E58" s="6">
        <v>3</v>
      </c>
      <c r="F58" s="6">
        <v>5</v>
      </c>
      <c r="G58" s="6">
        <v>1</v>
      </c>
      <c r="H58" s="6"/>
      <c r="I58" s="9">
        <f t="shared" si="2"/>
        <v>31</v>
      </c>
    </row>
    <row r="59" spans="1:9" ht="12.75">
      <c r="A59" t="s">
        <v>12</v>
      </c>
      <c r="B59" s="6">
        <v>8</v>
      </c>
      <c r="C59" s="6"/>
      <c r="D59" s="6"/>
      <c r="E59" s="6">
        <v>6</v>
      </c>
      <c r="F59" s="6">
        <v>1</v>
      </c>
      <c r="G59" s="6"/>
      <c r="H59" s="6"/>
      <c r="I59" s="9">
        <f t="shared" si="2"/>
        <v>15</v>
      </c>
    </row>
    <row r="60" spans="1:9" ht="12.75">
      <c r="A60" t="s">
        <v>13</v>
      </c>
      <c r="B60" s="6">
        <v>7</v>
      </c>
      <c r="C60" s="6">
        <v>2</v>
      </c>
      <c r="D60" s="6"/>
      <c r="E60" s="6">
        <v>4</v>
      </c>
      <c r="F60" s="6">
        <v>1</v>
      </c>
      <c r="G60" s="6">
        <v>1</v>
      </c>
      <c r="H60" s="6"/>
      <c r="I60" s="9">
        <f t="shared" si="2"/>
        <v>15</v>
      </c>
    </row>
    <row r="61" spans="1:9" ht="12.75">
      <c r="A61" t="s">
        <v>14</v>
      </c>
      <c r="B61" s="6">
        <v>7</v>
      </c>
      <c r="C61" s="6"/>
      <c r="D61" s="6">
        <v>1</v>
      </c>
      <c r="E61" s="6">
        <v>8</v>
      </c>
      <c r="F61" s="6">
        <v>4</v>
      </c>
      <c r="G61" s="6">
        <v>1</v>
      </c>
      <c r="H61" s="6">
        <v>2</v>
      </c>
      <c r="I61" s="9">
        <f aca="true" t="shared" si="3" ref="I61:I66">SUM(B61:H61)</f>
        <v>23</v>
      </c>
    </row>
    <row r="62" spans="1:9" ht="12.75">
      <c r="A62" t="s">
        <v>15</v>
      </c>
      <c r="B62" s="6">
        <v>26</v>
      </c>
      <c r="C62" s="6">
        <v>1</v>
      </c>
      <c r="D62" s="6">
        <v>2</v>
      </c>
      <c r="E62" s="6">
        <v>5</v>
      </c>
      <c r="F62" s="6">
        <v>7</v>
      </c>
      <c r="G62" s="6">
        <v>6</v>
      </c>
      <c r="H62" s="6"/>
      <c r="I62" s="9">
        <f t="shared" si="3"/>
        <v>47</v>
      </c>
    </row>
    <row r="63" spans="1:9" ht="12.75">
      <c r="A63" t="s">
        <v>16</v>
      </c>
      <c r="B63" s="6">
        <v>8</v>
      </c>
      <c r="C63" s="6">
        <v>1</v>
      </c>
      <c r="D63" s="6">
        <v>1</v>
      </c>
      <c r="E63" s="6">
        <v>3</v>
      </c>
      <c r="F63" s="6">
        <v>2</v>
      </c>
      <c r="G63" s="6">
        <v>4</v>
      </c>
      <c r="H63" s="6"/>
      <c r="I63" s="9">
        <f t="shared" si="3"/>
        <v>19</v>
      </c>
    </row>
    <row r="64" spans="1:9" ht="12.75">
      <c r="A64" t="s">
        <v>17</v>
      </c>
      <c r="B64" s="6">
        <v>3</v>
      </c>
      <c r="C64" s="6">
        <v>3</v>
      </c>
      <c r="D64" s="6">
        <v>1</v>
      </c>
      <c r="E64" s="6">
        <v>1</v>
      </c>
      <c r="F64" s="6">
        <v>1</v>
      </c>
      <c r="G64" s="6">
        <v>1</v>
      </c>
      <c r="H64" s="6"/>
      <c r="I64" s="9">
        <f t="shared" si="3"/>
        <v>10</v>
      </c>
    </row>
    <row r="65" spans="1:9" ht="12.75">
      <c r="A65" t="s">
        <v>18</v>
      </c>
      <c r="B65" s="6"/>
      <c r="C65" s="6">
        <v>1</v>
      </c>
      <c r="D65" s="6"/>
      <c r="E65" s="6"/>
      <c r="F65" s="6">
        <v>1</v>
      </c>
      <c r="G65" s="6">
        <v>1</v>
      </c>
      <c r="H65" s="6"/>
      <c r="I65" s="9">
        <f t="shared" si="3"/>
        <v>3</v>
      </c>
    </row>
    <row r="66" spans="1:9" ht="12.75">
      <c r="A66" s="3" t="s">
        <v>19</v>
      </c>
      <c r="B66" s="9">
        <f>SUM(B49:B65)</f>
        <v>154</v>
      </c>
      <c r="C66" s="9">
        <f aca="true" t="shared" si="4" ref="C66:H66">SUM(C49:C65)</f>
        <v>14</v>
      </c>
      <c r="D66" s="9">
        <f t="shared" si="4"/>
        <v>14</v>
      </c>
      <c r="E66" s="9">
        <f t="shared" si="4"/>
        <v>49</v>
      </c>
      <c r="F66" s="9">
        <f t="shared" si="4"/>
        <v>54</v>
      </c>
      <c r="G66" s="9">
        <f t="shared" si="4"/>
        <v>30</v>
      </c>
      <c r="H66" s="9">
        <f t="shared" si="4"/>
        <v>2</v>
      </c>
      <c r="I66" s="9">
        <f t="shared" si="3"/>
        <v>317</v>
      </c>
    </row>
    <row r="67" spans="1:9" ht="12.75">
      <c r="A67" s="3" t="s">
        <v>20</v>
      </c>
      <c r="B67" s="20">
        <f>(B66/I66)</f>
        <v>0.48580441640378547</v>
      </c>
      <c r="C67" s="20">
        <f>(C66/I66)</f>
        <v>0.04416403785488959</v>
      </c>
      <c r="D67" s="20">
        <f>(D66/I66)</f>
        <v>0.04416403785488959</v>
      </c>
      <c r="E67" s="20">
        <f>(E66/I66)</f>
        <v>0.15457413249211358</v>
      </c>
      <c r="F67" s="20">
        <f>(F66/I66)</f>
        <v>0.17034700315457413</v>
      </c>
      <c r="G67" s="20">
        <f>(G66/I66)</f>
        <v>0.0946372239747634</v>
      </c>
      <c r="H67" s="20">
        <f>(H66/I66)</f>
        <v>0.006309148264984227</v>
      </c>
      <c r="I67" s="22"/>
    </row>
    <row r="68" spans="1:9" ht="12.75">
      <c r="A68" s="8" t="s">
        <v>43</v>
      </c>
      <c r="B68" s="5"/>
      <c r="C68" s="5"/>
      <c r="D68" s="5"/>
      <c r="E68" s="5"/>
      <c r="F68" s="5"/>
      <c r="G68" s="5"/>
      <c r="H68" s="5"/>
      <c r="I68" s="1"/>
    </row>
    <row r="70" ht="12.75">
      <c r="A70" s="3" t="s">
        <v>252</v>
      </c>
    </row>
    <row r="71" spans="1:7" ht="12.75">
      <c r="A71" s="3" t="s">
        <v>0</v>
      </c>
      <c r="B71" s="11" t="s">
        <v>32</v>
      </c>
      <c r="C71" s="11" t="s">
        <v>33</v>
      </c>
      <c r="D71" s="11" t="s">
        <v>34</v>
      </c>
      <c r="E71" s="11" t="s">
        <v>35</v>
      </c>
      <c r="F71" s="11" t="s">
        <v>36</v>
      </c>
      <c r="G71" s="11" t="s">
        <v>19</v>
      </c>
    </row>
    <row r="72" spans="1:7" ht="12.75">
      <c r="A72" t="s">
        <v>2</v>
      </c>
      <c r="B72" s="6">
        <v>3</v>
      </c>
      <c r="C72" s="6">
        <v>8</v>
      </c>
      <c r="D72" s="6">
        <v>6</v>
      </c>
      <c r="E72" s="6">
        <v>5</v>
      </c>
      <c r="F72" s="6"/>
      <c r="G72" s="6">
        <f>SUM(B72:F72)</f>
        <v>22</v>
      </c>
    </row>
    <row r="73" spans="1:7" ht="12.75">
      <c r="A73" t="s">
        <v>3</v>
      </c>
      <c r="B73" s="6">
        <v>2</v>
      </c>
      <c r="C73" s="6">
        <v>7</v>
      </c>
      <c r="D73" s="6">
        <v>3</v>
      </c>
      <c r="E73" s="6"/>
      <c r="F73" s="6"/>
      <c r="G73" s="6">
        <f aca="true" t="shared" si="5" ref="G73:G89">SUM(B73:F73)</f>
        <v>12</v>
      </c>
    </row>
    <row r="74" spans="1:7" ht="12.75">
      <c r="A74" t="s">
        <v>4</v>
      </c>
      <c r="B74" s="6"/>
      <c r="C74" s="6">
        <v>2</v>
      </c>
      <c r="D74" s="6"/>
      <c r="E74" s="6"/>
      <c r="F74" s="6"/>
      <c r="G74" s="6">
        <f t="shared" si="5"/>
        <v>2</v>
      </c>
    </row>
    <row r="75" spans="1:7" ht="12.75">
      <c r="A75" t="s">
        <v>5</v>
      </c>
      <c r="B75" s="6">
        <v>4</v>
      </c>
      <c r="C75" s="6">
        <v>8</v>
      </c>
      <c r="D75" s="6">
        <v>1</v>
      </c>
      <c r="E75" s="6">
        <v>9</v>
      </c>
      <c r="F75" s="6">
        <v>3</v>
      </c>
      <c r="G75" s="6">
        <f t="shared" si="5"/>
        <v>25</v>
      </c>
    </row>
    <row r="76" spans="1:7" ht="12.75">
      <c r="A76" t="s">
        <v>6</v>
      </c>
      <c r="B76" s="6">
        <v>2</v>
      </c>
      <c r="C76" s="6">
        <v>13</v>
      </c>
      <c r="D76" s="6">
        <v>6</v>
      </c>
      <c r="E76" s="6">
        <v>7</v>
      </c>
      <c r="F76" s="6">
        <v>3</v>
      </c>
      <c r="G76" s="6">
        <f t="shared" si="5"/>
        <v>31</v>
      </c>
    </row>
    <row r="77" spans="1:7" ht="12.75">
      <c r="A77" t="s">
        <v>7</v>
      </c>
      <c r="B77" s="6">
        <v>1</v>
      </c>
      <c r="C77" s="6">
        <v>8</v>
      </c>
      <c r="D77" s="6">
        <v>2</v>
      </c>
      <c r="E77" s="6">
        <v>3</v>
      </c>
      <c r="F77" s="6">
        <v>2</v>
      </c>
      <c r="G77" s="6">
        <f t="shared" si="5"/>
        <v>16</v>
      </c>
    </row>
    <row r="78" spans="1:7" ht="12.75">
      <c r="A78" t="s">
        <v>8</v>
      </c>
      <c r="B78" s="6">
        <v>3</v>
      </c>
      <c r="C78" s="6">
        <v>2</v>
      </c>
      <c r="D78" s="6">
        <v>4</v>
      </c>
      <c r="E78" s="6">
        <v>4</v>
      </c>
      <c r="F78" s="6"/>
      <c r="G78" s="6">
        <f t="shared" si="5"/>
        <v>13</v>
      </c>
    </row>
    <row r="79" spans="1:7" ht="12.75">
      <c r="A79" t="s">
        <v>9</v>
      </c>
      <c r="B79" s="6"/>
      <c r="C79" s="6">
        <v>10</v>
      </c>
      <c r="D79" s="6"/>
      <c r="E79" s="6">
        <v>3</v>
      </c>
      <c r="F79" s="6"/>
      <c r="G79" s="6">
        <f t="shared" si="5"/>
        <v>13</v>
      </c>
    </row>
    <row r="80" spans="1:7" ht="12.75">
      <c r="A80" t="s">
        <v>10</v>
      </c>
      <c r="B80" s="6"/>
      <c r="C80" s="6">
        <v>6</v>
      </c>
      <c r="D80" s="6">
        <v>8</v>
      </c>
      <c r="E80" s="6">
        <v>6</v>
      </c>
      <c r="F80" s="6"/>
      <c r="G80" s="6">
        <f t="shared" si="5"/>
        <v>20</v>
      </c>
    </row>
    <row r="81" spans="1:7" ht="12.75">
      <c r="A81" t="s">
        <v>11</v>
      </c>
      <c r="B81" s="6"/>
      <c r="C81" s="6">
        <v>17</v>
      </c>
      <c r="D81" s="6">
        <v>5</v>
      </c>
      <c r="E81" s="6">
        <v>8</v>
      </c>
      <c r="F81" s="6">
        <v>1</v>
      </c>
      <c r="G81" s="6">
        <f t="shared" si="5"/>
        <v>31</v>
      </c>
    </row>
    <row r="82" spans="1:7" ht="12.75">
      <c r="A82" t="s">
        <v>12</v>
      </c>
      <c r="B82" s="6">
        <v>1</v>
      </c>
      <c r="C82" s="6">
        <v>8</v>
      </c>
      <c r="D82" s="6">
        <v>2</v>
      </c>
      <c r="E82" s="6">
        <v>3</v>
      </c>
      <c r="F82" s="6">
        <v>1</v>
      </c>
      <c r="G82" s="6">
        <f t="shared" si="5"/>
        <v>15</v>
      </c>
    </row>
    <row r="83" spans="1:7" ht="12.75">
      <c r="A83" t="s">
        <v>13</v>
      </c>
      <c r="B83" s="6">
        <v>2</v>
      </c>
      <c r="C83" s="6">
        <v>6</v>
      </c>
      <c r="D83" s="6">
        <v>3</v>
      </c>
      <c r="E83" s="6">
        <v>4</v>
      </c>
      <c r="F83" s="6"/>
      <c r="G83" s="6">
        <f t="shared" si="5"/>
        <v>15</v>
      </c>
    </row>
    <row r="84" spans="1:7" ht="12.75">
      <c r="A84" t="s">
        <v>14</v>
      </c>
      <c r="B84" s="6">
        <v>3</v>
      </c>
      <c r="C84" s="6">
        <v>8</v>
      </c>
      <c r="D84" s="6">
        <v>2</v>
      </c>
      <c r="E84" s="6">
        <v>9</v>
      </c>
      <c r="F84" s="6">
        <v>1</v>
      </c>
      <c r="G84" s="6">
        <f t="shared" si="5"/>
        <v>23</v>
      </c>
    </row>
    <row r="85" spans="1:7" ht="12.75">
      <c r="A85" t="s">
        <v>15</v>
      </c>
      <c r="B85" s="6">
        <v>3</v>
      </c>
      <c r="C85" s="6">
        <v>21</v>
      </c>
      <c r="D85" s="6">
        <v>7</v>
      </c>
      <c r="E85" s="6">
        <v>12</v>
      </c>
      <c r="F85" s="6">
        <v>4</v>
      </c>
      <c r="G85" s="6">
        <f t="shared" si="5"/>
        <v>47</v>
      </c>
    </row>
    <row r="86" spans="1:7" ht="12.75">
      <c r="A86" t="s">
        <v>16</v>
      </c>
      <c r="B86" s="6">
        <v>2</v>
      </c>
      <c r="C86" s="6">
        <v>7</v>
      </c>
      <c r="D86" s="6">
        <v>4</v>
      </c>
      <c r="E86" s="6">
        <v>5</v>
      </c>
      <c r="F86" s="6">
        <v>1</v>
      </c>
      <c r="G86" s="6">
        <f t="shared" si="5"/>
        <v>19</v>
      </c>
    </row>
    <row r="87" spans="1:7" ht="12.75">
      <c r="A87" t="s">
        <v>17</v>
      </c>
      <c r="B87" s="6"/>
      <c r="C87" s="6">
        <v>5</v>
      </c>
      <c r="D87" s="6"/>
      <c r="E87" s="6">
        <v>5</v>
      </c>
      <c r="F87" s="6"/>
      <c r="G87" s="6">
        <f t="shared" si="5"/>
        <v>10</v>
      </c>
    </row>
    <row r="88" spans="1:7" ht="12.75">
      <c r="A88" t="s">
        <v>18</v>
      </c>
      <c r="B88" s="6"/>
      <c r="C88" s="6">
        <v>1</v>
      </c>
      <c r="D88" s="6">
        <v>1</v>
      </c>
      <c r="E88" s="6">
        <v>1</v>
      </c>
      <c r="F88" s="6"/>
      <c r="G88" s="6">
        <f t="shared" si="5"/>
        <v>3</v>
      </c>
    </row>
    <row r="89" spans="1:7" ht="12.75">
      <c r="A89" s="3" t="s">
        <v>19</v>
      </c>
      <c r="B89" s="10">
        <v>26</v>
      </c>
      <c r="C89" s="9">
        <f>SUM(C72:C88)</f>
        <v>137</v>
      </c>
      <c r="D89" s="9">
        <f>SUM(D72:D88)</f>
        <v>54</v>
      </c>
      <c r="E89" s="9">
        <f>SUM(E72:E88)</f>
        <v>84</v>
      </c>
      <c r="F89" s="9">
        <f>SUM(F72:F88)</f>
        <v>16</v>
      </c>
      <c r="G89" s="9">
        <f t="shared" si="5"/>
        <v>317</v>
      </c>
    </row>
    <row r="90" spans="1:7" ht="12.75">
      <c r="A90" s="3" t="s">
        <v>20</v>
      </c>
      <c r="B90" s="20">
        <f>(B89/G89)</f>
        <v>0.08201892744479496</v>
      </c>
      <c r="C90" s="20">
        <f>(C89/G89)</f>
        <v>0.43217665615141954</v>
      </c>
      <c r="D90" s="20">
        <f>(D89/G89)</f>
        <v>0.17034700315457413</v>
      </c>
      <c r="E90" s="20">
        <f>(E89/G89)</f>
        <v>0.26498422712933756</v>
      </c>
      <c r="F90" s="20">
        <f>(F89/G89)</f>
        <v>0.050473186119873815</v>
      </c>
      <c r="G90" s="21">
        <f>SUM(B90:F90)</f>
        <v>1</v>
      </c>
    </row>
    <row r="92" ht="12.75">
      <c r="A92" s="3" t="s">
        <v>253</v>
      </c>
    </row>
    <row r="93" spans="1:5" ht="38.25">
      <c r="A93" s="3" t="s">
        <v>0</v>
      </c>
      <c r="B93" s="11" t="s">
        <v>37</v>
      </c>
      <c r="C93" s="13" t="s">
        <v>38</v>
      </c>
      <c r="D93" s="13" t="s">
        <v>44</v>
      </c>
      <c r="E93" s="11" t="s">
        <v>19</v>
      </c>
    </row>
    <row r="94" spans="1:5" ht="12.75">
      <c r="A94" t="s">
        <v>2</v>
      </c>
      <c r="B94" s="6">
        <v>13</v>
      </c>
      <c r="C94" s="6">
        <v>9</v>
      </c>
      <c r="D94" s="6">
        <v>0</v>
      </c>
      <c r="E94" s="6">
        <v>22</v>
      </c>
    </row>
    <row r="95" spans="1:5" ht="12.75">
      <c r="A95" t="s">
        <v>3</v>
      </c>
      <c r="B95" s="6">
        <v>7</v>
      </c>
      <c r="C95" s="6">
        <v>5</v>
      </c>
      <c r="D95" s="6">
        <v>0</v>
      </c>
      <c r="E95" s="6">
        <v>12</v>
      </c>
    </row>
    <row r="96" spans="1:5" ht="12.75">
      <c r="A96" t="s">
        <v>4</v>
      </c>
      <c r="B96" s="6">
        <v>1</v>
      </c>
      <c r="C96" s="6">
        <v>1</v>
      </c>
      <c r="D96" s="6">
        <v>0</v>
      </c>
      <c r="E96" s="6">
        <v>2</v>
      </c>
    </row>
    <row r="97" spans="1:5" ht="12.75">
      <c r="A97" t="s">
        <v>5</v>
      </c>
      <c r="B97" s="6">
        <v>11</v>
      </c>
      <c r="C97" s="6">
        <v>14</v>
      </c>
      <c r="D97" s="6">
        <v>0</v>
      </c>
      <c r="E97" s="6">
        <v>25</v>
      </c>
    </row>
    <row r="98" spans="1:5" ht="12.75">
      <c r="A98" t="s">
        <v>6</v>
      </c>
      <c r="B98" s="6">
        <v>12</v>
      </c>
      <c r="C98" s="6">
        <v>19</v>
      </c>
      <c r="D98" s="6">
        <v>0</v>
      </c>
      <c r="E98" s="6">
        <v>31</v>
      </c>
    </row>
    <row r="99" spans="1:5" ht="12.75">
      <c r="A99" t="s">
        <v>7</v>
      </c>
      <c r="B99" s="6">
        <v>4</v>
      </c>
      <c r="C99" s="6">
        <v>11</v>
      </c>
      <c r="D99" s="6">
        <v>1</v>
      </c>
      <c r="E99" s="6">
        <v>16</v>
      </c>
    </row>
    <row r="100" spans="1:5" ht="12.75">
      <c r="A100" t="s">
        <v>8</v>
      </c>
      <c r="B100" s="6">
        <v>7</v>
      </c>
      <c r="C100" s="6">
        <v>6</v>
      </c>
      <c r="D100" s="6">
        <v>0</v>
      </c>
      <c r="E100" s="6">
        <v>13</v>
      </c>
    </row>
    <row r="101" spans="1:5" ht="12.75">
      <c r="A101" t="s">
        <v>9</v>
      </c>
      <c r="B101" s="6">
        <v>6</v>
      </c>
      <c r="C101" s="6">
        <v>7</v>
      </c>
      <c r="D101" s="6">
        <v>0</v>
      </c>
      <c r="E101" s="6">
        <v>13</v>
      </c>
    </row>
    <row r="102" spans="1:5" ht="12.75">
      <c r="A102" t="s">
        <v>10</v>
      </c>
      <c r="B102" s="6">
        <v>16</v>
      </c>
      <c r="C102" s="6">
        <v>4</v>
      </c>
      <c r="D102" s="6">
        <v>0</v>
      </c>
      <c r="E102" s="6">
        <v>20</v>
      </c>
    </row>
    <row r="103" spans="1:5" ht="12.75">
      <c r="A103" t="s">
        <v>11</v>
      </c>
      <c r="B103" s="6">
        <v>8</v>
      </c>
      <c r="C103" s="6">
        <v>23</v>
      </c>
      <c r="D103" s="6">
        <v>0</v>
      </c>
      <c r="E103" s="6">
        <v>31</v>
      </c>
    </row>
    <row r="104" spans="1:5" ht="12.75">
      <c r="A104" t="s">
        <v>12</v>
      </c>
      <c r="B104" s="6">
        <v>6</v>
      </c>
      <c r="C104" s="6">
        <v>9</v>
      </c>
      <c r="D104" s="6">
        <v>0</v>
      </c>
      <c r="E104" s="6">
        <v>15</v>
      </c>
    </row>
    <row r="105" spans="1:5" ht="12.75">
      <c r="A105" t="s">
        <v>13</v>
      </c>
      <c r="B105" s="6">
        <v>6</v>
      </c>
      <c r="C105" s="6">
        <v>9</v>
      </c>
      <c r="D105" s="6">
        <v>0</v>
      </c>
      <c r="E105" s="6">
        <v>15</v>
      </c>
    </row>
    <row r="106" spans="1:5" ht="12.75">
      <c r="A106" t="s">
        <v>14</v>
      </c>
      <c r="B106" s="6">
        <v>12</v>
      </c>
      <c r="C106" s="6">
        <v>11</v>
      </c>
      <c r="D106" s="6">
        <v>0</v>
      </c>
      <c r="E106" s="6">
        <v>23</v>
      </c>
    </row>
    <row r="107" spans="1:5" ht="12.75">
      <c r="A107" t="s">
        <v>15</v>
      </c>
      <c r="B107" s="6">
        <v>23</v>
      </c>
      <c r="C107" s="6">
        <v>24</v>
      </c>
      <c r="D107" s="6">
        <v>0</v>
      </c>
      <c r="E107" s="6">
        <v>47</v>
      </c>
    </row>
    <row r="108" spans="1:5" ht="12.75">
      <c r="A108" t="s">
        <v>16</v>
      </c>
      <c r="B108" s="6">
        <v>7</v>
      </c>
      <c r="C108" s="6">
        <v>12</v>
      </c>
      <c r="D108" s="6">
        <v>0</v>
      </c>
      <c r="E108" s="6">
        <v>19</v>
      </c>
    </row>
    <row r="109" spans="1:5" ht="12.75">
      <c r="A109" t="s">
        <v>17</v>
      </c>
      <c r="B109" s="6">
        <v>2</v>
      </c>
      <c r="C109" s="6">
        <v>8</v>
      </c>
      <c r="D109" s="6">
        <v>0</v>
      </c>
      <c r="E109" s="6">
        <v>10</v>
      </c>
    </row>
    <row r="110" spans="1:5" ht="12.75">
      <c r="A110" t="s">
        <v>18</v>
      </c>
      <c r="B110" s="6">
        <v>1</v>
      </c>
      <c r="C110" s="6">
        <v>2</v>
      </c>
      <c r="D110" s="6">
        <v>0</v>
      </c>
      <c r="E110" s="6">
        <v>3</v>
      </c>
    </row>
    <row r="111" spans="1:5" ht="12.75">
      <c r="A111" s="3" t="s">
        <v>19</v>
      </c>
      <c r="B111" s="9">
        <f>SUM(B94:B110)</f>
        <v>142</v>
      </c>
      <c r="C111" s="9">
        <f>SUM(C94:C110)</f>
        <v>174</v>
      </c>
      <c r="D111" s="9">
        <f>SUM(D94:D110)</f>
        <v>1</v>
      </c>
      <c r="E111" s="9">
        <f>SUM(E94:E110)</f>
        <v>317</v>
      </c>
    </row>
    <row r="112" spans="1:5" ht="12.75">
      <c r="A112" s="3" t="s">
        <v>20</v>
      </c>
      <c r="B112" s="18">
        <f>(B111/E111)</f>
        <v>0.4479495268138801</v>
      </c>
      <c r="C112" s="18">
        <f>(C111/E111)</f>
        <v>0.5488958990536278</v>
      </c>
      <c r="D112" s="19">
        <f>(D111/E111)</f>
        <v>0.0031545741324921135</v>
      </c>
      <c r="E112" s="18">
        <f>SUM(B112:D112)</f>
        <v>1</v>
      </c>
    </row>
    <row r="114" ht="12.75">
      <c r="A114" s="3" t="s">
        <v>254</v>
      </c>
    </row>
    <row r="115" spans="1:6" ht="12.75">
      <c r="A115" s="3" t="s">
        <v>0</v>
      </c>
      <c r="B115" s="2" t="s">
        <v>40</v>
      </c>
      <c r="C115" s="2" t="s">
        <v>41</v>
      </c>
      <c r="D115" s="2" t="s">
        <v>39</v>
      </c>
      <c r="E115" s="2" t="s">
        <v>42</v>
      </c>
      <c r="F115" s="2" t="s">
        <v>19</v>
      </c>
    </row>
    <row r="116" spans="1:6" ht="12.75">
      <c r="A116" t="s">
        <v>2</v>
      </c>
      <c r="B116" s="1">
        <v>6</v>
      </c>
      <c r="C116" s="1">
        <v>13</v>
      </c>
      <c r="D116" s="1">
        <v>0</v>
      </c>
      <c r="E116" s="1">
        <v>3</v>
      </c>
      <c r="F116" s="1">
        <v>22</v>
      </c>
    </row>
    <row r="117" spans="1:6" ht="12.75">
      <c r="A117" t="s">
        <v>3</v>
      </c>
      <c r="B117" s="1">
        <v>0</v>
      </c>
      <c r="C117" s="1">
        <v>9</v>
      </c>
      <c r="D117" s="1">
        <v>2</v>
      </c>
      <c r="E117" s="1">
        <v>1</v>
      </c>
      <c r="F117" s="1">
        <v>12</v>
      </c>
    </row>
    <row r="118" spans="1:6" ht="12.75">
      <c r="A118" t="s">
        <v>4</v>
      </c>
      <c r="B118" s="1">
        <v>0</v>
      </c>
      <c r="C118" s="1">
        <v>1</v>
      </c>
      <c r="D118" s="1">
        <v>1</v>
      </c>
      <c r="E118" s="1">
        <v>0</v>
      </c>
      <c r="F118" s="1">
        <v>2</v>
      </c>
    </row>
    <row r="119" spans="1:6" ht="12.75">
      <c r="A119" t="s">
        <v>5</v>
      </c>
      <c r="B119" s="1">
        <v>6</v>
      </c>
      <c r="C119" s="1">
        <v>13</v>
      </c>
      <c r="D119" s="1">
        <v>1</v>
      </c>
      <c r="E119" s="1">
        <v>5</v>
      </c>
      <c r="F119" s="1">
        <v>25</v>
      </c>
    </row>
    <row r="120" spans="1:6" ht="12.75">
      <c r="A120" t="s">
        <v>6</v>
      </c>
      <c r="B120" s="1">
        <v>5</v>
      </c>
      <c r="C120" s="1">
        <v>19</v>
      </c>
      <c r="D120" s="1">
        <v>4</v>
      </c>
      <c r="E120" s="1">
        <v>3</v>
      </c>
      <c r="F120" s="1">
        <v>31</v>
      </c>
    </row>
    <row r="121" spans="1:6" ht="12.75">
      <c r="A121" t="s">
        <v>7</v>
      </c>
      <c r="B121" s="1">
        <v>3</v>
      </c>
      <c r="C121" s="1">
        <v>7</v>
      </c>
      <c r="D121" s="1">
        <v>2</v>
      </c>
      <c r="E121" s="1">
        <v>4</v>
      </c>
      <c r="F121" s="1">
        <v>16</v>
      </c>
    </row>
    <row r="122" spans="1:6" ht="12.75">
      <c r="A122" t="s">
        <v>8</v>
      </c>
      <c r="B122" s="1">
        <v>2</v>
      </c>
      <c r="C122" s="1">
        <v>9</v>
      </c>
      <c r="D122" s="1">
        <v>2</v>
      </c>
      <c r="E122" s="1">
        <v>0</v>
      </c>
      <c r="F122" s="1">
        <v>13</v>
      </c>
    </row>
    <row r="123" spans="1:6" ht="12.75">
      <c r="A123" t="s">
        <v>9</v>
      </c>
      <c r="B123" s="1">
        <v>1</v>
      </c>
      <c r="C123" s="1">
        <v>9</v>
      </c>
      <c r="D123" s="1">
        <v>1</v>
      </c>
      <c r="E123" s="1">
        <v>2</v>
      </c>
      <c r="F123" s="1">
        <v>13</v>
      </c>
    </row>
    <row r="124" spans="1:6" ht="12.75">
      <c r="A124" t="s">
        <v>10</v>
      </c>
      <c r="B124" s="1">
        <v>3</v>
      </c>
      <c r="C124" s="1">
        <v>16</v>
      </c>
      <c r="D124" s="1">
        <v>1</v>
      </c>
      <c r="E124" s="1">
        <v>0</v>
      </c>
      <c r="F124" s="1">
        <v>20</v>
      </c>
    </row>
    <row r="125" spans="1:6" ht="12.75">
      <c r="A125" t="s">
        <v>11</v>
      </c>
      <c r="B125" s="1">
        <v>5</v>
      </c>
      <c r="C125" s="1">
        <v>12</v>
      </c>
      <c r="D125" s="1">
        <v>1</v>
      </c>
      <c r="E125" s="1">
        <v>13</v>
      </c>
      <c r="F125" s="1">
        <v>31</v>
      </c>
    </row>
    <row r="126" spans="1:6" ht="12.75">
      <c r="A126" t="s">
        <v>12</v>
      </c>
      <c r="B126" s="1">
        <v>0</v>
      </c>
      <c r="C126" s="1">
        <v>15</v>
      </c>
      <c r="D126" s="1">
        <v>0</v>
      </c>
      <c r="E126" s="1">
        <v>0</v>
      </c>
      <c r="F126" s="1">
        <v>15</v>
      </c>
    </row>
    <row r="127" spans="1:6" ht="12.75">
      <c r="A127" t="s">
        <v>13</v>
      </c>
      <c r="B127" s="1">
        <v>2</v>
      </c>
      <c r="C127" s="1">
        <v>11</v>
      </c>
      <c r="D127" s="1">
        <v>0</v>
      </c>
      <c r="E127" s="1">
        <v>2</v>
      </c>
      <c r="F127" s="1">
        <v>15</v>
      </c>
    </row>
    <row r="128" spans="1:6" ht="12.75">
      <c r="A128" t="s">
        <v>14</v>
      </c>
      <c r="B128" s="1">
        <v>8</v>
      </c>
      <c r="C128" s="1">
        <v>13</v>
      </c>
      <c r="D128" s="1">
        <v>2</v>
      </c>
      <c r="E128" s="1">
        <v>0</v>
      </c>
      <c r="F128" s="1">
        <v>23</v>
      </c>
    </row>
    <row r="129" spans="1:6" ht="12.75">
      <c r="A129" t="s">
        <v>15</v>
      </c>
      <c r="B129" s="1">
        <v>10</v>
      </c>
      <c r="C129" s="1">
        <v>28</v>
      </c>
      <c r="D129" s="1">
        <v>2</v>
      </c>
      <c r="E129" s="1">
        <v>7</v>
      </c>
      <c r="F129" s="1">
        <v>47</v>
      </c>
    </row>
    <row r="130" spans="1:6" ht="12.75">
      <c r="A130" t="s">
        <v>16</v>
      </c>
      <c r="B130" s="1">
        <v>4</v>
      </c>
      <c r="C130" s="1">
        <v>10</v>
      </c>
      <c r="D130" s="1">
        <v>5</v>
      </c>
      <c r="E130" s="1">
        <v>0</v>
      </c>
      <c r="F130" s="1">
        <v>19</v>
      </c>
    </row>
    <row r="131" spans="1:6" ht="12.75">
      <c r="A131" t="s">
        <v>17</v>
      </c>
      <c r="B131" s="1">
        <v>1</v>
      </c>
      <c r="C131" s="1">
        <v>6</v>
      </c>
      <c r="D131" s="1">
        <v>3</v>
      </c>
      <c r="E131" s="1">
        <v>0</v>
      </c>
      <c r="F131" s="1">
        <v>10</v>
      </c>
    </row>
    <row r="132" spans="1:6" ht="12.75">
      <c r="A132" t="s">
        <v>18</v>
      </c>
      <c r="B132" s="1">
        <v>0</v>
      </c>
      <c r="C132" s="1">
        <v>3</v>
      </c>
      <c r="D132" s="1">
        <v>0</v>
      </c>
      <c r="E132" s="1">
        <v>0</v>
      </c>
      <c r="F132" s="1">
        <v>3</v>
      </c>
    </row>
    <row r="133" spans="1:6" ht="12.75">
      <c r="A133" s="3" t="s">
        <v>19</v>
      </c>
      <c r="B133" s="2">
        <v>56</v>
      </c>
      <c r="C133" s="2">
        <v>194</v>
      </c>
      <c r="D133" s="2">
        <v>27</v>
      </c>
      <c r="E133" s="2">
        <v>40</v>
      </c>
      <c r="F133" s="2">
        <v>317</v>
      </c>
    </row>
    <row r="134" ht="12.75">
      <c r="A134" s="3" t="s">
        <v>20</v>
      </c>
    </row>
    <row r="135" spans="1:6" ht="12.75">
      <c r="A135" s="143" t="s">
        <v>45</v>
      </c>
      <c r="B135" s="143"/>
      <c r="C135" s="143"/>
      <c r="D135" s="143"/>
      <c r="E135" s="143"/>
      <c r="F135" s="143"/>
    </row>
    <row r="136" spans="1:6" ht="12.75">
      <c r="A136" s="143"/>
      <c r="B136" s="143"/>
      <c r="C136" s="143"/>
      <c r="D136" s="143"/>
      <c r="E136" s="143"/>
      <c r="F136" s="143"/>
    </row>
  </sheetData>
  <mergeCells count="4">
    <mergeCell ref="A1:D1"/>
    <mergeCell ref="A135:F136"/>
    <mergeCell ref="A25:D25"/>
    <mergeCell ref="A47:I47"/>
  </mergeCells>
  <printOptions horizontalCentered="1" verticalCentered="1"/>
  <pageMargins left="0.75" right="0.75" top="0.6" bottom="1" header="0.36" footer="0.5"/>
  <pageSetup horizontalDpi="600" verticalDpi="600" orientation="landscape" scale="83" r:id="rId1"/>
  <headerFooter alignWithMargins="0">
    <oddFooter>&amp;L&amp;"Arial,Bold"2004 Survey&amp;C&amp;"Arial,Bold"Demographics&amp;R&amp;"Arial,Bold"&amp;D</oddFooter>
  </headerFooter>
  <rowBreaks count="2" manualBreakCount="2">
    <brk id="45" max="8" man="1"/>
    <brk id="91" max="8" man="1"/>
  </rowBreaks>
</worksheet>
</file>

<file path=xl/worksheets/sheet3.xml><?xml version="1.0" encoding="utf-8"?>
<worksheet xmlns="http://schemas.openxmlformats.org/spreadsheetml/2006/main" xmlns:r="http://schemas.openxmlformats.org/officeDocument/2006/relationships">
  <dimension ref="A1:T416"/>
  <sheetViews>
    <sheetView workbookViewId="0" topLeftCell="A1">
      <selection activeCell="A1" sqref="A1"/>
    </sheetView>
  </sheetViews>
  <sheetFormatPr defaultColWidth="9.140625" defaultRowHeight="12.75"/>
  <cols>
    <col min="1" max="1" width="30.57421875" style="0" bestFit="1" customWidth="1"/>
    <col min="2" max="2" width="10.7109375" style="0" customWidth="1"/>
    <col min="3" max="3" width="11.28125" style="0" customWidth="1"/>
    <col min="5" max="5" width="8.8515625" style="0" customWidth="1"/>
    <col min="9" max="9" width="4.00390625" style="0" customWidth="1"/>
    <col min="10" max="10" width="3.7109375" style="0" customWidth="1"/>
    <col min="11" max="11" width="19.140625" style="0" bestFit="1" customWidth="1"/>
    <col min="13" max="13" width="11.7109375" style="0" bestFit="1" customWidth="1"/>
    <col min="16" max="16" width="7.00390625" style="0" customWidth="1"/>
    <col min="17" max="17" width="8.00390625" style="0" customWidth="1"/>
    <col min="18" max="18" width="7.00390625" style="0" customWidth="1"/>
    <col min="19" max="19" width="4.00390625" style="0" customWidth="1"/>
  </cols>
  <sheetData>
    <row r="1" spans="1:10" ht="12.75">
      <c r="A1" s="104" t="s">
        <v>216</v>
      </c>
      <c r="B1" s="90"/>
      <c r="C1" s="90"/>
      <c r="D1" s="90"/>
      <c r="E1" s="90"/>
      <c r="F1" s="90"/>
      <c r="G1" s="90"/>
      <c r="H1" s="90"/>
      <c r="I1" s="90"/>
      <c r="J1" s="90"/>
    </row>
    <row r="2" spans="1:10" ht="12.75">
      <c r="A2" s="85" t="s">
        <v>215</v>
      </c>
      <c r="B2" s="90"/>
      <c r="C2" s="90"/>
      <c r="D2" s="90"/>
      <c r="E2" s="90"/>
      <c r="F2" s="90"/>
      <c r="G2" s="90"/>
      <c r="H2" s="90"/>
      <c r="I2" s="90"/>
      <c r="J2" s="90"/>
    </row>
    <row r="3" spans="1:10" ht="12.75">
      <c r="A3" s="89" t="s">
        <v>146</v>
      </c>
      <c r="B3" s="90"/>
      <c r="C3" s="90"/>
      <c r="D3" s="90"/>
      <c r="E3" s="90"/>
      <c r="F3" s="90"/>
      <c r="G3" s="90"/>
      <c r="H3" s="90"/>
      <c r="I3" s="90"/>
      <c r="J3" s="90"/>
    </row>
    <row r="4" spans="1:10" ht="12.75">
      <c r="A4" s="7" t="s">
        <v>170</v>
      </c>
      <c r="B4" s="90"/>
      <c r="C4" s="90"/>
      <c r="D4" s="90"/>
      <c r="E4" s="90"/>
      <c r="F4" s="90"/>
      <c r="G4" s="90"/>
      <c r="H4" s="90"/>
      <c r="I4" s="90"/>
      <c r="J4" s="90"/>
    </row>
    <row r="5" spans="1:3" ht="12.75">
      <c r="A5" s="25" t="s">
        <v>255</v>
      </c>
      <c r="C5" s="66"/>
    </row>
    <row r="6" spans="1:5" ht="12.75">
      <c r="A6" s="24" t="s">
        <v>256</v>
      </c>
      <c r="B6" s="110" t="s">
        <v>257</v>
      </c>
      <c r="C6" s="111"/>
      <c r="D6" s="112"/>
      <c r="E6" s="67"/>
    </row>
    <row r="7" spans="1:5" ht="12.75">
      <c r="A7" s="25"/>
      <c r="B7" s="9" t="s">
        <v>46</v>
      </c>
      <c r="C7" s="9" t="s">
        <v>47</v>
      </c>
      <c r="D7" s="9" t="s">
        <v>42</v>
      </c>
      <c r="E7" s="9" t="s">
        <v>19</v>
      </c>
    </row>
    <row r="8" spans="1:5" ht="12.75">
      <c r="A8" s="24" t="s">
        <v>2</v>
      </c>
      <c r="B8">
        <v>2</v>
      </c>
      <c r="C8">
        <v>11</v>
      </c>
      <c r="D8">
        <v>0</v>
      </c>
      <c r="E8">
        <v>13</v>
      </c>
    </row>
    <row r="9" spans="1:5" ht="12.75">
      <c r="A9" s="24" t="s">
        <v>3</v>
      </c>
      <c r="B9">
        <v>2</v>
      </c>
      <c r="C9">
        <v>5</v>
      </c>
      <c r="D9">
        <v>0</v>
      </c>
      <c r="E9">
        <v>7</v>
      </c>
    </row>
    <row r="10" spans="1:5" ht="12.75">
      <c r="A10" s="24" t="s">
        <v>4</v>
      </c>
      <c r="B10">
        <v>0</v>
      </c>
      <c r="C10">
        <v>1</v>
      </c>
      <c r="D10">
        <v>0</v>
      </c>
      <c r="E10">
        <v>1</v>
      </c>
    </row>
    <row r="11" spans="1:5" ht="12.75">
      <c r="A11" s="24" t="s">
        <v>5</v>
      </c>
      <c r="B11">
        <v>4</v>
      </c>
      <c r="C11">
        <v>8</v>
      </c>
      <c r="D11">
        <v>0</v>
      </c>
      <c r="E11">
        <v>12</v>
      </c>
    </row>
    <row r="12" spans="1:5" ht="12.75">
      <c r="A12" s="24" t="s">
        <v>6</v>
      </c>
      <c r="B12">
        <v>7</v>
      </c>
      <c r="C12">
        <v>7</v>
      </c>
      <c r="D12">
        <v>0</v>
      </c>
      <c r="E12">
        <v>14</v>
      </c>
    </row>
    <row r="13" spans="1:5" ht="12.75">
      <c r="A13" s="24" t="s">
        <v>7</v>
      </c>
      <c r="B13">
        <v>6</v>
      </c>
      <c r="C13">
        <v>5</v>
      </c>
      <c r="D13">
        <v>0</v>
      </c>
      <c r="E13">
        <v>11</v>
      </c>
    </row>
    <row r="14" spans="1:5" ht="12.75">
      <c r="A14" s="24" t="s">
        <v>8</v>
      </c>
      <c r="B14">
        <v>4</v>
      </c>
      <c r="C14">
        <v>4</v>
      </c>
      <c r="D14">
        <v>0</v>
      </c>
      <c r="E14">
        <v>8</v>
      </c>
    </row>
    <row r="15" spans="1:5" ht="12.75">
      <c r="A15" s="24" t="s">
        <v>9</v>
      </c>
      <c r="B15">
        <v>4</v>
      </c>
      <c r="C15">
        <v>4</v>
      </c>
      <c r="D15">
        <v>0</v>
      </c>
      <c r="E15">
        <v>8</v>
      </c>
    </row>
    <row r="16" spans="1:5" ht="12.75">
      <c r="A16" s="24" t="s">
        <v>10</v>
      </c>
      <c r="B16">
        <v>10</v>
      </c>
      <c r="C16">
        <v>5</v>
      </c>
      <c r="D16">
        <v>0</v>
      </c>
      <c r="E16">
        <v>15</v>
      </c>
    </row>
    <row r="17" spans="1:5" ht="12.75">
      <c r="A17" s="24" t="s">
        <v>11</v>
      </c>
      <c r="B17">
        <v>10</v>
      </c>
      <c r="C17">
        <v>11</v>
      </c>
      <c r="D17">
        <v>1</v>
      </c>
      <c r="E17">
        <v>22</v>
      </c>
    </row>
    <row r="18" spans="1:5" ht="12.75">
      <c r="A18" s="24" t="s">
        <v>12</v>
      </c>
      <c r="B18">
        <v>3</v>
      </c>
      <c r="C18">
        <v>6</v>
      </c>
      <c r="D18">
        <v>0</v>
      </c>
      <c r="E18">
        <v>9</v>
      </c>
    </row>
    <row r="19" spans="1:5" ht="12.75">
      <c r="A19" s="24" t="s">
        <v>13</v>
      </c>
      <c r="B19">
        <v>4</v>
      </c>
      <c r="C19">
        <v>5</v>
      </c>
      <c r="D19">
        <v>0</v>
      </c>
      <c r="E19">
        <v>9</v>
      </c>
    </row>
    <row r="20" spans="1:5" ht="12.75">
      <c r="A20" s="24" t="s">
        <v>14</v>
      </c>
      <c r="B20">
        <v>1</v>
      </c>
      <c r="C20">
        <v>7</v>
      </c>
      <c r="D20">
        <v>0</v>
      </c>
      <c r="E20">
        <v>8</v>
      </c>
    </row>
    <row r="21" spans="1:5" ht="12.75">
      <c r="A21" s="24" t="s">
        <v>15</v>
      </c>
      <c r="B21">
        <v>13</v>
      </c>
      <c r="C21">
        <v>16</v>
      </c>
      <c r="D21">
        <v>0</v>
      </c>
      <c r="E21">
        <v>29</v>
      </c>
    </row>
    <row r="22" spans="1:5" ht="12.75">
      <c r="A22" s="24" t="s">
        <v>16</v>
      </c>
      <c r="B22">
        <v>2</v>
      </c>
      <c r="C22">
        <v>7</v>
      </c>
      <c r="D22">
        <v>0</v>
      </c>
      <c r="E22">
        <v>9</v>
      </c>
    </row>
    <row r="23" spans="1:5" ht="12.75">
      <c r="A23" s="24" t="s">
        <v>17</v>
      </c>
      <c r="B23">
        <v>2</v>
      </c>
      <c r="C23">
        <v>5</v>
      </c>
      <c r="D23">
        <v>0</v>
      </c>
      <c r="E23">
        <v>7</v>
      </c>
    </row>
    <row r="24" spans="1:5" ht="12.75">
      <c r="A24" s="24" t="s">
        <v>18</v>
      </c>
      <c r="B24">
        <v>1</v>
      </c>
      <c r="C24">
        <v>0</v>
      </c>
      <c r="D24">
        <v>0</v>
      </c>
      <c r="E24">
        <v>1</v>
      </c>
    </row>
    <row r="25" spans="1:5" ht="12.75">
      <c r="A25" s="25" t="s">
        <v>19</v>
      </c>
      <c r="B25" s="3">
        <f>SUM(B8:B24)</f>
        <v>75</v>
      </c>
      <c r="C25" s="3">
        <f>SUM(C8:C24)</f>
        <v>107</v>
      </c>
      <c r="D25" s="3">
        <f>SUM(D8:D24)</f>
        <v>1</v>
      </c>
      <c r="E25" s="8">
        <f>SUM(E8:E24)</f>
        <v>183</v>
      </c>
    </row>
    <row r="26" spans="1:5" ht="12.75">
      <c r="A26" s="25" t="s">
        <v>20</v>
      </c>
      <c r="B26" s="18">
        <f>(B25/E25)</f>
        <v>0.4098360655737705</v>
      </c>
      <c r="C26" s="18">
        <f>(C25/E25)</f>
        <v>0.5846994535519126</v>
      </c>
      <c r="D26" s="18">
        <f>(D25/E25)</f>
        <v>0.00546448087431694</v>
      </c>
      <c r="E26" s="23">
        <f>SUM(B26:D26)</f>
        <v>1</v>
      </c>
    </row>
    <row r="28" spans="1:4" ht="12.75">
      <c r="A28" s="113" t="s">
        <v>258</v>
      </c>
      <c r="B28" s="114"/>
      <c r="C28" s="115"/>
      <c r="D28" s="116"/>
    </row>
    <row r="29" spans="1:4" ht="12.75">
      <c r="A29" s="113"/>
      <c r="B29" s="147" t="s">
        <v>259</v>
      </c>
      <c r="C29" s="147"/>
      <c r="D29" s="148"/>
    </row>
    <row r="30" spans="1:4" ht="12.75">
      <c r="A30" s="25"/>
      <c r="B30" s="9" t="s">
        <v>46</v>
      </c>
      <c r="C30" s="9" t="s">
        <v>47</v>
      </c>
      <c r="D30" s="9" t="s">
        <v>19</v>
      </c>
    </row>
    <row r="31" spans="1:4" ht="12.75">
      <c r="A31" s="24" t="s">
        <v>2</v>
      </c>
      <c r="B31">
        <v>8</v>
      </c>
      <c r="C31">
        <v>5</v>
      </c>
      <c r="D31">
        <v>13</v>
      </c>
    </row>
    <row r="32" spans="1:4" ht="12.75">
      <c r="A32" s="24" t="s">
        <v>3</v>
      </c>
      <c r="B32">
        <v>3</v>
      </c>
      <c r="C32">
        <v>4</v>
      </c>
      <c r="D32">
        <v>7</v>
      </c>
    </row>
    <row r="33" spans="1:4" ht="12.75">
      <c r="A33" s="24" t="s">
        <v>4</v>
      </c>
      <c r="B33">
        <v>0</v>
      </c>
      <c r="C33">
        <v>1</v>
      </c>
      <c r="D33">
        <v>1</v>
      </c>
    </row>
    <row r="34" spans="1:4" ht="12.75">
      <c r="A34" s="24" t="s">
        <v>5</v>
      </c>
      <c r="B34">
        <v>12</v>
      </c>
      <c r="C34">
        <v>0</v>
      </c>
      <c r="D34">
        <v>12</v>
      </c>
    </row>
    <row r="35" spans="1:4" ht="12.75">
      <c r="A35" s="24" t="s">
        <v>6</v>
      </c>
      <c r="B35">
        <v>12</v>
      </c>
      <c r="C35">
        <v>2</v>
      </c>
      <c r="D35">
        <v>14</v>
      </c>
    </row>
    <row r="36" spans="1:4" ht="12.75">
      <c r="A36" s="24" t="s">
        <v>7</v>
      </c>
      <c r="B36">
        <v>8</v>
      </c>
      <c r="C36">
        <v>3</v>
      </c>
      <c r="D36">
        <v>11</v>
      </c>
    </row>
    <row r="37" spans="1:4" ht="12.75">
      <c r="A37" s="24" t="s">
        <v>8</v>
      </c>
      <c r="B37">
        <v>7</v>
      </c>
      <c r="C37">
        <v>1</v>
      </c>
      <c r="D37">
        <v>8</v>
      </c>
    </row>
    <row r="38" spans="1:4" ht="12.75">
      <c r="A38" s="24" t="s">
        <v>9</v>
      </c>
      <c r="B38">
        <v>6</v>
      </c>
      <c r="C38">
        <v>2</v>
      </c>
      <c r="D38">
        <v>8</v>
      </c>
    </row>
    <row r="39" spans="1:4" ht="12.75">
      <c r="A39" s="24" t="s">
        <v>10</v>
      </c>
      <c r="B39">
        <v>13</v>
      </c>
      <c r="C39">
        <v>2</v>
      </c>
      <c r="D39">
        <v>15</v>
      </c>
    </row>
    <row r="40" spans="1:4" ht="12.75">
      <c r="A40" s="24" t="s">
        <v>11</v>
      </c>
      <c r="B40">
        <v>18</v>
      </c>
      <c r="C40">
        <v>4</v>
      </c>
      <c r="D40">
        <v>22</v>
      </c>
    </row>
    <row r="41" spans="1:4" ht="12.75">
      <c r="A41" s="24" t="s">
        <v>12</v>
      </c>
      <c r="B41">
        <v>7</v>
      </c>
      <c r="C41">
        <v>2</v>
      </c>
      <c r="D41">
        <v>9</v>
      </c>
    </row>
    <row r="42" spans="1:4" ht="12.75">
      <c r="A42" s="24" t="s">
        <v>13</v>
      </c>
      <c r="B42">
        <v>7</v>
      </c>
      <c r="C42">
        <v>2</v>
      </c>
      <c r="D42">
        <v>9</v>
      </c>
    </row>
    <row r="43" spans="1:4" ht="12.75">
      <c r="A43" s="24" t="s">
        <v>14</v>
      </c>
      <c r="B43">
        <v>7</v>
      </c>
      <c r="C43">
        <v>1</v>
      </c>
      <c r="D43">
        <v>8</v>
      </c>
    </row>
    <row r="44" spans="1:4" ht="12.75">
      <c r="A44" s="24" t="s">
        <v>15</v>
      </c>
      <c r="B44">
        <v>24</v>
      </c>
      <c r="C44">
        <v>5</v>
      </c>
      <c r="D44">
        <v>29</v>
      </c>
    </row>
    <row r="45" spans="1:4" ht="12.75">
      <c r="A45" s="24" t="s">
        <v>16</v>
      </c>
      <c r="B45">
        <v>8</v>
      </c>
      <c r="C45">
        <v>1</v>
      </c>
      <c r="D45">
        <v>9</v>
      </c>
    </row>
    <row r="46" spans="1:4" ht="12.75">
      <c r="A46" s="24" t="s">
        <v>17</v>
      </c>
      <c r="B46">
        <v>6</v>
      </c>
      <c r="C46">
        <v>1</v>
      </c>
      <c r="D46">
        <v>7</v>
      </c>
    </row>
    <row r="47" spans="1:4" ht="12.75">
      <c r="A47" s="24" t="s">
        <v>18</v>
      </c>
      <c r="B47">
        <v>1</v>
      </c>
      <c r="C47">
        <v>0</v>
      </c>
      <c r="D47">
        <v>1</v>
      </c>
    </row>
    <row r="48" spans="1:4" ht="12.75">
      <c r="A48" s="25" t="s">
        <v>19</v>
      </c>
      <c r="B48" s="3">
        <v>147</v>
      </c>
      <c r="C48" s="3">
        <v>36</v>
      </c>
      <c r="D48" s="8">
        <v>183</v>
      </c>
    </row>
    <row r="49" spans="1:4" ht="12.75">
      <c r="A49" s="25" t="s">
        <v>20</v>
      </c>
      <c r="B49" s="18">
        <f>(B48/D48)</f>
        <v>0.8032786885245902</v>
      </c>
      <c r="C49" s="18">
        <f>(C48/D48)</f>
        <v>0.19672131147540983</v>
      </c>
      <c r="D49" s="18">
        <f>SUM(B49:C49)</f>
        <v>1</v>
      </c>
    </row>
    <row r="51" spans="1:5" ht="12.75">
      <c r="A51" s="113" t="s">
        <v>260</v>
      </c>
      <c r="B51" s="117"/>
      <c r="C51" s="117"/>
      <c r="D51" s="117"/>
      <c r="E51" s="4"/>
    </row>
    <row r="52" spans="1:4" ht="12.75">
      <c r="A52" s="149" t="s">
        <v>261</v>
      </c>
      <c r="B52" s="150"/>
      <c r="C52" s="150"/>
      <c r="D52" s="150"/>
    </row>
    <row r="53" spans="1:4" ht="12.75">
      <c r="A53" s="63"/>
      <c r="B53" s="4"/>
      <c r="C53" s="4"/>
      <c r="D53" s="4"/>
    </row>
    <row r="54" spans="1:4" ht="12.75">
      <c r="A54" s="25"/>
      <c r="B54" s="9" t="s">
        <v>46</v>
      </c>
      <c r="C54" s="9" t="s">
        <v>47</v>
      </c>
      <c r="D54" s="9" t="s">
        <v>19</v>
      </c>
    </row>
    <row r="55" spans="1:4" ht="12.75">
      <c r="A55" s="24" t="s">
        <v>2</v>
      </c>
      <c r="B55">
        <v>3</v>
      </c>
      <c r="C55">
        <v>10</v>
      </c>
      <c r="D55">
        <v>13</v>
      </c>
    </row>
    <row r="56" spans="1:4" ht="12.75">
      <c r="A56" s="24" t="s">
        <v>3</v>
      </c>
      <c r="B56">
        <v>1</v>
      </c>
      <c r="C56">
        <v>6</v>
      </c>
      <c r="D56">
        <v>7</v>
      </c>
    </row>
    <row r="57" spans="1:4" ht="12.75">
      <c r="A57" s="24" t="s">
        <v>4</v>
      </c>
      <c r="B57">
        <v>0</v>
      </c>
      <c r="C57">
        <v>1</v>
      </c>
      <c r="D57">
        <v>1</v>
      </c>
    </row>
    <row r="58" spans="1:4" ht="12.75">
      <c r="A58" s="24" t="s">
        <v>5</v>
      </c>
      <c r="B58">
        <v>1</v>
      </c>
      <c r="C58">
        <v>11</v>
      </c>
      <c r="D58">
        <v>12</v>
      </c>
    </row>
    <row r="59" spans="1:4" ht="12.75">
      <c r="A59" s="24" t="s">
        <v>6</v>
      </c>
      <c r="B59">
        <v>3</v>
      </c>
      <c r="C59">
        <v>11</v>
      </c>
      <c r="D59">
        <v>14</v>
      </c>
    </row>
    <row r="60" spans="1:4" ht="12.75">
      <c r="A60" s="24" t="s">
        <v>7</v>
      </c>
      <c r="B60">
        <v>4</v>
      </c>
      <c r="C60">
        <v>7</v>
      </c>
      <c r="D60">
        <v>11</v>
      </c>
    </row>
    <row r="61" spans="1:4" ht="12.75">
      <c r="A61" s="24" t="s">
        <v>8</v>
      </c>
      <c r="B61">
        <v>1</v>
      </c>
      <c r="C61">
        <v>7</v>
      </c>
      <c r="D61">
        <v>8</v>
      </c>
    </row>
    <row r="62" spans="1:4" ht="12.75">
      <c r="A62" s="24" t="s">
        <v>9</v>
      </c>
      <c r="B62">
        <v>3</v>
      </c>
      <c r="C62">
        <v>5</v>
      </c>
      <c r="D62">
        <v>8</v>
      </c>
    </row>
    <row r="63" spans="1:4" ht="12.75">
      <c r="A63" s="24" t="s">
        <v>10</v>
      </c>
      <c r="B63">
        <v>3</v>
      </c>
      <c r="C63">
        <v>12</v>
      </c>
      <c r="D63">
        <v>15</v>
      </c>
    </row>
    <row r="64" spans="1:4" ht="12.75">
      <c r="A64" s="24" t="s">
        <v>11</v>
      </c>
      <c r="B64">
        <v>5</v>
      </c>
      <c r="C64">
        <v>17</v>
      </c>
      <c r="D64">
        <v>22</v>
      </c>
    </row>
    <row r="65" spans="1:4" ht="12.75">
      <c r="A65" s="24" t="s">
        <v>12</v>
      </c>
      <c r="B65">
        <v>1</v>
      </c>
      <c r="C65">
        <v>8</v>
      </c>
      <c r="D65">
        <v>9</v>
      </c>
    </row>
    <row r="66" spans="1:4" ht="12.75">
      <c r="A66" s="24" t="s">
        <v>13</v>
      </c>
      <c r="B66">
        <v>2</v>
      </c>
      <c r="C66">
        <v>7</v>
      </c>
      <c r="D66">
        <v>9</v>
      </c>
    </row>
    <row r="67" spans="1:4" ht="12.75">
      <c r="A67" s="24" t="s">
        <v>14</v>
      </c>
      <c r="B67">
        <v>1</v>
      </c>
      <c r="C67">
        <v>7</v>
      </c>
      <c r="D67">
        <v>8</v>
      </c>
    </row>
    <row r="68" spans="1:4" ht="12.75">
      <c r="A68" s="24" t="s">
        <v>15</v>
      </c>
      <c r="B68">
        <v>11</v>
      </c>
      <c r="C68">
        <v>18</v>
      </c>
      <c r="D68">
        <v>29</v>
      </c>
    </row>
    <row r="69" spans="1:4" ht="12.75">
      <c r="A69" s="24" t="s">
        <v>16</v>
      </c>
      <c r="B69">
        <v>3</v>
      </c>
      <c r="C69">
        <v>6</v>
      </c>
      <c r="D69">
        <v>9</v>
      </c>
    </row>
    <row r="70" spans="1:4" ht="12.75">
      <c r="A70" s="24" t="s">
        <v>17</v>
      </c>
      <c r="B70">
        <v>1</v>
      </c>
      <c r="C70">
        <v>6</v>
      </c>
      <c r="D70">
        <v>7</v>
      </c>
    </row>
    <row r="71" spans="1:4" ht="12.75">
      <c r="A71" s="24" t="s">
        <v>18</v>
      </c>
      <c r="B71">
        <v>1</v>
      </c>
      <c r="C71">
        <v>0</v>
      </c>
      <c r="D71">
        <v>1</v>
      </c>
    </row>
    <row r="72" spans="1:4" ht="12.75">
      <c r="A72" s="25" t="s">
        <v>19</v>
      </c>
      <c r="B72" s="3">
        <v>44</v>
      </c>
      <c r="C72" s="3">
        <v>139</v>
      </c>
      <c r="D72" s="8">
        <v>183</v>
      </c>
    </row>
    <row r="73" spans="1:4" ht="12.75">
      <c r="A73" s="25" t="s">
        <v>20</v>
      </c>
      <c r="B73" s="18">
        <f>(B72/D72)</f>
        <v>0.24043715846994534</v>
      </c>
      <c r="C73" s="18">
        <f>(C72/D72)</f>
        <v>0.7595628415300546</v>
      </c>
      <c r="D73" s="18">
        <f>SUM(B73:C73)</f>
        <v>1</v>
      </c>
    </row>
    <row r="75" spans="1:3" ht="12.75">
      <c r="A75" s="25" t="s">
        <v>262</v>
      </c>
      <c r="C75" s="66"/>
    </row>
    <row r="76" spans="1:5" ht="12.75">
      <c r="A76" s="67"/>
      <c r="B76" s="110" t="s">
        <v>263</v>
      </c>
      <c r="C76" s="111"/>
      <c r="D76" s="111"/>
      <c r="E76" s="116"/>
    </row>
    <row r="77" spans="1:5" ht="45">
      <c r="A77" s="24"/>
      <c r="B77" s="96" t="s">
        <v>176</v>
      </c>
      <c r="C77" s="96" t="s">
        <v>264</v>
      </c>
      <c r="D77" s="96" t="s">
        <v>265</v>
      </c>
      <c r="E77" s="96"/>
    </row>
    <row r="78" spans="1:4" ht="12.75">
      <c r="A78" s="32" t="s">
        <v>2</v>
      </c>
      <c r="B78">
        <v>8</v>
      </c>
      <c r="C78">
        <v>9</v>
      </c>
      <c r="D78">
        <v>3</v>
      </c>
    </row>
    <row r="79" spans="1:4" ht="12.75">
      <c r="A79" s="32" t="s">
        <v>3</v>
      </c>
      <c r="B79">
        <v>5</v>
      </c>
      <c r="C79">
        <v>4</v>
      </c>
      <c r="D79">
        <v>1</v>
      </c>
    </row>
    <row r="80" spans="1:4" ht="12.75">
      <c r="A80" s="32" t="s">
        <v>4</v>
      </c>
      <c r="B80">
        <v>1</v>
      </c>
      <c r="C80">
        <v>1</v>
      </c>
      <c r="D80">
        <v>0</v>
      </c>
    </row>
    <row r="81" spans="1:4" ht="12.75">
      <c r="A81" s="32" t="s">
        <v>5</v>
      </c>
      <c r="B81">
        <v>12</v>
      </c>
      <c r="C81">
        <v>9</v>
      </c>
      <c r="D81">
        <v>0</v>
      </c>
    </row>
    <row r="82" spans="1:4" ht="12.75">
      <c r="A82" s="32" t="s">
        <v>6</v>
      </c>
      <c r="B82">
        <v>12</v>
      </c>
      <c r="C82">
        <v>8</v>
      </c>
      <c r="D82">
        <v>1</v>
      </c>
    </row>
    <row r="83" spans="1:4" ht="12.75">
      <c r="A83" s="32" t="s">
        <v>7</v>
      </c>
      <c r="B83">
        <v>9</v>
      </c>
      <c r="C83">
        <v>8</v>
      </c>
      <c r="D83">
        <v>3</v>
      </c>
    </row>
    <row r="84" spans="1:4" ht="12.75">
      <c r="A84" s="32" t="s">
        <v>8</v>
      </c>
      <c r="B84">
        <v>7</v>
      </c>
      <c r="C84">
        <v>4</v>
      </c>
      <c r="D84">
        <v>1</v>
      </c>
    </row>
    <row r="85" spans="1:4" ht="12.75">
      <c r="A85" s="32" t="s">
        <v>9</v>
      </c>
      <c r="B85">
        <v>6</v>
      </c>
      <c r="C85">
        <v>4</v>
      </c>
      <c r="D85">
        <v>0</v>
      </c>
    </row>
    <row r="86" spans="1:4" ht="12.75">
      <c r="A86" s="32" t="s">
        <v>10</v>
      </c>
      <c r="B86">
        <v>13</v>
      </c>
      <c r="C86">
        <v>10</v>
      </c>
      <c r="D86">
        <v>1</v>
      </c>
    </row>
    <row r="87" spans="1:4" ht="12.75">
      <c r="A87" s="32" t="s">
        <v>11</v>
      </c>
      <c r="B87">
        <v>17</v>
      </c>
      <c r="C87">
        <v>11</v>
      </c>
      <c r="D87">
        <v>3</v>
      </c>
    </row>
    <row r="88" spans="1:4" ht="12.75">
      <c r="A88" s="32" t="s">
        <v>12</v>
      </c>
      <c r="B88">
        <v>9</v>
      </c>
      <c r="C88">
        <v>7</v>
      </c>
      <c r="D88">
        <v>1</v>
      </c>
    </row>
    <row r="89" spans="1:4" ht="12.75">
      <c r="A89" s="32" t="s">
        <v>13</v>
      </c>
      <c r="B89">
        <v>7</v>
      </c>
      <c r="C89">
        <v>5</v>
      </c>
      <c r="D89">
        <v>1</v>
      </c>
    </row>
    <row r="90" spans="1:4" ht="12.75">
      <c r="A90" s="32" t="s">
        <v>14</v>
      </c>
      <c r="B90">
        <v>6</v>
      </c>
      <c r="C90">
        <v>4</v>
      </c>
      <c r="D90">
        <v>1</v>
      </c>
    </row>
    <row r="91" spans="1:4" ht="12.75">
      <c r="A91" s="32" t="s">
        <v>15</v>
      </c>
      <c r="B91">
        <v>25</v>
      </c>
      <c r="C91">
        <v>21</v>
      </c>
      <c r="D91">
        <v>3</v>
      </c>
    </row>
    <row r="92" spans="1:4" ht="12.75">
      <c r="A92" s="32" t="s">
        <v>16</v>
      </c>
      <c r="B92">
        <v>8</v>
      </c>
      <c r="C92">
        <v>7</v>
      </c>
      <c r="D92">
        <v>2</v>
      </c>
    </row>
    <row r="93" spans="1:4" ht="12.75">
      <c r="A93" s="32" t="s">
        <v>17</v>
      </c>
      <c r="B93">
        <v>6</v>
      </c>
      <c r="C93">
        <v>4</v>
      </c>
      <c r="D93">
        <v>0</v>
      </c>
    </row>
    <row r="94" spans="1:4" ht="12.75">
      <c r="A94" s="32" t="s">
        <v>18</v>
      </c>
      <c r="B94">
        <v>1</v>
      </c>
      <c r="C94">
        <v>1</v>
      </c>
      <c r="D94">
        <v>0</v>
      </c>
    </row>
    <row r="95" spans="1:4" ht="12.75">
      <c r="A95" s="33" t="s">
        <v>19</v>
      </c>
      <c r="B95" s="3">
        <v>152</v>
      </c>
      <c r="C95" s="3">
        <v>117</v>
      </c>
      <c r="D95" s="3">
        <v>21</v>
      </c>
    </row>
    <row r="96" spans="1:4" ht="12.75">
      <c r="A96" s="33" t="s">
        <v>266</v>
      </c>
      <c r="B96" s="18">
        <v>0.83</v>
      </c>
      <c r="C96" s="18">
        <v>0.64</v>
      </c>
      <c r="D96" s="18">
        <v>0.11</v>
      </c>
    </row>
    <row r="98" spans="1:10" ht="12.75">
      <c r="A98" s="25" t="s">
        <v>267</v>
      </c>
      <c r="E98" s="44"/>
      <c r="F98" s="46"/>
      <c r="J98" s="9"/>
    </row>
    <row r="99" spans="1:10" ht="12.75">
      <c r="A99" s="24"/>
      <c r="B99" s="4"/>
      <c r="C99" s="4"/>
      <c r="D99" s="4"/>
      <c r="H99" s="2"/>
      <c r="J99" s="18"/>
    </row>
    <row r="100" spans="1:10" ht="12.75">
      <c r="A100" s="33" t="s">
        <v>268</v>
      </c>
      <c r="B100" s="156" t="s">
        <v>269</v>
      </c>
      <c r="C100" s="156"/>
      <c r="D100" s="156"/>
      <c r="H100" s="18"/>
      <c r="J100" s="18"/>
    </row>
    <row r="101" spans="1:10" ht="12.75">
      <c r="A101" s="34" t="s">
        <v>145</v>
      </c>
      <c r="B101" s="9" t="s">
        <v>48</v>
      </c>
      <c r="C101" s="9" t="s">
        <v>49</v>
      </c>
      <c r="D101" s="9" t="s">
        <v>19</v>
      </c>
      <c r="E101" s="157" t="s">
        <v>50</v>
      </c>
      <c r="F101" s="158"/>
      <c r="G101" s="80" t="s">
        <v>52</v>
      </c>
      <c r="H101" s="18"/>
      <c r="J101" s="18"/>
    </row>
    <row r="102" spans="1:10" ht="12.75">
      <c r="A102" s="38" t="s">
        <v>2</v>
      </c>
      <c r="B102">
        <v>1514</v>
      </c>
      <c r="C102">
        <v>450</v>
      </c>
      <c r="D102">
        <f>SUM(B102:C102)</f>
        <v>1964</v>
      </c>
      <c r="E102" s="44">
        <v>517</v>
      </c>
      <c r="F102" s="47">
        <f aca="true" t="shared" si="0" ref="F102:F119">(E102/D102)</f>
        <v>0.26323828920570264</v>
      </c>
      <c r="G102" s="81">
        <v>13</v>
      </c>
      <c r="H102" s="18"/>
      <c r="J102" s="18"/>
    </row>
    <row r="103" spans="1:10" ht="12.75">
      <c r="A103" s="38" t="s">
        <v>3</v>
      </c>
      <c r="B103">
        <v>333</v>
      </c>
      <c r="C103">
        <v>150</v>
      </c>
      <c r="D103">
        <f aca="true" t="shared" si="1" ref="D103:D120">SUM(B103:C103)</f>
        <v>483</v>
      </c>
      <c r="E103" s="44">
        <v>115</v>
      </c>
      <c r="F103" s="47">
        <f t="shared" si="0"/>
        <v>0.23809523809523808</v>
      </c>
      <c r="G103" s="81">
        <v>7</v>
      </c>
      <c r="H103" s="18"/>
      <c r="J103" s="18"/>
    </row>
    <row r="104" spans="1:10" ht="12.75">
      <c r="A104" s="38" t="s">
        <v>4</v>
      </c>
      <c r="B104">
        <v>206</v>
      </c>
      <c r="C104">
        <v>46</v>
      </c>
      <c r="D104">
        <f t="shared" si="1"/>
        <v>252</v>
      </c>
      <c r="E104" s="44">
        <v>64</v>
      </c>
      <c r="F104" s="47">
        <f t="shared" si="0"/>
        <v>0.25396825396825395</v>
      </c>
      <c r="G104" s="81">
        <v>1</v>
      </c>
      <c r="H104" s="18"/>
      <c r="J104" s="18"/>
    </row>
    <row r="105" spans="1:10" ht="12.75">
      <c r="A105" s="38" t="s">
        <v>5</v>
      </c>
      <c r="B105">
        <v>2863</v>
      </c>
      <c r="C105">
        <v>539</v>
      </c>
      <c r="D105">
        <f t="shared" si="1"/>
        <v>3402</v>
      </c>
      <c r="E105" s="44">
        <v>1181</v>
      </c>
      <c r="F105" s="47">
        <f t="shared" si="0"/>
        <v>0.3471487360376249</v>
      </c>
      <c r="G105" s="81">
        <v>12</v>
      </c>
      <c r="H105" s="18"/>
      <c r="J105" s="18"/>
    </row>
    <row r="106" spans="1:10" ht="12.75">
      <c r="A106" s="38" t="s">
        <v>6</v>
      </c>
      <c r="B106">
        <v>1642</v>
      </c>
      <c r="C106">
        <v>541</v>
      </c>
      <c r="D106">
        <f t="shared" si="1"/>
        <v>2183</v>
      </c>
      <c r="E106" s="44">
        <v>649</v>
      </c>
      <c r="F106" s="47">
        <f t="shared" si="0"/>
        <v>0.2972972972972973</v>
      </c>
      <c r="G106" s="81">
        <v>14</v>
      </c>
      <c r="H106" s="18"/>
      <c r="J106" s="18"/>
    </row>
    <row r="107" spans="1:10" ht="12.75">
      <c r="A107" s="38" t="s">
        <v>7</v>
      </c>
      <c r="B107">
        <v>852</v>
      </c>
      <c r="C107">
        <v>570</v>
      </c>
      <c r="D107">
        <f t="shared" si="1"/>
        <v>1422</v>
      </c>
      <c r="E107" s="44">
        <v>562</v>
      </c>
      <c r="F107" s="47">
        <f t="shared" si="0"/>
        <v>0.3952180028129395</v>
      </c>
      <c r="G107" s="81">
        <v>11</v>
      </c>
      <c r="H107" s="18"/>
      <c r="J107" s="18"/>
    </row>
    <row r="108" spans="1:10" ht="12.75">
      <c r="A108" s="38" t="s">
        <v>8</v>
      </c>
      <c r="B108">
        <v>819</v>
      </c>
      <c r="C108">
        <v>973</v>
      </c>
      <c r="D108">
        <f t="shared" si="1"/>
        <v>1792</v>
      </c>
      <c r="E108" s="44">
        <v>212</v>
      </c>
      <c r="F108" s="47">
        <f t="shared" si="0"/>
        <v>0.11830357142857142</v>
      </c>
      <c r="G108" s="81">
        <v>8</v>
      </c>
      <c r="H108" s="18"/>
      <c r="J108" s="18"/>
    </row>
    <row r="109" spans="1:10" ht="12.75">
      <c r="A109" s="38" t="s">
        <v>9</v>
      </c>
      <c r="B109">
        <v>763</v>
      </c>
      <c r="C109">
        <v>440</v>
      </c>
      <c r="D109">
        <f t="shared" si="1"/>
        <v>1203</v>
      </c>
      <c r="E109" s="44">
        <v>528</v>
      </c>
      <c r="F109" s="47">
        <f t="shared" si="0"/>
        <v>0.4389027431421446</v>
      </c>
      <c r="G109" s="81">
        <v>8</v>
      </c>
      <c r="H109" s="18"/>
      <c r="J109" s="18"/>
    </row>
    <row r="110" spans="1:10" ht="12.75">
      <c r="A110" s="38" t="s">
        <v>10</v>
      </c>
      <c r="B110">
        <v>2598</v>
      </c>
      <c r="C110">
        <v>65</v>
      </c>
      <c r="D110">
        <f t="shared" si="1"/>
        <v>2663</v>
      </c>
      <c r="E110" s="44">
        <v>824</v>
      </c>
      <c r="F110" s="47">
        <f t="shared" si="0"/>
        <v>0.3094254600075103</v>
      </c>
      <c r="G110" s="81">
        <v>15</v>
      </c>
      <c r="H110" s="18"/>
      <c r="J110" s="18"/>
    </row>
    <row r="111" spans="1:10" ht="12.75">
      <c r="A111" s="38" t="s">
        <v>11</v>
      </c>
      <c r="B111">
        <v>2036</v>
      </c>
      <c r="C111">
        <v>144</v>
      </c>
      <c r="D111">
        <f t="shared" si="1"/>
        <v>2180</v>
      </c>
      <c r="E111" s="44">
        <v>875</v>
      </c>
      <c r="F111" s="47">
        <f t="shared" si="0"/>
        <v>0.4013761467889908</v>
      </c>
      <c r="G111" s="81">
        <v>22</v>
      </c>
      <c r="H111" s="18"/>
      <c r="J111" s="18"/>
    </row>
    <row r="112" spans="1:10" ht="12.75">
      <c r="A112" s="38" t="s">
        <v>12</v>
      </c>
      <c r="B112">
        <v>895</v>
      </c>
      <c r="C112">
        <v>256</v>
      </c>
      <c r="D112">
        <f t="shared" si="1"/>
        <v>1151</v>
      </c>
      <c r="E112" s="44">
        <v>463</v>
      </c>
      <c r="F112" s="47">
        <f t="shared" si="0"/>
        <v>0.40225890529973934</v>
      </c>
      <c r="G112" s="81">
        <v>9</v>
      </c>
      <c r="H112" s="18"/>
      <c r="J112" s="18"/>
    </row>
    <row r="113" spans="1:10" ht="12.75">
      <c r="A113" s="38" t="s">
        <v>13</v>
      </c>
      <c r="B113">
        <v>744</v>
      </c>
      <c r="C113">
        <v>938</v>
      </c>
      <c r="D113">
        <f t="shared" si="1"/>
        <v>1682</v>
      </c>
      <c r="E113" s="44">
        <v>560</v>
      </c>
      <c r="F113" s="47">
        <f t="shared" si="0"/>
        <v>0.3329369797859691</v>
      </c>
      <c r="G113" s="81">
        <v>9</v>
      </c>
      <c r="H113" s="18"/>
      <c r="J113" s="18"/>
    </row>
    <row r="114" spans="1:10" ht="12.75">
      <c r="A114" s="38" t="s">
        <v>14</v>
      </c>
      <c r="B114">
        <v>1394</v>
      </c>
      <c r="C114">
        <v>243</v>
      </c>
      <c r="D114">
        <f t="shared" si="1"/>
        <v>1637</v>
      </c>
      <c r="E114" s="44">
        <v>595</v>
      </c>
      <c r="F114" s="47">
        <f t="shared" si="0"/>
        <v>0.36346976175931583</v>
      </c>
      <c r="G114" s="81">
        <v>8</v>
      </c>
      <c r="H114" s="18"/>
      <c r="J114" s="18"/>
    </row>
    <row r="115" spans="1:10" ht="12.75">
      <c r="A115" s="38" t="s">
        <v>15</v>
      </c>
      <c r="B115">
        <v>3733</v>
      </c>
      <c r="C115">
        <v>647</v>
      </c>
      <c r="D115">
        <f t="shared" si="1"/>
        <v>4380</v>
      </c>
      <c r="E115" s="44">
        <v>1585</v>
      </c>
      <c r="F115" s="47">
        <f t="shared" si="0"/>
        <v>0.3618721461187215</v>
      </c>
      <c r="G115" s="81">
        <v>29</v>
      </c>
      <c r="H115" s="18"/>
      <c r="J115" s="18"/>
    </row>
    <row r="116" spans="1:10" ht="12.75">
      <c r="A116" s="38" t="s">
        <v>16</v>
      </c>
      <c r="B116">
        <v>921</v>
      </c>
      <c r="C116">
        <v>450</v>
      </c>
      <c r="D116">
        <f t="shared" si="1"/>
        <v>1371</v>
      </c>
      <c r="E116" s="44">
        <v>521</v>
      </c>
      <c r="F116" s="47">
        <f t="shared" si="0"/>
        <v>0.3800145878920496</v>
      </c>
      <c r="G116" s="81">
        <v>8</v>
      </c>
      <c r="H116" s="18"/>
      <c r="J116" s="28"/>
    </row>
    <row r="117" spans="1:10" ht="12.75">
      <c r="A117" s="38" t="s">
        <v>17</v>
      </c>
      <c r="B117">
        <v>884</v>
      </c>
      <c r="C117">
        <v>47</v>
      </c>
      <c r="D117">
        <f t="shared" si="1"/>
        <v>931</v>
      </c>
      <c r="E117" s="44">
        <v>338</v>
      </c>
      <c r="F117" s="47">
        <f t="shared" si="0"/>
        <v>0.36305048335123524</v>
      </c>
      <c r="G117" s="81">
        <v>7</v>
      </c>
      <c r="H117" s="28"/>
      <c r="J117" s="29"/>
    </row>
    <row r="118" spans="1:9" ht="12.75">
      <c r="A118" s="38" t="s">
        <v>18</v>
      </c>
      <c r="B118">
        <v>50</v>
      </c>
      <c r="C118">
        <v>23</v>
      </c>
      <c r="D118">
        <f t="shared" si="1"/>
        <v>73</v>
      </c>
      <c r="E118" s="44">
        <v>40</v>
      </c>
      <c r="F118" s="47">
        <f t="shared" si="0"/>
        <v>0.547945205479452</v>
      </c>
      <c r="G118" s="81">
        <v>1</v>
      </c>
      <c r="H118" s="29"/>
      <c r="I118" s="41"/>
    </row>
    <row r="119" spans="1:7" ht="12.75">
      <c r="A119" s="39" t="s">
        <v>19</v>
      </c>
      <c r="B119" s="31">
        <f>SUM(B102:B118)</f>
        <v>22247</v>
      </c>
      <c r="C119" s="31">
        <f>SUM(C102:C118)</f>
        <v>6522</v>
      </c>
      <c r="D119" s="31">
        <f t="shared" si="1"/>
        <v>28769</v>
      </c>
      <c r="E119" s="48">
        <f>SUM(E102:E118)</f>
        <v>9629</v>
      </c>
      <c r="F119" s="45">
        <f t="shared" si="0"/>
        <v>0.33470054572630265</v>
      </c>
      <c r="G119" s="81">
        <f>SUM(G102:G118)</f>
        <v>182</v>
      </c>
    </row>
    <row r="120" spans="1:7" ht="12.75">
      <c r="A120" s="39" t="s">
        <v>20</v>
      </c>
      <c r="B120" s="28">
        <f>(B119/D119)</f>
        <v>0.7732976467725677</v>
      </c>
      <c r="C120" s="28">
        <f>(C119/D119)</f>
        <v>0.22670235322743232</v>
      </c>
      <c r="D120" s="28">
        <f t="shared" si="1"/>
        <v>1</v>
      </c>
      <c r="E120" s="51"/>
      <c r="F120" s="45"/>
      <c r="G120" s="118"/>
    </row>
    <row r="121" spans="5:20" ht="12.75">
      <c r="E121" s="51"/>
      <c r="F121" s="45"/>
      <c r="G121" s="118"/>
      <c r="T121" s="30"/>
    </row>
    <row r="122" spans="2:20" ht="12.75">
      <c r="B122" s="119" t="s">
        <v>269</v>
      </c>
      <c r="E122" s="51"/>
      <c r="F122" s="45"/>
      <c r="G122" s="118"/>
      <c r="T122" s="30"/>
    </row>
    <row r="123" spans="1:20" ht="25.5">
      <c r="A123" s="34" t="s">
        <v>152</v>
      </c>
      <c r="B123" s="13" t="s">
        <v>53</v>
      </c>
      <c r="C123" s="13" t="s">
        <v>54</v>
      </c>
      <c r="D123" s="13" t="s">
        <v>55</v>
      </c>
      <c r="E123" s="13" t="s">
        <v>56</v>
      </c>
      <c r="F123" s="13" t="s">
        <v>57</v>
      </c>
      <c r="G123" s="13" t="s">
        <v>36</v>
      </c>
      <c r="H123" s="13" t="s">
        <v>19</v>
      </c>
      <c r="I123" s="82" t="s">
        <v>52</v>
      </c>
      <c r="J123" s="30"/>
      <c r="T123" s="30"/>
    </row>
    <row r="124" spans="1:20" ht="12.75">
      <c r="A124" s="38" t="s">
        <v>2</v>
      </c>
      <c r="B124" s="30">
        <v>367</v>
      </c>
      <c r="C124" s="30">
        <v>34</v>
      </c>
      <c r="D124" s="30">
        <v>14</v>
      </c>
      <c r="E124" s="30">
        <v>1095</v>
      </c>
      <c r="F124" s="30">
        <v>8</v>
      </c>
      <c r="G124" s="30">
        <v>167</v>
      </c>
      <c r="H124" s="30">
        <f>SUM(B121:G121)</f>
        <v>0</v>
      </c>
      <c r="I124" s="83">
        <v>12</v>
      </c>
      <c r="J124" s="30"/>
      <c r="T124" s="30"/>
    </row>
    <row r="125" spans="1:20" ht="12.75">
      <c r="A125" s="38" t="s">
        <v>3</v>
      </c>
      <c r="B125" s="30">
        <v>59</v>
      </c>
      <c r="C125" s="30">
        <v>3</v>
      </c>
      <c r="D125" s="30">
        <v>6</v>
      </c>
      <c r="E125" s="30">
        <v>396</v>
      </c>
      <c r="F125" s="30">
        <v>9</v>
      </c>
      <c r="G125" s="30">
        <v>61</v>
      </c>
      <c r="H125" s="30">
        <f aca="true" t="shared" si="2" ref="H125:H142">SUM(B123:G123)</f>
        <v>0</v>
      </c>
      <c r="I125" s="83">
        <v>7</v>
      </c>
      <c r="J125" s="30"/>
      <c r="T125" s="30"/>
    </row>
    <row r="126" spans="1:20" ht="12.75">
      <c r="A126" s="38" t="s">
        <v>4</v>
      </c>
      <c r="B126" s="30">
        <v>39</v>
      </c>
      <c r="C126" s="30">
        <v>2</v>
      </c>
      <c r="D126" s="30">
        <v>5</v>
      </c>
      <c r="E126" s="30">
        <v>193</v>
      </c>
      <c r="F126" s="30">
        <v>6</v>
      </c>
      <c r="G126" s="30">
        <v>25</v>
      </c>
      <c r="H126" s="30">
        <f t="shared" si="2"/>
        <v>1685</v>
      </c>
      <c r="I126" s="83">
        <v>1</v>
      </c>
      <c r="J126" s="30"/>
      <c r="T126" s="30"/>
    </row>
    <row r="127" spans="1:20" ht="12.75">
      <c r="A127" s="38" t="s">
        <v>5</v>
      </c>
      <c r="B127" s="30">
        <v>436</v>
      </c>
      <c r="C127" s="30">
        <v>77</v>
      </c>
      <c r="D127" s="30">
        <v>38</v>
      </c>
      <c r="E127" s="30">
        <v>1016</v>
      </c>
      <c r="F127" s="30">
        <v>450</v>
      </c>
      <c r="G127" s="30">
        <v>339</v>
      </c>
      <c r="H127" s="30">
        <f t="shared" si="2"/>
        <v>534</v>
      </c>
      <c r="I127" s="83">
        <v>10</v>
      </c>
      <c r="J127" s="30"/>
      <c r="T127" s="30"/>
    </row>
    <row r="128" spans="1:20" ht="12.75">
      <c r="A128" s="38" t="s">
        <v>6</v>
      </c>
      <c r="B128" s="30">
        <v>547</v>
      </c>
      <c r="C128" s="30">
        <v>5</v>
      </c>
      <c r="D128" s="30">
        <v>38</v>
      </c>
      <c r="E128" s="30">
        <v>1644</v>
      </c>
      <c r="F128" s="30">
        <v>22</v>
      </c>
      <c r="G128" s="30">
        <v>245</v>
      </c>
      <c r="H128" s="30">
        <f t="shared" si="2"/>
        <v>270</v>
      </c>
      <c r="I128" s="83">
        <v>14</v>
      </c>
      <c r="J128" s="30"/>
      <c r="T128" s="30"/>
    </row>
    <row r="129" spans="1:20" ht="12.75">
      <c r="A129" s="38" t="s">
        <v>7</v>
      </c>
      <c r="B129" s="30">
        <v>96</v>
      </c>
      <c r="C129" s="30">
        <v>6</v>
      </c>
      <c r="D129" s="30">
        <v>3</v>
      </c>
      <c r="E129" s="30">
        <v>1351</v>
      </c>
      <c r="F129" s="30">
        <v>8</v>
      </c>
      <c r="G129" s="30">
        <v>122</v>
      </c>
      <c r="H129" s="30">
        <f t="shared" si="2"/>
        <v>2356</v>
      </c>
      <c r="I129" s="83">
        <v>11</v>
      </c>
      <c r="J129" s="30"/>
      <c r="T129" s="30"/>
    </row>
    <row r="130" spans="1:20" ht="12.75">
      <c r="A130" s="38" t="s">
        <v>8</v>
      </c>
      <c r="B130" s="30">
        <v>257</v>
      </c>
      <c r="C130" s="30">
        <v>21</v>
      </c>
      <c r="D130" s="30">
        <v>25</v>
      </c>
      <c r="E130" s="30">
        <v>1292</v>
      </c>
      <c r="F130" s="30">
        <v>39</v>
      </c>
      <c r="G130" s="30">
        <v>237</v>
      </c>
      <c r="H130" s="30">
        <f t="shared" si="2"/>
        <v>2501</v>
      </c>
      <c r="I130" s="83">
        <v>8</v>
      </c>
      <c r="J130" s="30"/>
      <c r="T130" s="30"/>
    </row>
    <row r="131" spans="1:20" ht="12.75">
      <c r="A131" s="38" t="s">
        <v>9</v>
      </c>
      <c r="B131" s="30">
        <v>315</v>
      </c>
      <c r="C131" s="30">
        <v>30</v>
      </c>
      <c r="D131" s="30">
        <v>21</v>
      </c>
      <c r="E131" s="30">
        <v>497</v>
      </c>
      <c r="F131" s="30">
        <v>109</v>
      </c>
      <c r="G131" s="30">
        <v>89</v>
      </c>
      <c r="H131" s="30">
        <f t="shared" si="2"/>
        <v>1586</v>
      </c>
      <c r="I131" s="83">
        <v>7</v>
      </c>
      <c r="J131" s="30"/>
      <c r="T131" s="30"/>
    </row>
    <row r="132" spans="1:20" ht="12.75">
      <c r="A132" s="38" t="s">
        <v>10</v>
      </c>
      <c r="B132" s="30">
        <v>469</v>
      </c>
      <c r="C132" s="30">
        <v>1</v>
      </c>
      <c r="D132" s="30">
        <v>4</v>
      </c>
      <c r="E132" s="30">
        <v>1567</v>
      </c>
      <c r="F132" s="30">
        <v>6</v>
      </c>
      <c r="G132" s="30">
        <v>486</v>
      </c>
      <c r="H132" s="30">
        <f t="shared" si="2"/>
        <v>1871</v>
      </c>
      <c r="I132" s="83">
        <v>12</v>
      </c>
      <c r="J132" s="30"/>
      <c r="T132" s="30"/>
    </row>
    <row r="133" spans="1:20" ht="12.75">
      <c r="A133" s="38" t="s">
        <v>11</v>
      </c>
      <c r="B133" s="30">
        <v>264</v>
      </c>
      <c r="C133" s="30">
        <v>27</v>
      </c>
      <c r="D133" s="30">
        <v>30</v>
      </c>
      <c r="E133" s="30">
        <v>1626</v>
      </c>
      <c r="F133" s="30">
        <v>33</v>
      </c>
      <c r="G133" s="30">
        <v>209</v>
      </c>
      <c r="H133" s="30">
        <f t="shared" si="2"/>
        <v>1061</v>
      </c>
      <c r="I133" s="83">
        <v>22</v>
      </c>
      <c r="J133" s="30"/>
      <c r="T133" s="30"/>
    </row>
    <row r="134" spans="1:20" ht="12.75">
      <c r="A134" s="38" t="s">
        <v>12</v>
      </c>
      <c r="B134" s="30">
        <v>41</v>
      </c>
      <c r="C134" s="30">
        <v>142</v>
      </c>
      <c r="D134" s="30">
        <v>21</v>
      </c>
      <c r="E134" s="30">
        <v>755</v>
      </c>
      <c r="F134" s="30">
        <v>161</v>
      </c>
      <c r="G134" s="30">
        <v>116</v>
      </c>
      <c r="H134" s="30">
        <f t="shared" si="2"/>
        <v>2533</v>
      </c>
      <c r="I134" s="83">
        <v>9</v>
      </c>
      <c r="J134" s="30"/>
      <c r="T134" s="30"/>
    </row>
    <row r="135" spans="1:20" ht="12.75">
      <c r="A135" s="38" t="s">
        <v>13</v>
      </c>
      <c r="B135" s="30">
        <v>298</v>
      </c>
      <c r="C135" s="30">
        <v>5</v>
      </c>
      <c r="D135" s="30">
        <v>19</v>
      </c>
      <c r="E135" s="30">
        <v>1197</v>
      </c>
      <c r="F135" s="30">
        <v>12</v>
      </c>
      <c r="G135" s="30">
        <v>95</v>
      </c>
      <c r="H135" s="30">
        <f t="shared" si="2"/>
        <v>2189</v>
      </c>
      <c r="I135" s="83">
        <v>8</v>
      </c>
      <c r="J135" s="30"/>
      <c r="T135" s="30"/>
    </row>
    <row r="136" spans="1:20" ht="12.75">
      <c r="A136" s="38" t="s">
        <v>14</v>
      </c>
      <c r="B136" s="30">
        <v>162</v>
      </c>
      <c r="C136" s="30">
        <v>6</v>
      </c>
      <c r="D136" s="30">
        <v>34</v>
      </c>
      <c r="E136" s="30">
        <v>1307</v>
      </c>
      <c r="F136" s="30">
        <v>37</v>
      </c>
      <c r="G136" s="30">
        <v>175</v>
      </c>
      <c r="H136" s="30">
        <f t="shared" si="2"/>
        <v>1236</v>
      </c>
      <c r="I136" s="83">
        <v>8</v>
      </c>
      <c r="J136" s="30"/>
      <c r="T136" s="30"/>
    </row>
    <row r="137" spans="1:20" ht="12.75">
      <c r="A137" s="38" t="s">
        <v>15</v>
      </c>
      <c r="B137" s="30">
        <v>653</v>
      </c>
      <c r="C137" s="30">
        <v>19</v>
      </c>
      <c r="D137" s="30">
        <v>156</v>
      </c>
      <c r="E137" s="30">
        <v>2383</v>
      </c>
      <c r="F137" s="30">
        <v>685</v>
      </c>
      <c r="G137" s="30">
        <v>556</v>
      </c>
      <c r="H137" s="30">
        <f t="shared" si="2"/>
        <v>1626</v>
      </c>
      <c r="I137" s="83">
        <v>27</v>
      </c>
      <c r="J137" s="30"/>
      <c r="T137" s="30"/>
    </row>
    <row r="138" spans="1:20" ht="12.75">
      <c r="A138" s="38" t="s">
        <v>16</v>
      </c>
      <c r="B138" s="30">
        <v>278</v>
      </c>
      <c r="C138" s="30">
        <v>2</v>
      </c>
      <c r="D138" s="30">
        <v>28</v>
      </c>
      <c r="E138" s="30">
        <v>986</v>
      </c>
      <c r="F138" s="30">
        <v>34</v>
      </c>
      <c r="G138" s="30">
        <v>154</v>
      </c>
      <c r="H138" s="30">
        <f t="shared" si="2"/>
        <v>1721</v>
      </c>
      <c r="I138" s="83">
        <v>8</v>
      </c>
      <c r="J138" s="30"/>
      <c r="T138" s="30"/>
    </row>
    <row r="139" spans="1:10" ht="12.75">
      <c r="A139" s="38" t="s">
        <v>17</v>
      </c>
      <c r="B139" s="30">
        <v>11</v>
      </c>
      <c r="C139" s="30">
        <v>2</v>
      </c>
      <c r="D139" s="30">
        <v>1</v>
      </c>
      <c r="E139" s="30">
        <v>906</v>
      </c>
      <c r="F139" s="30">
        <v>5</v>
      </c>
      <c r="G139" s="30">
        <v>146</v>
      </c>
      <c r="H139" s="30">
        <f t="shared" si="2"/>
        <v>4452</v>
      </c>
      <c r="I139" s="83">
        <v>7</v>
      </c>
      <c r="J139" s="30"/>
    </row>
    <row r="140" spans="1:10" ht="12.75">
      <c r="A140" s="38" t="s">
        <v>18</v>
      </c>
      <c r="B140" s="30">
        <v>30</v>
      </c>
      <c r="C140" s="30">
        <v>0</v>
      </c>
      <c r="D140" s="30">
        <v>0</v>
      </c>
      <c r="E140" s="30">
        <v>2</v>
      </c>
      <c r="F140" s="30">
        <v>2</v>
      </c>
      <c r="G140" s="30">
        <v>7</v>
      </c>
      <c r="H140" s="30">
        <f t="shared" si="2"/>
        <v>1482</v>
      </c>
      <c r="I140" s="84">
        <v>1</v>
      </c>
      <c r="J140" s="31"/>
    </row>
    <row r="141" spans="1:10" ht="12.75">
      <c r="A141" s="39" t="s">
        <v>19</v>
      </c>
      <c r="B141" s="31">
        <f aca="true" t="shared" si="3" ref="B141:G141">SUM(B124:B140)</f>
        <v>4322</v>
      </c>
      <c r="C141" s="31">
        <f t="shared" si="3"/>
        <v>382</v>
      </c>
      <c r="D141" s="31">
        <f t="shared" si="3"/>
        <v>443</v>
      </c>
      <c r="E141" s="31">
        <f t="shared" si="3"/>
        <v>18213</v>
      </c>
      <c r="F141" s="31">
        <f t="shared" si="3"/>
        <v>1626</v>
      </c>
      <c r="G141" s="31">
        <f t="shared" si="3"/>
        <v>3229</v>
      </c>
      <c r="H141" s="31">
        <f t="shared" si="2"/>
        <v>1071</v>
      </c>
      <c r="I141" s="83">
        <f>SUM(I124:I140)</f>
        <v>172</v>
      </c>
      <c r="J141" s="18"/>
    </row>
    <row r="142" spans="1:9" ht="12.75">
      <c r="A142" s="39" t="s">
        <v>20</v>
      </c>
      <c r="B142" s="18">
        <f>(B141/H141)</f>
        <v>4.035480859010271</v>
      </c>
      <c r="C142" s="18">
        <f>(C141/H141)</f>
        <v>0.3566760037348273</v>
      </c>
      <c r="D142" s="18">
        <f>(D141/H141)</f>
        <v>0.41363211951447243</v>
      </c>
      <c r="E142" s="18">
        <f>(E141/H141)</f>
        <v>17.00560224089636</v>
      </c>
      <c r="F142" s="18">
        <f>(F141/H141)</f>
        <v>1.5182072829131652</v>
      </c>
      <c r="G142" s="18">
        <f>(G141/H141)</f>
        <v>3.014939309056956</v>
      </c>
      <c r="H142" s="18">
        <f t="shared" si="2"/>
        <v>41</v>
      </c>
      <c r="I142" s="18"/>
    </row>
    <row r="144" ht="12.75">
      <c r="B144" s="119" t="s">
        <v>269</v>
      </c>
    </row>
    <row r="145" spans="1:5" ht="12.75">
      <c r="A145" s="34" t="s">
        <v>58</v>
      </c>
      <c r="B145" s="9" t="s">
        <v>59</v>
      </c>
      <c r="C145" s="9" t="s">
        <v>60</v>
      </c>
      <c r="D145" s="9" t="s">
        <v>19</v>
      </c>
      <c r="E145" s="86" t="s">
        <v>52</v>
      </c>
    </row>
    <row r="146" spans="1:5" ht="12.75">
      <c r="A146" s="38" t="s">
        <v>2</v>
      </c>
      <c r="B146" s="30">
        <v>167</v>
      </c>
      <c r="C146" s="30">
        <v>1361</v>
      </c>
      <c r="D146" s="30">
        <f>SUM(B146:C146)</f>
        <v>1528</v>
      </c>
      <c r="E146" s="87">
        <v>12</v>
      </c>
    </row>
    <row r="147" spans="1:5" ht="12.75">
      <c r="A147" s="38" t="s">
        <v>3</v>
      </c>
      <c r="B147" s="30">
        <v>61</v>
      </c>
      <c r="C147" s="30">
        <v>422</v>
      </c>
      <c r="D147" s="30">
        <f aca="true" t="shared" si="4" ref="D147:D163">SUM(B147:C147)</f>
        <v>483</v>
      </c>
      <c r="E147" s="87">
        <v>7</v>
      </c>
    </row>
    <row r="148" spans="1:5" ht="12.75">
      <c r="A148" s="38" t="s">
        <v>4</v>
      </c>
      <c r="B148" s="30">
        <v>25</v>
      </c>
      <c r="C148" s="30">
        <v>227</v>
      </c>
      <c r="D148" s="30">
        <f t="shared" si="4"/>
        <v>252</v>
      </c>
      <c r="E148" s="87">
        <v>1</v>
      </c>
    </row>
    <row r="149" spans="1:5" ht="12.75">
      <c r="A149" s="38" t="s">
        <v>5</v>
      </c>
      <c r="B149" s="30">
        <v>339</v>
      </c>
      <c r="C149" s="30">
        <v>2016</v>
      </c>
      <c r="D149" s="30">
        <f t="shared" si="4"/>
        <v>2355</v>
      </c>
      <c r="E149" s="87">
        <v>10</v>
      </c>
    </row>
    <row r="150" spans="1:5" ht="12.75">
      <c r="A150" s="38" t="s">
        <v>6</v>
      </c>
      <c r="B150" s="30">
        <v>245</v>
      </c>
      <c r="C150" s="30">
        <v>1960</v>
      </c>
      <c r="D150" s="30">
        <f t="shared" si="4"/>
        <v>2205</v>
      </c>
      <c r="E150" s="87">
        <v>14</v>
      </c>
    </row>
    <row r="151" spans="1:5" ht="12.75">
      <c r="A151" s="38" t="s">
        <v>7</v>
      </c>
      <c r="B151" s="30">
        <v>122</v>
      </c>
      <c r="C151" s="30">
        <v>1354</v>
      </c>
      <c r="D151" s="30">
        <f t="shared" si="4"/>
        <v>1476</v>
      </c>
      <c r="E151" s="87">
        <v>11</v>
      </c>
    </row>
    <row r="152" spans="1:5" ht="12.75">
      <c r="A152" s="38" t="s">
        <v>8</v>
      </c>
      <c r="B152" s="30">
        <v>237</v>
      </c>
      <c r="C152" s="30">
        <v>1555</v>
      </c>
      <c r="D152" s="30">
        <f t="shared" si="4"/>
        <v>1792</v>
      </c>
      <c r="E152" s="87">
        <v>8</v>
      </c>
    </row>
    <row r="153" spans="1:5" ht="12.75">
      <c r="A153" s="38" t="s">
        <v>9</v>
      </c>
      <c r="B153" s="30">
        <v>89</v>
      </c>
      <c r="C153" s="30">
        <v>770</v>
      </c>
      <c r="D153" s="30">
        <f t="shared" si="4"/>
        <v>859</v>
      </c>
      <c r="E153" s="87">
        <v>7</v>
      </c>
    </row>
    <row r="154" spans="1:5" ht="12.75">
      <c r="A154" s="38" t="s">
        <v>10</v>
      </c>
      <c r="B154" s="30">
        <v>486</v>
      </c>
      <c r="C154" s="30">
        <v>1868</v>
      </c>
      <c r="D154" s="30">
        <f t="shared" si="4"/>
        <v>2354</v>
      </c>
      <c r="E154" s="87">
        <v>14</v>
      </c>
    </row>
    <row r="155" spans="1:5" ht="12.75">
      <c r="A155" s="38" t="s">
        <v>11</v>
      </c>
      <c r="B155" s="30">
        <v>209</v>
      </c>
      <c r="C155" s="30">
        <v>1947</v>
      </c>
      <c r="D155" s="30">
        <f t="shared" si="4"/>
        <v>2156</v>
      </c>
      <c r="E155" s="87">
        <v>22</v>
      </c>
    </row>
    <row r="156" spans="1:5" ht="12.75">
      <c r="A156" s="38" t="s">
        <v>12</v>
      </c>
      <c r="B156" s="30">
        <v>116</v>
      </c>
      <c r="C156" s="30">
        <v>884</v>
      </c>
      <c r="D156" s="30">
        <f t="shared" si="4"/>
        <v>1000</v>
      </c>
      <c r="E156" s="87">
        <v>9</v>
      </c>
    </row>
    <row r="157" spans="1:5" ht="12.75">
      <c r="A157" s="38" t="s">
        <v>13</v>
      </c>
      <c r="B157" s="30">
        <v>95</v>
      </c>
      <c r="C157" s="30">
        <v>1462</v>
      </c>
      <c r="D157" s="30">
        <f t="shared" si="4"/>
        <v>1557</v>
      </c>
      <c r="E157" s="87">
        <v>8</v>
      </c>
    </row>
    <row r="158" spans="1:5" ht="12.75">
      <c r="A158" s="38" t="s">
        <v>14</v>
      </c>
      <c r="B158" s="30">
        <v>175</v>
      </c>
      <c r="C158" s="30">
        <v>1462</v>
      </c>
      <c r="D158" s="30">
        <f t="shared" si="4"/>
        <v>1637</v>
      </c>
      <c r="E158" s="87">
        <v>8</v>
      </c>
    </row>
    <row r="159" spans="1:5" ht="12.75">
      <c r="A159" s="38" t="s">
        <v>15</v>
      </c>
      <c r="B159" s="30">
        <v>556</v>
      </c>
      <c r="C159" s="30">
        <v>3781</v>
      </c>
      <c r="D159" s="30">
        <f t="shared" si="4"/>
        <v>4337</v>
      </c>
      <c r="E159" s="87">
        <v>28</v>
      </c>
    </row>
    <row r="160" spans="1:5" ht="12.75">
      <c r="A160" s="38" t="s">
        <v>16</v>
      </c>
      <c r="B160" s="30">
        <v>154</v>
      </c>
      <c r="C160" s="30">
        <v>1248</v>
      </c>
      <c r="D160" s="30">
        <f t="shared" si="4"/>
        <v>1402</v>
      </c>
      <c r="E160" s="87">
        <v>8</v>
      </c>
    </row>
    <row r="161" spans="1:5" ht="12.75">
      <c r="A161" s="38" t="s">
        <v>17</v>
      </c>
      <c r="B161" s="30">
        <v>146</v>
      </c>
      <c r="C161" s="30">
        <v>785</v>
      </c>
      <c r="D161" s="30">
        <f t="shared" si="4"/>
        <v>931</v>
      </c>
      <c r="E161" s="87">
        <v>7</v>
      </c>
    </row>
    <row r="162" spans="1:5" ht="12.75">
      <c r="A162" s="38" t="s">
        <v>18</v>
      </c>
      <c r="B162" s="30">
        <v>175</v>
      </c>
      <c r="C162" s="30">
        <v>175</v>
      </c>
      <c r="D162" s="30">
        <f t="shared" si="4"/>
        <v>350</v>
      </c>
      <c r="E162" s="87">
        <v>1</v>
      </c>
    </row>
    <row r="163" spans="1:5" ht="12.75">
      <c r="A163" s="39" t="s">
        <v>19</v>
      </c>
      <c r="B163" s="31">
        <f>SUM(B146:B162)</f>
        <v>3397</v>
      </c>
      <c r="C163" s="31">
        <f>SUM(C146:C162)</f>
        <v>23277</v>
      </c>
      <c r="D163" s="31">
        <f t="shared" si="4"/>
        <v>26674</v>
      </c>
      <c r="E163" s="87">
        <f>SUM(E146:E162)</f>
        <v>175</v>
      </c>
    </row>
    <row r="164" spans="1:4" ht="12.75">
      <c r="A164" s="39" t="s">
        <v>20</v>
      </c>
      <c r="B164" s="18">
        <f>(B163/D163)</f>
        <v>0.12735247806853114</v>
      </c>
      <c r="C164" s="18">
        <f>(C163/D163)</f>
        <v>0.8726475219314689</v>
      </c>
      <c r="D164" s="36">
        <f>SUM(B164:C164)</f>
        <v>1</v>
      </c>
    </row>
    <row r="166" ht="12.75">
      <c r="A166" s="3" t="s">
        <v>270</v>
      </c>
    </row>
    <row r="167" spans="1:5" ht="12.75">
      <c r="A167" s="34" t="s">
        <v>58</v>
      </c>
      <c r="B167" s="9" t="s">
        <v>59</v>
      </c>
      <c r="C167" s="9" t="s">
        <v>60</v>
      </c>
      <c r="D167" s="9" t="s">
        <v>19</v>
      </c>
      <c r="E167" s="86" t="s">
        <v>52</v>
      </c>
    </row>
    <row r="168" spans="1:5" ht="12.75">
      <c r="A168" s="38" t="s">
        <v>2</v>
      </c>
      <c r="B168" s="30">
        <v>58</v>
      </c>
      <c r="C168" s="30">
        <v>432</v>
      </c>
      <c r="D168" s="30">
        <f>SUM(B168:C168)</f>
        <v>490</v>
      </c>
      <c r="E168" s="87">
        <v>12</v>
      </c>
    </row>
    <row r="169" spans="1:5" ht="12.75">
      <c r="A169" s="38" t="s">
        <v>3</v>
      </c>
      <c r="B169" s="30">
        <v>26</v>
      </c>
      <c r="C169" s="30">
        <v>176</v>
      </c>
      <c r="D169" s="30">
        <f aca="true" t="shared" si="5" ref="D169:D186">SUM(B169:C169)</f>
        <v>202</v>
      </c>
      <c r="E169" s="87">
        <v>7</v>
      </c>
    </row>
    <row r="170" spans="1:5" ht="12.75">
      <c r="A170" s="38" t="s">
        <v>4</v>
      </c>
      <c r="B170" s="30">
        <v>7</v>
      </c>
      <c r="C170" s="30">
        <v>80</v>
      </c>
      <c r="D170" s="30">
        <f t="shared" si="5"/>
        <v>87</v>
      </c>
      <c r="E170" s="87">
        <v>1</v>
      </c>
    </row>
    <row r="171" spans="1:5" ht="12.75">
      <c r="A171" s="38" t="s">
        <v>5</v>
      </c>
      <c r="B171" s="30">
        <v>162</v>
      </c>
      <c r="C171" s="30">
        <v>1000</v>
      </c>
      <c r="D171" s="30">
        <f t="shared" si="5"/>
        <v>1162</v>
      </c>
      <c r="E171" s="87">
        <v>9</v>
      </c>
    </row>
    <row r="172" spans="1:5" ht="12.75">
      <c r="A172" s="38" t="s">
        <v>6</v>
      </c>
      <c r="B172" s="30">
        <v>94</v>
      </c>
      <c r="C172" s="30">
        <v>636</v>
      </c>
      <c r="D172" s="30">
        <f t="shared" si="5"/>
        <v>730</v>
      </c>
      <c r="E172" s="87">
        <v>14</v>
      </c>
    </row>
    <row r="173" spans="1:5" ht="12.75">
      <c r="A173" s="38" t="s">
        <v>7</v>
      </c>
      <c r="B173" s="30">
        <v>109</v>
      </c>
      <c r="C173" s="30">
        <v>437</v>
      </c>
      <c r="D173" s="30">
        <f t="shared" si="5"/>
        <v>546</v>
      </c>
      <c r="E173" s="87">
        <v>11</v>
      </c>
    </row>
    <row r="174" spans="1:5" ht="12.75">
      <c r="A174" s="38" t="s">
        <v>8</v>
      </c>
      <c r="B174" s="30">
        <v>60</v>
      </c>
      <c r="C174" s="30">
        <v>497</v>
      </c>
      <c r="D174" s="30">
        <f t="shared" si="5"/>
        <v>557</v>
      </c>
      <c r="E174" s="87">
        <v>8</v>
      </c>
    </row>
    <row r="175" spans="1:5" ht="12.75">
      <c r="A175" s="38" t="s">
        <v>9</v>
      </c>
      <c r="B175" s="30">
        <v>157</v>
      </c>
      <c r="C175" s="30">
        <v>339</v>
      </c>
      <c r="D175" s="30">
        <f t="shared" si="5"/>
        <v>496</v>
      </c>
      <c r="E175" s="87">
        <v>8</v>
      </c>
    </row>
    <row r="176" spans="1:5" ht="12.75">
      <c r="A176" s="38" t="s">
        <v>10</v>
      </c>
      <c r="B176" s="30">
        <v>54</v>
      </c>
      <c r="C176" s="30">
        <v>621</v>
      </c>
      <c r="D176" s="30">
        <f t="shared" si="5"/>
        <v>675</v>
      </c>
      <c r="E176" s="87">
        <v>13</v>
      </c>
    </row>
    <row r="177" spans="1:5" ht="12.75">
      <c r="A177" s="38" t="s">
        <v>11</v>
      </c>
      <c r="B177" s="30">
        <v>65</v>
      </c>
      <c r="C177" s="30">
        <v>811</v>
      </c>
      <c r="D177" s="30">
        <f t="shared" si="5"/>
        <v>876</v>
      </c>
      <c r="E177" s="87">
        <v>22</v>
      </c>
    </row>
    <row r="178" spans="1:5" ht="12.75">
      <c r="A178" s="38" t="s">
        <v>12</v>
      </c>
      <c r="B178" s="30">
        <v>181</v>
      </c>
      <c r="C178" s="30">
        <v>253</v>
      </c>
      <c r="D178" s="30">
        <f t="shared" si="5"/>
        <v>434</v>
      </c>
      <c r="E178" s="87">
        <v>8</v>
      </c>
    </row>
    <row r="179" spans="1:5" ht="12.75">
      <c r="A179" s="38" t="s">
        <v>13</v>
      </c>
      <c r="B179" s="30">
        <v>46</v>
      </c>
      <c r="C179" s="30">
        <v>676</v>
      </c>
      <c r="D179" s="30">
        <f t="shared" si="5"/>
        <v>722</v>
      </c>
      <c r="E179" s="87">
        <v>9</v>
      </c>
    </row>
    <row r="180" spans="1:5" ht="12.75">
      <c r="A180" s="38" t="s">
        <v>14</v>
      </c>
      <c r="B180" s="30">
        <v>56</v>
      </c>
      <c r="C180" s="30">
        <v>508</v>
      </c>
      <c r="D180" s="30">
        <f t="shared" si="5"/>
        <v>564</v>
      </c>
      <c r="E180" s="87">
        <v>8</v>
      </c>
    </row>
    <row r="181" spans="1:5" ht="12.75">
      <c r="A181" s="38" t="s">
        <v>15</v>
      </c>
      <c r="B181" s="30">
        <v>217</v>
      </c>
      <c r="C181" s="30">
        <v>1272</v>
      </c>
      <c r="D181" s="30">
        <f t="shared" si="5"/>
        <v>1489</v>
      </c>
      <c r="E181" s="87">
        <v>29</v>
      </c>
    </row>
    <row r="182" spans="1:5" ht="12.75">
      <c r="A182" s="38" t="s">
        <v>16</v>
      </c>
      <c r="B182" s="30">
        <v>51</v>
      </c>
      <c r="C182" s="30">
        <v>499</v>
      </c>
      <c r="D182" s="30">
        <f t="shared" si="5"/>
        <v>550</v>
      </c>
      <c r="E182" s="87">
        <v>8</v>
      </c>
    </row>
    <row r="183" spans="1:5" ht="12.75">
      <c r="A183" s="38" t="s">
        <v>17</v>
      </c>
      <c r="B183" s="30">
        <v>46</v>
      </c>
      <c r="C183" s="30">
        <v>320</v>
      </c>
      <c r="D183" s="30">
        <f t="shared" si="5"/>
        <v>366</v>
      </c>
      <c r="E183" s="87">
        <v>7</v>
      </c>
    </row>
    <row r="184" spans="1:5" ht="12.75">
      <c r="A184" s="38" t="s">
        <v>18</v>
      </c>
      <c r="B184" s="30">
        <v>3</v>
      </c>
      <c r="C184" s="30">
        <v>59</v>
      </c>
      <c r="D184" s="30">
        <f t="shared" si="5"/>
        <v>62</v>
      </c>
      <c r="E184" s="87">
        <v>1</v>
      </c>
    </row>
    <row r="185" spans="1:5" ht="12.75">
      <c r="A185" s="39" t="s">
        <v>19</v>
      </c>
      <c r="B185" s="31">
        <f>SUM(B168:B184)</f>
        <v>1392</v>
      </c>
      <c r="C185" s="31">
        <f>SUM(C168:C184)</f>
        <v>8616</v>
      </c>
      <c r="D185" s="31">
        <f t="shared" si="5"/>
        <v>10008</v>
      </c>
      <c r="E185" s="87">
        <f>SUM(E168:E184)</f>
        <v>175</v>
      </c>
    </row>
    <row r="186" spans="1:4" ht="12.75">
      <c r="A186" s="39" t="s">
        <v>20</v>
      </c>
      <c r="B186" s="18">
        <f>(B185/D185)</f>
        <v>0.13908872901678657</v>
      </c>
      <c r="C186" s="18">
        <f>(C185/D185)</f>
        <v>0.8609112709832134</v>
      </c>
      <c r="D186" s="18">
        <f t="shared" si="5"/>
        <v>1</v>
      </c>
    </row>
    <row r="187" ht="12.75">
      <c r="J187" s="9"/>
    </row>
    <row r="188" spans="1:10" ht="12.75">
      <c r="A188" s="33" t="s">
        <v>61</v>
      </c>
      <c r="B188" s="9" t="s">
        <v>62</v>
      </c>
      <c r="C188" s="9" t="s">
        <v>63</v>
      </c>
      <c r="D188" s="9" t="s">
        <v>36</v>
      </c>
      <c r="E188" s="9" t="s">
        <v>19</v>
      </c>
      <c r="F188" s="86" t="s">
        <v>52</v>
      </c>
      <c r="G188" s="9"/>
      <c r="H188" s="9"/>
      <c r="I188" s="9"/>
      <c r="J188" s="30"/>
    </row>
    <row r="189" spans="1:10" ht="12.75">
      <c r="A189" s="38" t="s">
        <v>2</v>
      </c>
      <c r="B189" s="30">
        <v>138</v>
      </c>
      <c r="C189" s="30">
        <v>0</v>
      </c>
      <c r="D189" s="30">
        <v>0</v>
      </c>
      <c r="E189" s="30">
        <f>SUM(B189:D189)</f>
        <v>138</v>
      </c>
      <c r="F189" s="84">
        <v>13</v>
      </c>
      <c r="G189" s="30"/>
      <c r="H189" s="30"/>
      <c r="I189" s="30"/>
      <c r="J189" s="30"/>
    </row>
    <row r="190" spans="1:10" ht="12.75">
      <c r="A190" s="38" t="s">
        <v>3</v>
      </c>
      <c r="B190" s="30">
        <v>93</v>
      </c>
      <c r="C190" s="30">
        <v>0</v>
      </c>
      <c r="D190" s="30">
        <v>2</v>
      </c>
      <c r="E190" s="30">
        <f aca="true" t="shared" si="6" ref="E190:E206">SUM(B190:D190)</f>
        <v>95</v>
      </c>
      <c r="F190" s="84">
        <v>7</v>
      </c>
      <c r="G190" s="30"/>
      <c r="H190" s="30"/>
      <c r="I190" s="30"/>
      <c r="J190" s="30"/>
    </row>
    <row r="191" spans="1:10" ht="12.75">
      <c r="A191" s="38" t="s">
        <v>4</v>
      </c>
      <c r="B191" s="30">
        <v>6</v>
      </c>
      <c r="C191" s="30">
        <v>0</v>
      </c>
      <c r="D191" s="30">
        <v>0</v>
      </c>
      <c r="E191" s="30">
        <f t="shared" si="6"/>
        <v>6</v>
      </c>
      <c r="F191" s="84">
        <v>1</v>
      </c>
      <c r="G191" s="30"/>
      <c r="H191" s="30"/>
      <c r="I191" s="30"/>
      <c r="J191" s="30"/>
    </row>
    <row r="192" spans="1:10" ht="12.75">
      <c r="A192" s="38" t="s">
        <v>5</v>
      </c>
      <c r="B192" s="30">
        <v>156</v>
      </c>
      <c r="C192" s="30">
        <v>0</v>
      </c>
      <c r="D192" s="30">
        <v>91</v>
      </c>
      <c r="E192" s="30">
        <f t="shared" si="6"/>
        <v>247</v>
      </c>
      <c r="F192" s="84">
        <v>11</v>
      </c>
      <c r="G192" s="30"/>
      <c r="H192" s="30"/>
      <c r="I192" s="30"/>
      <c r="J192" s="30"/>
    </row>
    <row r="193" spans="1:10" ht="12.75">
      <c r="A193" s="38" t="s">
        <v>6</v>
      </c>
      <c r="B193" s="30">
        <v>182</v>
      </c>
      <c r="C193" s="30">
        <v>0</v>
      </c>
      <c r="D193" s="30">
        <v>16</v>
      </c>
      <c r="E193" s="30">
        <f t="shared" si="6"/>
        <v>198</v>
      </c>
      <c r="F193" s="84">
        <v>14</v>
      </c>
      <c r="G193" s="30"/>
      <c r="H193" s="30"/>
      <c r="I193" s="30"/>
      <c r="J193" s="30"/>
    </row>
    <row r="194" spans="1:10" ht="12.75">
      <c r="A194" s="38" t="s">
        <v>7</v>
      </c>
      <c r="B194" s="30">
        <v>118</v>
      </c>
      <c r="C194" s="30">
        <v>0</v>
      </c>
      <c r="D194" s="30">
        <v>7</v>
      </c>
      <c r="E194" s="30">
        <f t="shared" si="6"/>
        <v>125</v>
      </c>
      <c r="F194" s="84">
        <v>11</v>
      </c>
      <c r="G194" s="30"/>
      <c r="H194" s="30"/>
      <c r="I194" s="30"/>
      <c r="J194" s="30"/>
    </row>
    <row r="195" spans="1:10" ht="12.75">
      <c r="A195" s="38" t="s">
        <v>8</v>
      </c>
      <c r="B195" s="30">
        <v>129</v>
      </c>
      <c r="C195" s="30">
        <v>0</v>
      </c>
      <c r="D195" s="30">
        <v>87</v>
      </c>
      <c r="E195" s="30">
        <f t="shared" si="6"/>
        <v>216</v>
      </c>
      <c r="F195" s="84">
        <v>8</v>
      </c>
      <c r="G195" s="30"/>
      <c r="H195" s="30"/>
      <c r="I195" s="30"/>
      <c r="J195" s="30"/>
    </row>
    <row r="196" spans="1:10" ht="12.75">
      <c r="A196" s="38" t="s">
        <v>9</v>
      </c>
      <c r="B196" s="30">
        <v>98</v>
      </c>
      <c r="C196" s="30">
        <v>0</v>
      </c>
      <c r="D196" s="30">
        <v>33</v>
      </c>
      <c r="E196" s="30">
        <f t="shared" si="6"/>
        <v>131</v>
      </c>
      <c r="F196" s="84">
        <v>8</v>
      </c>
      <c r="G196" s="30"/>
      <c r="H196" s="30"/>
      <c r="I196" s="30"/>
      <c r="J196" s="30"/>
    </row>
    <row r="197" spans="1:10" ht="12.75">
      <c r="A197" s="38" t="s">
        <v>10</v>
      </c>
      <c r="B197" s="30">
        <v>158</v>
      </c>
      <c r="C197" s="30">
        <v>0</v>
      </c>
      <c r="D197" s="30">
        <v>7</v>
      </c>
      <c r="E197" s="30">
        <f t="shared" si="6"/>
        <v>165</v>
      </c>
      <c r="F197" s="84">
        <v>14</v>
      </c>
      <c r="G197" s="30"/>
      <c r="H197" s="30"/>
      <c r="I197" s="30"/>
      <c r="J197" s="30"/>
    </row>
    <row r="198" spans="1:10" ht="12.75">
      <c r="A198" s="38" t="s">
        <v>11</v>
      </c>
      <c r="B198" s="30">
        <v>65</v>
      </c>
      <c r="C198" s="30">
        <v>11</v>
      </c>
      <c r="D198" s="30">
        <v>7</v>
      </c>
      <c r="E198" s="30">
        <f t="shared" si="6"/>
        <v>83</v>
      </c>
      <c r="F198" s="84">
        <v>22</v>
      </c>
      <c r="G198" s="30"/>
      <c r="H198" s="30"/>
      <c r="I198" s="30"/>
      <c r="J198" s="30"/>
    </row>
    <row r="199" spans="1:10" ht="12.75">
      <c r="A199" s="38" t="s">
        <v>12</v>
      </c>
      <c r="B199" s="30">
        <v>170</v>
      </c>
      <c r="C199" s="30">
        <v>4</v>
      </c>
      <c r="D199" s="30">
        <v>11</v>
      </c>
      <c r="E199" s="30">
        <f t="shared" si="6"/>
        <v>185</v>
      </c>
      <c r="F199" s="84">
        <v>9</v>
      </c>
      <c r="G199" s="30"/>
      <c r="H199" s="30"/>
      <c r="I199" s="30"/>
      <c r="J199" s="30"/>
    </row>
    <row r="200" spans="1:10" ht="12.75">
      <c r="A200" s="38" t="s">
        <v>13</v>
      </c>
      <c r="B200" s="30">
        <v>148</v>
      </c>
      <c r="C200" s="30">
        <v>0</v>
      </c>
      <c r="D200" s="30">
        <v>5</v>
      </c>
      <c r="E200" s="30">
        <f t="shared" si="6"/>
        <v>153</v>
      </c>
      <c r="F200" s="84">
        <v>9</v>
      </c>
      <c r="G200" s="30"/>
      <c r="H200" s="30"/>
      <c r="I200" s="30"/>
      <c r="J200" s="30"/>
    </row>
    <row r="201" spans="1:10" ht="12.75">
      <c r="A201" s="38" t="s">
        <v>14</v>
      </c>
      <c r="B201" s="30">
        <v>101</v>
      </c>
      <c r="C201" s="30">
        <v>0</v>
      </c>
      <c r="D201" s="30">
        <v>6</v>
      </c>
      <c r="E201" s="30">
        <f t="shared" si="6"/>
        <v>107</v>
      </c>
      <c r="F201" s="84">
        <v>8</v>
      </c>
      <c r="G201" s="30"/>
      <c r="H201" s="30"/>
      <c r="I201" s="30"/>
      <c r="J201" s="30"/>
    </row>
    <row r="202" spans="1:10" ht="12.75">
      <c r="A202" s="38" t="s">
        <v>15</v>
      </c>
      <c r="B202" s="30">
        <v>385</v>
      </c>
      <c r="C202" s="30">
        <v>2</v>
      </c>
      <c r="D202" s="30">
        <v>14</v>
      </c>
      <c r="E202" s="30">
        <f t="shared" si="6"/>
        <v>401</v>
      </c>
      <c r="F202" s="84">
        <v>29</v>
      </c>
      <c r="G202" s="30"/>
      <c r="H202" s="30"/>
      <c r="I202" s="30"/>
      <c r="J202" s="30"/>
    </row>
    <row r="203" spans="1:10" ht="12.75">
      <c r="A203" s="38" t="s">
        <v>16</v>
      </c>
      <c r="B203" s="30">
        <v>119</v>
      </c>
      <c r="C203" s="30">
        <v>5</v>
      </c>
      <c r="D203" s="30">
        <v>0</v>
      </c>
      <c r="E203" s="30">
        <f t="shared" si="6"/>
        <v>124</v>
      </c>
      <c r="F203" s="84">
        <v>8</v>
      </c>
      <c r="G203" s="30"/>
      <c r="H203" s="30"/>
      <c r="I203" s="30"/>
      <c r="J203" s="30"/>
    </row>
    <row r="204" spans="1:10" ht="12.75">
      <c r="A204" s="38" t="s">
        <v>17</v>
      </c>
      <c r="B204" s="30">
        <v>58</v>
      </c>
      <c r="C204" s="30">
        <v>0</v>
      </c>
      <c r="D204" s="30">
        <v>1</v>
      </c>
      <c r="E204" s="30">
        <f t="shared" si="6"/>
        <v>59</v>
      </c>
      <c r="F204" s="84">
        <v>7</v>
      </c>
      <c r="G204" s="30"/>
      <c r="H204" s="30"/>
      <c r="I204" s="30"/>
      <c r="J204" s="30"/>
    </row>
    <row r="205" spans="1:10" ht="12.75">
      <c r="A205" s="38" t="s">
        <v>18</v>
      </c>
      <c r="B205" s="30">
        <v>23</v>
      </c>
      <c r="C205" s="30">
        <v>0</v>
      </c>
      <c r="D205" s="30">
        <v>2</v>
      </c>
      <c r="E205" s="30">
        <f t="shared" si="6"/>
        <v>25</v>
      </c>
      <c r="F205" s="84">
        <v>1</v>
      </c>
      <c r="G205" s="30"/>
      <c r="H205" s="30"/>
      <c r="I205" s="30"/>
      <c r="J205" s="31"/>
    </row>
    <row r="206" spans="1:10" ht="12.75">
      <c r="A206" s="39" t="s">
        <v>19</v>
      </c>
      <c r="B206" s="31">
        <f>SUM(B189:B205)</f>
        <v>2147</v>
      </c>
      <c r="C206" s="31">
        <f>SUM(C189:C205)</f>
        <v>22</v>
      </c>
      <c r="D206" s="31">
        <f>SUM(D189:D205)</f>
        <v>289</v>
      </c>
      <c r="E206" s="31">
        <f t="shared" si="6"/>
        <v>2458</v>
      </c>
      <c r="F206" s="84">
        <f>SUM(F189:F205)</f>
        <v>180</v>
      </c>
      <c r="G206" s="57"/>
      <c r="H206" s="57"/>
      <c r="I206" s="31"/>
      <c r="J206" s="36"/>
    </row>
    <row r="207" spans="1:9" ht="12.75">
      <c r="A207" s="39" t="s">
        <v>20</v>
      </c>
      <c r="B207" s="18">
        <f>(B206/E206)</f>
        <v>0.8734743694060212</v>
      </c>
      <c r="C207" s="18">
        <f>(C206/E206)</f>
        <v>0.008950366151342554</v>
      </c>
      <c r="D207" s="18">
        <f>(D206/E206)</f>
        <v>0.11757526444263629</v>
      </c>
      <c r="E207" s="18">
        <f>SUM(B207:D207)</f>
        <v>1</v>
      </c>
      <c r="F207" s="36"/>
      <c r="G207" s="36"/>
      <c r="H207" s="36"/>
      <c r="I207" s="36"/>
    </row>
    <row r="209" ht="12.75">
      <c r="A209" s="7" t="s">
        <v>147</v>
      </c>
    </row>
    <row r="210" ht="12.75">
      <c r="A210" s="89"/>
    </row>
    <row r="211" spans="1:5" ht="12.75">
      <c r="A211" s="63" t="s">
        <v>271</v>
      </c>
      <c r="B211" s="4"/>
      <c r="C211" s="4"/>
      <c r="D211" s="4"/>
      <c r="E211" s="4"/>
    </row>
    <row r="212" spans="1:5" ht="12.75">
      <c r="A212" s="63"/>
      <c r="B212" s="121" t="s">
        <v>272</v>
      </c>
      <c r="C212" s="4"/>
      <c r="D212" s="4"/>
      <c r="E212" s="4"/>
    </row>
    <row r="213" spans="1:4" ht="12.75">
      <c r="A213" s="25"/>
      <c r="B213" s="9" t="s">
        <v>46</v>
      </c>
      <c r="C213" s="9" t="s">
        <v>47</v>
      </c>
      <c r="D213" s="9" t="s">
        <v>19</v>
      </c>
    </row>
    <row r="214" spans="1:4" ht="12.75">
      <c r="A214" s="24" t="s">
        <v>2</v>
      </c>
      <c r="B214">
        <v>4</v>
      </c>
      <c r="C214">
        <v>7</v>
      </c>
      <c r="D214">
        <v>11</v>
      </c>
    </row>
    <row r="215" spans="1:4" ht="12.75">
      <c r="A215" s="24" t="s">
        <v>3</v>
      </c>
      <c r="B215">
        <v>1</v>
      </c>
      <c r="C215">
        <v>5</v>
      </c>
      <c r="D215">
        <v>6</v>
      </c>
    </row>
    <row r="216" spans="1:4" ht="12.75">
      <c r="A216" s="24" t="s">
        <v>4</v>
      </c>
      <c r="B216">
        <v>0</v>
      </c>
      <c r="C216">
        <v>1</v>
      </c>
      <c r="D216">
        <v>1</v>
      </c>
    </row>
    <row r="217" spans="1:4" ht="12.75">
      <c r="A217" s="24" t="s">
        <v>5</v>
      </c>
      <c r="B217">
        <v>2</v>
      </c>
      <c r="C217">
        <v>11</v>
      </c>
      <c r="D217">
        <v>13</v>
      </c>
    </row>
    <row r="218" spans="1:4" ht="12.75">
      <c r="A218" s="24" t="s">
        <v>6</v>
      </c>
      <c r="B218">
        <v>5</v>
      </c>
      <c r="C218">
        <v>13</v>
      </c>
      <c r="D218">
        <v>18</v>
      </c>
    </row>
    <row r="219" spans="1:4" ht="12.75">
      <c r="A219" s="24" t="s">
        <v>7</v>
      </c>
      <c r="B219">
        <v>4</v>
      </c>
      <c r="C219">
        <v>4</v>
      </c>
      <c r="D219">
        <v>8</v>
      </c>
    </row>
    <row r="220" spans="1:4" ht="12.75">
      <c r="A220" s="24" t="s">
        <v>8</v>
      </c>
      <c r="B220">
        <v>4</v>
      </c>
      <c r="C220">
        <v>5</v>
      </c>
      <c r="D220">
        <v>9</v>
      </c>
    </row>
    <row r="221" spans="1:4" ht="12.75">
      <c r="A221" s="24" t="s">
        <v>9</v>
      </c>
      <c r="B221">
        <v>1</v>
      </c>
      <c r="C221">
        <v>4</v>
      </c>
      <c r="D221">
        <v>5</v>
      </c>
    </row>
    <row r="222" spans="1:4" ht="12.75">
      <c r="A222" s="24" t="s">
        <v>10</v>
      </c>
      <c r="B222">
        <v>2</v>
      </c>
      <c r="C222">
        <v>4</v>
      </c>
      <c r="D222">
        <v>6</v>
      </c>
    </row>
    <row r="223" spans="1:4" ht="12.75">
      <c r="A223" s="24" t="s">
        <v>11</v>
      </c>
      <c r="B223">
        <v>3</v>
      </c>
      <c r="C223">
        <v>6</v>
      </c>
      <c r="D223">
        <v>9</v>
      </c>
    </row>
    <row r="224" spans="1:4" ht="12.75">
      <c r="A224" s="24" t="s">
        <v>12</v>
      </c>
      <c r="B224">
        <v>3</v>
      </c>
      <c r="C224">
        <v>3</v>
      </c>
      <c r="D224">
        <v>6</v>
      </c>
    </row>
    <row r="225" spans="1:4" ht="12.75">
      <c r="A225" s="24" t="s">
        <v>13</v>
      </c>
      <c r="B225">
        <v>3</v>
      </c>
      <c r="C225">
        <v>5</v>
      </c>
      <c r="D225">
        <v>8</v>
      </c>
    </row>
    <row r="226" spans="1:4" ht="12.75">
      <c r="A226" s="24" t="s">
        <v>14</v>
      </c>
      <c r="B226">
        <v>4</v>
      </c>
      <c r="C226">
        <v>10</v>
      </c>
      <c r="D226">
        <v>14</v>
      </c>
    </row>
    <row r="227" spans="1:4" ht="12.75">
      <c r="A227" s="24" t="s">
        <v>15</v>
      </c>
      <c r="B227">
        <v>7</v>
      </c>
      <c r="C227">
        <v>14</v>
      </c>
      <c r="D227">
        <v>21</v>
      </c>
    </row>
    <row r="228" spans="1:4" ht="12.75">
      <c r="A228" s="24" t="s">
        <v>16</v>
      </c>
      <c r="B228">
        <v>4</v>
      </c>
      <c r="C228">
        <v>6</v>
      </c>
      <c r="D228">
        <v>10</v>
      </c>
    </row>
    <row r="229" spans="1:4" ht="12.75">
      <c r="A229" s="24" t="s">
        <v>17</v>
      </c>
      <c r="B229">
        <v>3</v>
      </c>
      <c r="C229">
        <v>5</v>
      </c>
      <c r="D229">
        <v>8</v>
      </c>
    </row>
    <row r="230" spans="1:4" ht="12.75">
      <c r="A230" s="24" t="s">
        <v>18</v>
      </c>
      <c r="B230">
        <v>1</v>
      </c>
      <c r="C230">
        <v>2</v>
      </c>
      <c r="D230">
        <v>3</v>
      </c>
    </row>
    <row r="231" spans="1:5" ht="12.75">
      <c r="A231" s="25" t="s">
        <v>19</v>
      </c>
      <c r="B231" s="3">
        <v>51</v>
      </c>
      <c r="C231" s="3">
        <v>105</v>
      </c>
      <c r="D231" s="8">
        <v>156</v>
      </c>
      <c r="E231" s="3"/>
    </row>
    <row r="232" spans="1:5" ht="12.75">
      <c r="A232" s="25" t="s">
        <v>20</v>
      </c>
      <c r="B232" s="18">
        <f>(B231/D231)</f>
        <v>0.3269230769230769</v>
      </c>
      <c r="C232" s="18">
        <f>(C231/D231)</f>
        <v>0.6730769230769231</v>
      </c>
      <c r="D232" s="18"/>
      <c r="E232" s="23"/>
    </row>
    <row r="234" spans="1:3" ht="12.75">
      <c r="A234" s="25" t="s">
        <v>273</v>
      </c>
      <c r="C234" s="66"/>
    </row>
    <row r="235" spans="1:7" ht="12.75">
      <c r="A235" t="s">
        <v>256</v>
      </c>
      <c r="B235" s="159" t="s">
        <v>274</v>
      </c>
      <c r="C235" s="147"/>
      <c r="D235" s="148"/>
      <c r="E235" s="4"/>
      <c r="F235" s="4"/>
      <c r="G235" s="4"/>
    </row>
    <row r="236" spans="1:4" ht="12.75">
      <c r="A236" s="25"/>
      <c r="B236" s="9" t="s">
        <v>46</v>
      </c>
      <c r="C236" s="9" t="s">
        <v>47</v>
      </c>
      <c r="D236" s="9" t="s">
        <v>19</v>
      </c>
    </row>
    <row r="237" spans="1:4" ht="12.75">
      <c r="A237" s="24" t="s">
        <v>2</v>
      </c>
      <c r="B237">
        <v>6</v>
      </c>
      <c r="C237">
        <v>5</v>
      </c>
      <c r="D237">
        <v>11</v>
      </c>
    </row>
    <row r="238" spans="1:4" ht="12.75">
      <c r="A238" s="24" t="s">
        <v>3</v>
      </c>
      <c r="B238">
        <v>3</v>
      </c>
      <c r="C238">
        <v>3</v>
      </c>
      <c r="D238">
        <v>6</v>
      </c>
    </row>
    <row r="239" spans="1:4" ht="12.75">
      <c r="A239" s="24" t="s">
        <v>4</v>
      </c>
      <c r="B239">
        <v>1</v>
      </c>
      <c r="C239">
        <v>0</v>
      </c>
      <c r="D239">
        <v>1</v>
      </c>
    </row>
    <row r="240" spans="1:4" ht="12.75">
      <c r="A240" s="24" t="s">
        <v>5</v>
      </c>
      <c r="B240">
        <v>10</v>
      </c>
      <c r="C240">
        <v>2</v>
      </c>
      <c r="D240">
        <v>12</v>
      </c>
    </row>
    <row r="241" spans="1:4" ht="12.75">
      <c r="A241" s="24" t="s">
        <v>6</v>
      </c>
      <c r="B241">
        <v>12</v>
      </c>
      <c r="C241">
        <v>6</v>
      </c>
      <c r="D241">
        <v>18</v>
      </c>
    </row>
    <row r="242" spans="1:4" ht="12.75">
      <c r="A242" s="24" t="s">
        <v>7</v>
      </c>
      <c r="B242">
        <v>3</v>
      </c>
      <c r="C242">
        <v>5</v>
      </c>
      <c r="D242">
        <v>8</v>
      </c>
    </row>
    <row r="243" spans="1:4" ht="12.75">
      <c r="A243" s="24" t="s">
        <v>8</v>
      </c>
      <c r="B243">
        <v>7</v>
      </c>
      <c r="C243">
        <v>2</v>
      </c>
      <c r="D243">
        <v>9</v>
      </c>
    </row>
    <row r="244" spans="1:4" ht="12.75">
      <c r="A244" s="24" t="s">
        <v>9</v>
      </c>
      <c r="B244">
        <v>4</v>
      </c>
      <c r="C244">
        <v>1</v>
      </c>
      <c r="D244">
        <v>5</v>
      </c>
    </row>
    <row r="245" spans="1:4" ht="12.75">
      <c r="A245" s="24" t="s">
        <v>10</v>
      </c>
      <c r="B245">
        <v>3</v>
      </c>
      <c r="C245">
        <v>4</v>
      </c>
      <c r="D245">
        <v>7</v>
      </c>
    </row>
    <row r="246" spans="1:4" ht="12.75">
      <c r="A246" s="24" t="s">
        <v>11</v>
      </c>
      <c r="B246">
        <v>8</v>
      </c>
      <c r="C246">
        <v>2</v>
      </c>
      <c r="D246">
        <v>10</v>
      </c>
    </row>
    <row r="247" spans="1:4" ht="12.75">
      <c r="A247" s="24" t="s">
        <v>12</v>
      </c>
      <c r="B247">
        <v>2</v>
      </c>
      <c r="C247">
        <v>4</v>
      </c>
      <c r="D247">
        <v>6</v>
      </c>
    </row>
    <row r="248" spans="1:4" ht="12.75">
      <c r="A248" s="24" t="s">
        <v>13</v>
      </c>
      <c r="B248">
        <v>3</v>
      </c>
      <c r="C248">
        <v>5</v>
      </c>
      <c r="D248">
        <v>8</v>
      </c>
    </row>
    <row r="249" spans="1:4" ht="12.75">
      <c r="A249" s="24" t="s">
        <v>14</v>
      </c>
      <c r="B249">
        <v>7</v>
      </c>
      <c r="C249">
        <v>7</v>
      </c>
      <c r="D249">
        <v>14</v>
      </c>
    </row>
    <row r="250" spans="1:4" ht="12.75">
      <c r="A250" s="24" t="s">
        <v>15</v>
      </c>
      <c r="B250">
        <v>14</v>
      </c>
      <c r="C250">
        <v>7</v>
      </c>
      <c r="D250">
        <v>21</v>
      </c>
    </row>
    <row r="251" spans="1:4" ht="12.75">
      <c r="A251" s="24" t="s">
        <v>16</v>
      </c>
      <c r="B251">
        <v>6</v>
      </c>
      <c r="C251">
        <v>4</v>
      </c>
      <c r="D251">
        <v>10</v>
      </c>
    </row>
    <row r="252" spans="1:4" ht="12.75">
      <c r="A252" s="24" t="s">
        <v>17</v>
      </c>
      <c r="B252">
        <v>2</v>
      </c>
      <c r="C252">
        <v>6</v>
      </c>
      <c r="D252">
        <v>8</v>
      </c>
    </row>
    <row r="253" spans="1:4" ht="12.75">
      <c r="A253" s="24" t="s">
        <v>18</v>
      </c>
      <c r="B253">
        <v>0</v>
      </c>
      <c r="C253">
        <v>3</v>
      </c>
      <c r="D253">
        <v>3</v>
      </c>
    </row>
    <row r="254" spans="1:4" ht="12.75">
      <c r="A254" s="25" t="s">
        <v>19</v>
      </c>
      <c r="B254" s="3">
        <f>SUM(B237:B253)</f>
        <v>91</v>
      </c>
      <c r="C254" s="3">
        <f>SUM(C237:C253)</f>
        <v>66</v>
      </c>
      <c r="D254" s="8">
        <f>SUM(D237:D253)</f>
        <v>157</v>
      </c>
    </row>
    <row r="255" spans="1:4" ht="12.75">
      <c r="A255" s="25" t="s">
        <v>20</v>
      </c>
      <c r="B255" s="18">
        <f>(B254/D254)</f>
        <v>0.5796178343949044</v>
      </c>
      <c r="C255" s="18">
        <f>(C254/D254)</f>
        <v>0.42038216560509556</v>
      </c>
      <c r="D255" s="18">
        <f>SUM(B255:C255)</f>
        <v>1</v>
      </c>
    </row>
    <row r="257" spans="1:3" ht="12.75">
      <c r="A257" s="25" t="s">
        <v>275</v>
      </c>
      <c r="C257" s="66"/>
    </row>
    <row r="258" spans="1:6" ht="12.75">
      <c r="A258" t="s">
        <v>256</v>
      </c>
      <c r="B258" s="159" t="s">
        <v>276</v>
      </c>
      <c r="C258" s="147"/>
      <c r="D258" s="148"/>
      <c r="E258" s="4"/>
      <c r="F258" s="4"/>
    </row>
    <row r="259" spans="1:4" ht="12.75">
      <c r="A259" s="25"/>
      <c r="B259" s="9" t="s">
        <v>46</v>
      </c>
      <c r="C259" s="9" t="s">
        <v>47</v>
      </c>
      <c r="D259" s="9" t="s">
        <v>19</v>
      </c>
    </row>
    <row r="260" spans="1:4" ht="12.75">
      <c r="A260" s="24" t="s">
        <v>2</v>
      </c>
      <c r="B260">
        <v>6</v>
      </c>
      <c r="C260">
        <v>5</v>
      </c>
      <c r="D260">
        <v>11</v>
      </c>
    </row>
    <row r="261" spans="1:4" ht="12.75">
      <c r="A261" s="24" t="s">
        <v>3</v>
      </c>
      <c r="B261">
        <v>2</v>
      </c>
      <c r="C261">
        <v>4</v>
      </c>
      <c r="D261">
        <v>6</v>
      </c>
    </row>
    <row r="262" spans="1:4" ht="12.75">
      <c r="A262" s="24" t="s">
        <v>4</v>
      </c>
      <c r="B262">
        <v>0</v>
      </c>
      <c r="C262">
        <v>1</v>
      </c>
      <c r="D262">
        <v>1</v>
      </c>
    </row>
    <row r="263" spans="1:4" ht="12.75">
      <c r="A263" s="24" t="s">
        <v>5</v>
      </c>
      <c r="B263">
        <v>6</v>
      </c>
      <c r="C263">
        <v>7</v>
      </c>
      <c r="D263">
        <v>13</v>
      </c>
    </row>
    <row r="264" spans="1:4" ht="12.75">
      <c r="A264" s="24" t="s">
        <v>6</v>
      </c>
      <c r="B264">
        <v>9</v>
      </c>
      <c r="C264">
        <v>9</v>
      </c>
      <c r="D264">
        <v>18</v>
      </c>
    </row>
    <row r="265" spans="1:4" ht="12.75">
      <c r="A265" s="24" t="s">
        <v>7</v>
      </c>
      <c r="B265">
        <v>2</v>
      </c>
      <c r="C265">
        <v>6</v>
      </c>
      <c r="D265">
        <v>8</v>
      </c>
    </row>
    <row r="266" spans="1:4" ht="12.75">
      <c r="A266" s="24" t="s">
        <v>8</v>
      </c>
      <c r="B266">
        <v>1</v>
      </c>
      <c r="C266">
        <v>8</v>
      </c>
      <c r="D266">
        <v>9</v>
      </c>
    </row>
    <row r="267" spans="1:4" ht="12.75">
      <c r="A267" s="24" t="s">
        <v>9</v>
      </c>
      <c r="B267">
        <v>3</v>
      </c>
      <c r="C267">
        <v>2</v>
      </c>
      <c r="D267">
        <v>5</v>
      </c>
    </row>
    <row r="268" spans="1:4" ht="12.75">
      <c r="A268" s="24" t="s">
        <v>10</v>
      </c>
      <c r="B268">
        <v>4</v>
      </c>
      <c r="C268">
        <v>3</v>
      </c>
      <c r="D268">
        <v>7</v>
      </c>
    </row>
    <row r="269" spans="1:4" ht="12.75">
      <c r="A269" s="24" t="s">
        <v>11</v>
      </c>
      <c r="B269">
        <v>6</v>
      </c>
      <c r="C269">
        <v>4</v>
      </c>
      <c r="D269">
        <v>10</v>
      </c>
    </row>
    <row r="270" spans="1:4" ht="12.75">
      <c r="A270" s="24" t="s">
        <v>12</v>
      </c>
      <c r="B270">
        <v>4</v>
      </c>
      <c r="C270">
        <v>2</v>
      </c>
      <c r="D270">
        <v>6</v>
      </c>
    </row>
    <row r="271" spans="1:4" ht="12.75">
      <c r="A271" s="24" t="s">
        <v>13</v>
      </c>
      <c r="B271">
        <v>3</v>
      </c>
      <c r="C271">
        <v>5</v>
      </c>
      <c r="D271">
        <v>8</v>
      </c>
    </row>
    <row r="272" spans="1:4" ht="12.75">
      <c r="A272" s="24" t="s">
        <v>14</v>
      </c>
      <c r="B272">
        <v>8</v>
      </c>
      <c r="C272">
        <v>6</v>
      </c>
      <c r="D272">
        <v>14</v>
      </c>
    </row>
    <row r="273" spans="1:4" ht="12.75">
      <c r="A273" s="24" t="s">
        <v>15</v>
      </c>
      <c r="B273">
        <v>8</v>
      </c>
      <c r="C273">
        <v>13</v>
      </c>
      <c r="D273">
        <v>21</v>
      </c>
    </row>
    <row r="274" spans="1:4" ht="12.75">
      <c r="A274" s="24" t="s">
        <v>16</v>
      </c>
      <c r="B274">
        <v>5</v>
      </c>
      <c r="C274">
        <v>5</v>
      </c>
      <c r="D274">
        <v>10</v>
      </c>
    </row>
    <row r="275" spans="1:4" ht="12.75">
      <c r="A275" s="24" t="s">
        <v>17</v>
      </c>
      <c r="B275">
        <v>5</v>
      </c>
      <c r="C275">
        <v>3</v>
      </c>
      <c r="D275">
        <v>8</v>
      </c>
    </row>
    <row r="276" spans="1:4" ht="12.75">
      <c r="A276" s="24" t="s">
        <v>18</v>
      </c>
      <c r="B276">
        <v>2</v>
      </c>
      <c r="C276">
        <v>1</v>
      </c>
      <c r="D276">
        <v>3</v>
      </c>
    </row>
    <row r="277" spans="1:4" ht="12.75">
      <c r="A277" s="25" t="s">
        <v>19</v>
      </c>
      <c r="B277" s="3">
        <f>SUM(B260:B276)</f>
        <v>74</v>
      </c>
      <c r="C277" s="3">
        <f>SUM(C260:C276)</f>
        <v>84</v>
      </c>
      <c r="D277" s="8">
        <f>SUM(D260:D276)</f>
        <v>158</v>
      </c>
    </row>
    <row r="278" spans="1:4" ht="12.75">
      <c r="A278" s="25" t="s">
        <v>20</v>
      </c>
      <c r="B278" s="18">
        <f>(B277/D277)</f>
        <v>0.46835443037974683</v>
      </c>
      <c r="C278" s="18">
        <f>(C277/D277)</f>
        <v>0.5316455696202531</v>
      </c>
      <c r="D278" s="18">
        <f>SUM(B278:C278)</f>
        <v>1</v>
      </c>
    </row>
    <row r="280" ht="12.75">
      <c r="A280" s="25" t="s">
        <v>277</v>
      </c>
    </row>
    <row r="281" spans="1:7" ht="12.75">
      <c r="A281" s="63"/>
      <c r="B281" s="159" t="s">
        <v>278</v>
      </c>
      <c r="C281" s="147"/>
      <c r="D281" s="147"/>
      <c r="E281" s="148"/>
      <c r="F281" s="4"/>
      <c r="G281" s="4"/>
    </row>
    <row r="282" spans="1:4" ht="51">
      <c r="A282" s="34"/>
      <c r="B282" s="27" t="s">
        <v>142</v>
      </c>
      <c r="C282" s="27" t="s">
        <v>143</v>
      </c>
      <c r="D282" s="27" t="s">
        <v>144</v>
      </c>
    </row>
    <row r="283" spans="1:4" ht="12.75">
      <c r="A283" s="38" t="s">
        <v>2</v>
      </c>
      <c r="B283">
        <v>6</v>
      </c>
      <c r="C283">
        <v>4</v>
      </c>
      <c r="D283">
        <v>2</v>
      </c>
    </row>
    <row r="284" spans="1:4" ht="12.75">
      <c r="A284" s="38" t="s">
        <v>3</v>
      </c>
      <c r="B284">
        <v>3</v>
      </c>
      <c r="C284">
        <v>5</v>
      </c>
      <c r="D284">
        <v>1</v>
      </c>
    </row>
    <row r="285" spans="1:4" ht="12.75">
      <c r="A285" s="38" t="s">
        <v>4</v>
      </c>
      <c r="B285">
        <v>1</v>
      </c>
      <c r="C285">
        <v>1</v>
      </c>
      <c r="D285">
        <v>0</v>
      </c>
    </row>
    <row r="286" spans="1:4" ht="12.75">
      <c r="A286" s="38" t="s">
        <v>5</v>
      </c>
      <c r="B286">
        <v>12</v>
      </c>
      <c r="C286">
        <v>10</v>
      </c>
      <c r="D286">
        <v>1</v>
      </c>
    </row>
    <row r="287" spans="1:4" ht="12.75">
      <c r="A287" s="38" t="s">
        <v>6</v>
      </c>
      <c r="B287">
        <v>11</v>
      </c>
      <c r="C287">
        <v>11</v>
      </c>
      <c r="D287">
        <v>5</v>
      </c>
    </row>
    <row r="288" spans="1:4" ht="12.75">
      <c r="A288" s="38" t="s">
        <v>7</v>
      </c>
      <c r="B288">
        <v>6</v>
      </c>
      <c r="C288">
        <v>4</v>
      </c>
      <c r="D288">
        <v>3</v>
      </c>
    </row>
    <row r="289" spans="1:4" ht="12.75">
      <c r="A289" s="38" t="s">
        <v>8</v>
      </c>
      <c r="B289">
        <v>6</v>
      </c>
      <c r="C289">
        <v>5</v>
      </c>
      <c r="D289">
        <v>0</v>
      </c>
    </row>
    <row r="290" spans="1:4" ht="12.75">
      <c r="A290" s="38" t="s">
        <v>9</v>
      </c>
      <c r="B290">
        <v>4</v>
      </c>
      <c r="C290">
        <v>1</v>
      </c>
      <c r="D290">
        <v>0</v>
      </c>
    </row>
    <row r="291" spans="1:4" ht="12.75">
      <c r="A291" s="38" t="s">
        <v>10</v>
      </c>
      <c r="B291">
        <v>4</v>
      </c>
      <c r="C291">
        <v>4</v>
      </c>
      <c r="D291">
        <v>4</v>
      </c>
    </row>
    <row r="292" spans="1:4" ht="12.75">
      <c r="A292" s="38" t="s">
        <v>11</v>
      </c>
      <c r="B292">
        <v>7</v>
      </c>
      <c r="C292">
        <v>7</v>
      </c>
      <c r="D292">
        <v>4</v>
      </c>
    </row>
    <row r="293" spans="1:4" ht="12.75">
      <c r="A293" s="38" t="s">
        <v>12</v>
      </c>
      <c r="B293">
        <v>2</v>
      </c>
      <c r="C293">
        <v>2</v>
      </c>
      <c r="D293">
        <v>4</v>
      </c>
    </row>
    <row r="294" spans="1:4" ht="12.75">
      <c r="A294" s="38" t="s">
        <v>13</v>
      </c>
      <c r="B294">
        <v>4</v>
      </c>
      <c r="C294">
        <v>3</v>
      </c>
      <c r="D294">
        <v>2</v>
      </c>
    </row>
    <row r="295" spans="1:4" ht="12.75">
      <c r="A295" s="38" t="s">
        <v>14</v>
      </c>
      <c r="B295">
        <v>8</v>
      </c>
      <c r="C295">
        <v>5</v>
      </c>
      <c r="D295">
        <v>6</v>
      </c>
    </row>
    <row r="296" spans="1:4" ht="12.75">
      <c r="A296" s="38" t="s">
        <v>15</v>
      </c>
      <c r="B296">
        <v>15</v>
      </c>
      <c r="C296">
        <v>9</v>
      </c>
      <c r="D296">
        <v>5</v>
      </c>
    </row>
    <row r="297" spans="1:4" ht="12.75">
      <c r="A297" s="38" t="s">
        <v>16</v>
      </c>
      <c r="B297">
        <v>5</v>
      </c>
      <c r="C297" s="3">
        <v>3</v>
      </c>
      <c r="D297">
        <v>4</v>
      </c>
    </row>
    <row r="298" spans="1:4" ht="12.75">
      <c r="A298" s="38" t="s">
        <v>17</v>
      </c>
      <c r="B298">
        <v>4</v>
      </c>
      <c r="C298" s="40">
        <v>3</v>
      </c>
      <c r="D298">
        <v>3</v>
      </c>
    </row>
    <row r="299" spans="1:4" ht="12.75">
      <c r="A299" s="38" t="s">
        <v>18</v>
      </c>
      <c r="B299">
        <v>1</v>
      </c>
      <c r="C299">
        <v>1</v>
      </c>
      <c r="D299">
        <v>1</v>
      </c>
    </row>
    <row r="300" spans="1:4" ht="12.75">
      <c r="A300" s="39" t="s">
        <v>19</v>
      </c>
      <c r="B300" s="3">
        <f>SUM(B283:B299)</f>
        <v>99</v>
      </c>
      <c r="C300" s="3">
        <f>SUM(C283:C299)</f>
        <v>78</v>
      </c>
      <c r="D300" s="3">
        <f>SUM(D283:D299)</f>
        <v>45</v>
      </c>
    </row>
    <row r="301" spans="1:4" ht="12.75">
      <c r="A301" s="39" t="s">
        <v>279</v>
      </c>
      <c r="B301" s="18">
        <v>0.63</v>
      </c>
      <c r="C301" s="18" t="e">
        <f>(C300/#REF!)</f>
        <v>#REF!</v>
      </c>
      <c r="D301" s="18">
        <v>0.29</v>
      </c>
    </row>
    <row r="303" spans="1:3" ht="12.75">
      <c r="A303" s="25" t="s">
        <v>280</v>
      </c>
      <c r="C303" s="122"/>
    </row>
    <row r="304" spans="1:3" ht="12.75">
      <c r="A304" s="25"/>
      <c r="C304" s="123"/>
    </row>
    <row r="305" spans="1:4" ht="12.75">
      <c r="A305" s="33" t="s">
        <v>268</v>
      </c>
      <c r="C305" s="123"/>
      <c r="D305" s="124"/>
    </row>
    <row r="306" ht="12.75">
      <c r="A306" s="33"/>
    </row>
    <row r="307" spans="1:9" ht="12.75">
      <c r="A307" s="63"/>
      <c r="B307" s="4"/>
      <c r="C307" s="160" t="s">
        <v>281</v>
      </c>
      <c r="D307" s="161"/>
      <c r="E307" s="162"/>
      <c r="F307" s="4"/>
      <c r="G307" s="4"/>
      <c r="H307" s="4"/>
      <c r="I307" s="4"/>
    </row>
    <row r="308" spans="2:8" ht="12.75">
      <c r="B308" s="154" t="s">
        <v>65</v>
      </c>
      <c r="C308" s="154"/>
      <c r="D308" s="155"/>
      <c r="E308" s="151" t="s">
        <v>66</v>
      </c>
      <c r="F308" s="152"/>
      <c r="G308" s="153"/>
      <c r="H308" s="153"/>
    </row>
    <row r="309" spans="1:9" ht="12.75">
      <c r="A309" s="34"/>
      <c r="B309" s="9" t="s">
        <v>48</v>
      </c>
      <c r="C309" s="9" t="s">
        <v>49</v>
      </c>
      <c r="D309" s="9" t="s">
        <v>19</v>
      </c>
      <c r="E309" s="42" t="s">
        <v>51</v>
      </c>
      <c r="F309" s="16"/>
      <c r="G309" s="16" t="s">
        <v>64</v>
      </c>
      <c r="H309" s="43"/>
      <c r="I309" s="52" t="s">
        <v>52</v>
      </c>
    </row>
    <row r="310" spans="1:9" ht="12.75">
      <c r="A310" s="38" t="s">
        <v>2</v>
      </c>
      <c r="B310">
        <v>2202</v>
      </c>
      <c r="C310">
        <v>163</v>
      </c>
      <c r="D310" s="31">
        <f aca="true" t="shared" si="7" ref="D310:D326">SUM(B310:C310)</f>
        <v>2365</v>
      </c>
      <c r="E310" s="44">
        <v>567</v>
      </c>
      <c r="F310" s="45">
        <f aca="true" t="shared" si="8" ref="F310:F327">(E310/D310)</f>
        <v>0.2397463002114165</v>
      </c>
      <c r="G310" s="46">
        <v>90</v>
      </c>
      <c r="H310" s="47">
        <f aca="true" t="shared" si="9" ref="H310:H327">(G310/D310)</f>
        <v>0.03805496828752643</v>
      </c>
      <c r="I310" s="53">
        <v>11</v>
      </c>
    </row>
    <row r="311" spans="1:9" ht="12.75">
      <c r="A311" s="38" t="s">
        <v>3</v>
      </c>
      <c r="B311">
        <v>696</v>
      </c>
      <c r="C311">
        <v>83</v>
      </c>
      <c r="D311" s="31">
        <f t="shared" si="7"/>
        <v>779</v>
      </c>
      <c r="E311" s="44">
        <v>416</v>
      </c>
      <c r="F311" s="45">
        <f t="shared" si="8"/>
        <v>0.5340179717586649</v>
      </c>
      <c r="G311" s="46">
        <v>102</v>
      </c>
      <c r="H311" s="47">
        <f t="shared" si="9"/>
        <v>0.13093709884467267</v>
      </c>
      <c r="I311" s="53">
        <v>6</v>
      </c>
    </row>
    <row r="312" spans="1:9" ht="12.75">
      <c r="A312" s="38" t="s">
        <v>4</v>
      </c>
      <c r="B312">
        <v>678</v>
      </c>
      <c r="C312">
        <v>44</v>
      </c>
      <c r="D312" s="31">
        <f t="shared" si="7"/>
        <v>722</v>
      </c>
      <c r="E312" s="44">
        <v>99</v>
      </c>
      <c r="F312" s="45">
        <f t="shared" si="8"/>
        <v>0.1371191135734072</v>
      </c>
      <c r="G312" s="46">
        <v>53</v>
      </c>
      <c r="H312" s="47">
        <f t="shared" si="9"/>
        <v>0.07340720221606649</v>
      </c>
      <c r="I312" s="53">
        <v>1</v>
      </c>
    </row>
    <row r="313" spans="1:9" ht="12.75">
      <c r="A313" s="38" t="s">
        <v>5</v>
      </c>
      <c r="B313">
        <v>2216</v>
      </c>
      <c r="C313">
        <v>997</v>
      </c>
      <c r="D313" s="31">
        <f t="shared" si="7"/>
        <v>3213</v>
      </c>
      <c r="E313" s="44">
        <v>970</v>
      </c>
      <c r="F313" s="45">
        <f t="shared" si="8"/>
        <v>0.30189853719265486</v>
      </c>
      <c r="G313" s="46">
        <v>228</v>
      </c>
      <c r="H313" s="47">
        <f t="shared" si="9"/>
        <v>0.07096171802054155</v>
      </c>
      <c r="I313" s="53">
        <v>13</v>
      </c>
    </row>
    <row r="314" spans="1:9" ht="12.75">
      <c r="A314" s="38" t="s">
        <v>6</v>
      </c>
      <c r="B314">
        <v>2386</v>
      </c>
      <c r="C314">
        <v>617</v>
      </c>
      <c r="D314" s="31">
        <f t="shared" si="7"/>
        <v>3003</v>
      </c>
      <c r="E314" s="44">
        <v>1137</v>
      </c>
      <c r="F314" s="45">
        <f t="shared" si="8"/>
        <v>0.3786213786213786</v>
      </c>
      <c r="G314" s="46">
        <v>213</v>
      </c>
      <c r="H314" s="47">
        <f t="shared" si="9"/>
        <v>0.07092907092907093</v>
      </c>
      <c r="I314" s="53">
        <v>18</v>
      </c>
    </row>
    <row r="315" spans="1:9" ht="12.75">
      <c r="A315" s="38" t="s">
        <v>7</v>
      </c>
      <c r="B315">
        <v>864</v>
      </c>
      <c r="C315">
        <v>234</v>
      </c>
      <c r="D315" s="31">
        <f t="shared" si="7"/>
        <v>1098</v>
      </c>
      <c r="E315" s="44">
        <v>403</v>
      </c>
      <c r="F315" s="45">
        <f t="shared" si="8"/>
        <v>0.3670309653916211</v>
      </c>
      <c r="G315" s="46">
        <v>63</v>
      </c>
      <c r="H315" s="47">
        <f t="shared" si="9"/>
        <v>0.05737704918032787</v>
      </c>
      <c r="I315" s="53">
        <v>8</v>
      </c>
    </row>
    <row r="316" spans="1:9" ht="12.75">
      <c r="A316" s="38" t="s">
        <v>8</v>
      </c>
      <c r="B316">
        <v>4199</v>
      </c>
      <c r="C316">
        <v>916</v>
      </c>
      <c r="D316" s="31">
        <f t="shared" si="7"/>
        <v>5115</v>
      </c>
      <c r="E316" s="44">
        <v>929</v>
      </c>
      <c r="F316" s="45">
        <f t="shared" si="8"/>
        <v>0.18162267839687193</v>
      </c>
      <c r="G316" s="46">
        <v>60</v>
      </c>
      <c r="H316" s="47">
        <f t="shared" si="9"/>
        <v>0.011730205278592375</v>
      </c>
      <c r="I316" s="53">
        <v>9</v>
      </c>
    </row>
    <row r="317" spans="1:9" ht="12.75">
      <c r="A317" s="38" t="s">
        <v>9</v>
      </c>
      <c r="B317">
        <v>1288</v>
      </c>
      <c r="C317">
        <v>373</v>
      </c>
      <c r="D317" s="31">
        <f t="shared" si="7"/>
        <v>1661</v>
      </c>
      <c r="E317" s="44">
        <v>624</v>
      </c>
      <c r="F317" s="45">
        <f t="shared" si="8"/>
        <v>0.3756773028296207</v>
      </c>
      <c r="G317" s="46">
        <v>89</v>
      </c>
      <c r="H317" s="47">
        <f t="shared" si="9"/>
        <v>0.05358217940999398</v>
      </c>
      <c r="I317" s="53">
        <v>5</v>
      </c>
    </row>
    <row r="318" spans="1:9" ht="12.75">
      <c r="A318" s="38" t="s">
        <v>10</v>
      </c>
      <c r="B318">
        <v>1098</v>
      </c>
      <c r="C318">
        <v>92</v>
      </c>
      <c r="D318" s="31">
        <f t="shared" si="7"/>
        <v>1190</v>
      </c>
      <c r="E318" s="44">
        <v>413</v>
      </c>
      <c r="F318" s="45">
        <f t="shared" si="8"/>
        <v>0.34705882352941175</v>
      </c>
      <c r="G318" s="46">
        <v>84</v>
      </c>
      <c r="H318" s="47">
        <f t="shared" si="9"/>
        <v>0.07058823529411765</v>
      </c>
      <c r="I318" s="53">
        <v>7</v>
      </c>
    </row>
    <row r="319" spans="1:9" ht="12.75">
      <c r="A319" s="38" t="s">
        <v>11</v>
      </c>
      <c r="B319">
        <v>1616</v>
      </c>
      <c r="C319">
        <v>537</v>
      </c>
      <c r="D319" s="31">
        <f t="shared" si="7"/>
        <v>2153</v>
      </c>
      <c r="E319" s="44">
        <v>871</v>
      </c>
      <c r="F319" s="45">
        <f t="shared" si="8"/>
        <v>0.40455178820250814</v>
      </c>
      <c r="G319" s="46">
        <v>191</v>
      </c>
      <c r="H319" s="47">
        <f t="shared" si="9"/>
        <v>0.08871342313051556</v>
      </c>
      <c r="I319" s="53">
        <v>9</v>
      </c>
    </row>
    <row r="320" spans="1:9" ht="12.75">
      <c r="A320" s="38" t="s">
        <v>12</v>
      </c>
      <c r="B320">
        <v>828</v>
      </c>
      <c r="C320">
        <v>147</v>
      </c>
      <c r="D320" s="31">
        <f t="shared" si="7"/>
        <v>975</v>
      </c>
      <c r="E320" s="44">
        <v>403</v>
      </c>
      <c r="F320" s="45">
        <f t="shared" si="8"/>
        <v>0.41333333333333333</v>
      </c>
      <c r="G320" s="46">
        <v>66</v>
      </c>
      <c r="H320" s="47">
        <f t="shared" si="9"/>
        <v>0.06769230769230769</v>
      </c>
      <c r="I320" s="53">
        <v>6</v>
      </c>
    </row>
    <row r="321" spans="1:9" ht="12.75">
      <c r="A321" s="38" t="s">
        <v>13</v>
      </c>
      <c r="B321">
        <v>1090</v>
      </c>
      <c r="C321">
        <v>132</v>
      </c>
      <c r="D321" s="31">
        <f t="shared" si="7"/>
        <v>1222</v>
      </c>
      <c r="E321" s="44">
        <v>329</v>
      </c>
      <c r="F321" s="45">
        <f t="shared" si="8"/>
        <v>0.2692307692307692</v>
      </c>
      <c r="G321" s="46">
        <v>127</v>
      </c>
      <c r="H321" s="47">
        <f t="shared" si="9"/>
        <v>0.1039279869067103</v>
      </c>
      <c r="I321" s="53">
        <v>7</v>
      </c>
    </row>
    <row r="322" spans="1:9" ht="12.75">
      <c r="A322" s="38" t="s">
        <v>14</v>
      </c>
      <c r="B322">
        <v>1758</v>
      </c>
      <c r="C322">
        <v>628</v>
      </c>
      <c r="D322" s="31">
        <f t="shared" si="7"/>
        <v>2386</v>
      </c>
      <c r="E322" s="44">
        <v>756</v>
      </c>
      <c r="F322" s="45">
        <f t="shared" si="8"/>
        <v>0.316848281642917</v>
      </c>
      <c r="G322" s="46">
        <v>105</v>
      </c>
      <c r="H322" s="47">
        <f t="shared" si="9"/>
        <v>0.04400670578373848</v>
      </c>
      <c r="I322" s="53">
        <v>14</v>
      </c>
    </row>
    <row r="323" spans="1:9" ht="12.75">
      <c r="A323" s="38" t="s">
        <v>15</v>
      </c>
      <c r="B323">
        <v>4580</v>
      </c>
      <c r="C323">
        <v>1124</v>
      </c>
      <c r="D323" s="31">
        <f t="shared" si="7"/>
        <v>5704</v>
      </c>
      <c r="E323" s="44">
        <v>1724</v>
      </c>
      <c r="F323" s="45">
        <f t="shared" si="8"/>
        <v>0.3022440392706872</v>
      </c>
      <c r="G323" s="46">
        <v>495</v>
      </c>
      <c r="H323" s="47">
        <f t="shared" si="9"/>
        <v>0.08678120617110799</v>
      </c>
      <c r="I323" s="53">
        <v>21</v>
      </c>
    </row>
    <row r="324" spans="1:9" ht="12.75">
      <c r="A324" s="38" t="s">
        <v>16</v>
      </c>
      <c r="B324">
        <v>1889</v>
      </c>
      <c r="C324">
        <v>713</v>
      </c>
      <c r="D324" s="31">
        <f t="shared" si="7"/>
        <v>2602</v>
      </c>
      <c r="E324" s="44">
        <v>969</v>
      </c>
      <c r="F324" s="45">
        <f t="shared" si="8"/>
        <v>0.37240584166026136</v>
      </c>
      <c r="G324" s="46">
        <v>323</v>
      </c>
      <c r="H324" s="47">
        <f t="shared" si="9"/>
        <v>0.12413528055342045</v>
      </c>
      <c r="I324" s="53">
        <v>10</v>
      </c>
    </row>
    <row r="325" spans="1:9" ht="12.75">
      <c r="A325" s="38" t="s">
        <v>17</v>
      </c>
      <c r="B325">
        <v>961</v>
      </c>
      <c r="C325">
        <v>151</v>
      </c>
      <c r="D325" s="31">
        <f t="shared" si="7"/>
        <v>1112</v>
      </c>
      <c r="E325" s="44">
        <v>403</v>
      </c>
      <c r="F325" s="45">
        <f t="shared" si="8"/>
        <v>0.36241007194244607</v>
      </c>
      <c r="G325" s="46">
        <v>94</v>
      </c>
      <c r="H325" s="47">
        <f t="shared" si="9"/>
        <v>0.08453237410071943</v>
      </c>
      <c r="I325" s="53">
        <v>8</v>
      </c>
    </row>
    <row r="326" spans="1:9" ht="12.75">
      <c r="A326" s="38" t="s">
        <v>18</v>
      </c>
      <c r="B326">
        <v>347</v>
      </c>
      <c r="C326">
        <v>67</v>
      </c>
      <c r="D326" s="31">
        <f t="shared" si="7"/>
        <v>414</v>
      </c>
      <c r="E326" s="44">
        <v>122</v>
      </c>
      <c r="F326" s="45">
        <f t="shared" si="8"/>
        <v>0.2946859903381642</v>
      </c>
      <c r="G326" s="46">
        <v>51</v>
      </c>
      <c r="H326" s="47">
        <f t="shared" si="9"/>
        <v>0.12318840579710146</v>
      </c>
      <c r="I326" s="53">
        <v>3</v>
      </c>
    </row>
    <row r="327" spans="1:9" ht="12.75">
      <c r="A327" s="39" t="s">
        <v>19</v>
      </c>
      <c r="B327" s="31">
        <f>SUM(B310:B326)</f>
        <v>28696</v>
      </c>
      <c r="C327" s="31">
        <f>SUM(C310:C326)</f>
        <v>7018</v>
      </c>
      <c r="D327" s="31">
        <f>SUM(B327:C327)</f>
        <v>35714</v>
      </c>
      <c r="E327" s="48">
        <f>SUM(E310:E326)</f>
        <v>11135</v>
      </c>
      <c r="F327" s="45">
        <f t="shared" si="8"/>
        <v>0.3117824942599541</v>
      </c>
      <c r="G327" s="51">
        <f>SUM(G310:G326)</f>
        <v>2434</v>
      </c>
      <c r="H327" s="45">
        <f t="shared" si="9"/>
        <v>0.06815254522036177</v>
      </c>
      <c r="I327" s="53">
        <f>SUM(I310:I326)</f>
        <v>156</v>
      </c>
    </row>
    <row r="328" spans="1:8" ht="12.75">
      <c r="A328" s="39" t="s">
        <v>20</v>
      </c>
      <c r="B328" s="28">
        <f>(B327/D327)</f>
        <v>0.8034944279554237</v>
      </c>
      <c r="C328" s="28">
        <f>(C327/D327)</f>
        <v>0.19650557204457636</v>
      </c>
      <c r="D328" s="28">
        <f>SUM(B328:C328)</f>
        <v>1</v>
      </c>
      <c r="E328" s="49"/>
      <c r="F328" s="50"/>
      <c r="G328" s="46"/>
      <c r="H328" s="46"/>
    </row>
    <row r="330" spans="1:9" ht="25.5">
      <c r="A330" s="33" t="s">
        <v>152</v>
      </c>
      <c r="B330" s="13" t="s">
        <v>53</v>
      </c>
      <c r="C330" s="13" t="s">
        <v>54</v>
      </c>
      <c r="D330" s="13" t="s">
        <v>55</v>
      </c>
      <c r="E330" s="13" t="s">
        <v>56</v>
      </c>
      <c r="F330" s="11" t="s">
        <v>57</v>
      </c>
      <c r="G330" s="11" t="s">
        <v>36</v>
      </c>
      <c r="H330" s="13" t="s">
        <v>19</v>
      </c>
      <c r="I330" s="54" t="s">
        <v>52</v>
      </c>
    </row>
    <row r="331" spans="1:9" ht="12.75">
      <c r="A331" s="38" t="s">
        <v>2</v>
      </c>
      <c r="B331" s="30">
        <v>481</v>
      </c>
      <c r="C331" s="30">
        <v>5</v>
      </c>
      <c r="D331" s="30">
        <v>27</v>
      </c>
      <c r="E331" s="30">
        <v>1804</v>
      </c>
      <c r="F331" s="30">
        <v>21</v>
      </c>
      <c r="G331" s="30">
        <v>8</v>
      </c>
      <c r="H331" s="31">
        <f aca="true" t="shared" si="10" ref="H331:H349">SUM(B329:G329)</f>
        <v>0</v>
      </c>
      <c r="I331" s="55">
        <v>11</v>
      </c>
    </row>
    <row r="332" spans="1:9" ht="12.75">
      <c r="A332" s="38" t="s">
        <v>3</v>
      </c>
      <c r="B332" s="30">
        <v>65</v>
      </c>
      <c r="C332" s="30">
        <v>3</v>
      </c>
      <c r="D332" s="30">
        <v>6</v>
      </c>
      <c r="E332" s="30">
        <v>689</v>
      </c>
      <c r="F332" s="30">
        <v>13</v>
      </c>
      <c r="G332" s="30">
        <v>3</v>
      </c>
      <c r="H332" s="31">
        <f t="shared" si="10"/>
        <v>0</v>
      </c>
      <c r="I332" s="55">
        <v>6</v>
      </c>
    </row>
    <row r="333" spans="1:9" ht="12.75">
      <c r="A333" s="38" t="s">
        <v>4</v>
      </c>
      <c r="B333" s="30">
        <v>45</v>
      </c>
      <c r="C333" s="30">
        <v>1</v>
      </c>
      <c r="D333" s="30">
        <v>18</v>
      </c>
      <c r="E333" s="30">
        <v>632</v>
      </c>
      <c r="F333" s="30">
        <v>15</v>
      </c>
      <c r="G333" s="30">
        <v>11</v>
      </c>
      <c r="H333" s="31">
        <f t="shared" si="10"/>
        <v>2346</v>
      </c>
      <c r="I333" s="30">
        <v>1</v>
      </c>
    </row>
    <row r="334" spans="1:9" ht="12.75">
      <c r="A334" s="38" t="s">
        <v>5</v>
      </c>
      <c r="B334" s="30">
        <v>730</v>
      </c>
      <c r="C334" s="30">
        <v>8</v>
      </c>
      <c r="D334" s="30">
        <v>96</v>
      </c>
      <c r="E334" s="30">
        <v>1809</v>
      </c>
      <c r="F334" s="30">
        <v>441</v>
      </c>
      <c r="G334" s="30">
        <v>110</v>
      </c>
      <c r="H334" s="31">
        <f t="shared" si="10"/>
        <v>779</v>
      </c>
      <c r="I334" s="30">
        <v>13</v>
      </c>
    </row>
    <row r="335" spans="1:9" ht="12.75">
      <c r="A335" s="38" t="s">
        <v>6</v>
      </c>
      <c r="B335">
        <v>706</v>
      </c>
      <c r="C335">
        <v>3</v>
      </c>
      <c r="D335">
        <v>69</v>
      </c>
      <c r="E335">
        <v>2082</v>
      </c>
      <c r="F335">
        <v>50</v>
      </c>
      <c r="G335">
        <v>79</v>
      </c>
      <c r="H335" s="31">
        <f t="shared" si="10"/>
        <v>722</v>
      </c>
      <c r="I335">
        <v>18</v>
      </c>
    </row>
    <row r="336" spans="1:9" ht="12.75">
      <c r="A336" s="38" t="s">
        <v>7</v>
      </c>
      <c r="B336">
        <v>55</v>
      </c>
      <c r="C336">
        <v>1</v>
      </c>
      <c r="D336">
        <v>13</v>
      </c>
      <c r="E336">
        <v>1015</v>
      </c>
      <c r="F336">
        <v>6</v>
      </c>
      <c r="G336">
        <v>8</v>
      </c>
      <c r="H336" s="31">
        <f t="shared" si="10"/>
        <v>3194</v>
      </c>
      <c r="I336">
        <v>8</v>
      </c>
    </row>
    <row r="337" spans="1:9" ht="12.75">
      <c r="A337" s="38" t="s">
        <v>8</v>
      </c>
      <c r="B337">
        <v>869</v>
      </c>
      <c r="C337">
        <v>29</v>
      </c>
      <c r="D337">
        <v>56</v>
      </c>
      <c r="E337">
        <v>4019</v>
      </c>
      <c r="F337">
        <v>74</v>
      </c>
      <c r="G337">
        <v>70</v>
      </c>
      <c r="H337" s="31">
        <f t="shared" si="10"/>
        <v>2989</v>
      </c>
      <c r="I337">
        <v>9</v>
      </c>
    </row>
    <row r="338" spans="1:9" ht="12.75">
      <c r="A338" s="38" t="s">
        <v>9</v>
      </c>
      <c r="B338">
        <v>600</v>
      </c>
      <c r="C338">
        <v>6</v>
      </c>
      <c r="D338">
        <v>109</v>
      </c>
      <c r="E338">
        <v>841</v>
      </c>
      <c r="F338">
        <v>46</v>
      </c>
      <c r="G338">
        <v>59</v>
      </c>
      <c r="H338" s="31">
        <f t="shared" si="10"/>
        <v>1098</v>
      </c>
      <c r="I338">
        <v>5</v>
      </c>
    </row>
    <row r="339" spans="1:9" ht="12.75">
      <c r="A339" s="38" t="s">
        <v>10</v>
      </c>
      <c r="B339">
        <v>266</v>
      </c>
      <c r="C339">
        <v>1</v>
      </c>
      <c r="D339">
        <v>7</v>
      </c>
      <c r="E339">
        <v>901</v>
      </c>
      <c r="F339">
        <v>2</v>
      </c>
      <c r="G339">
        <v>6</v>
      </c>
      <c r="H339" s="31">
        <f t="shared" si="10"/>
        <v>5117</v>
      </c>
      <c r="I339">
        <v>7</v>
      </c>
    </row>
    <row r="340" spans="1:9" ht="12.75">
      <c r="A340" s="38" t="s">
        <v>11</v>
      </c>
      <c r="B340">
        <v>441</v>
      </c>
      <c r="C340">
        <v>10</v>
      </c>
      <c r="D340">
        <v>45</v>
      </c>
      <c r="E340">
        <v>1601</v>
      </c>
      <c r="F340">
        <v>24</v>
      </c>
      <c r="G340">
        <v>32</v>
      </c>
      <c r="H340" s="31">
        <f t="shared" si="10"/>
        <v>1661</v>
      </c>
      <c r="I340">
        <v>10</v>
      </c>
    </row>
    <row r="341" spans="1:9" ht="12.75">
      <c r="A341" s="38" t="s">
        <v>12</v>
      </c>
      <c r="B341">
        <v>81</v>
      </c>
      <c r="C341">
        <v>110</v>
      </c>
      <c r="D341">
        <v>17</v>
      </c>
      <c r="E341">
        <v>731</v>
      </c>
      <c r="F341">
        <v>13</v>
      </c>
      <c r="G341">
        <v>33</v>
      </c>
      <c r="H341" s="31">
        <f t="shared" si="10"/>
        <v>1183</v>
      </c>
      <c r="I341">
        <v>6</v>
      </c>
    </row>
    <row r="342" spans="1:9" ht="12.75">
      <c r="A342" s="38" t="s">
        <v>13</v>
      </c>
      <c r="B342">
        <v>180</v>
      </c>
      <c r="C342">
        <v>3</v>
      </c>
      <c r="D342">
        <v>18</v>
      </c>
      <c r="E342">
        <v>966</v>
      </c>
      <c r="F342">
        <v>10</v>
      </c>
      <c r="G342">
        <v>25</v>
      </c>
      <c r="H342" s="31">
        <f t="shared" si="10"/>
        <v>2153</v>
      </c>
      <c r="I342">
        <v>8</v>
      </c>
    </row>
    <row r="343" spans="1:9" ht="12.75">
      <c r="A343" s="38" t="s">
        <v>14</v>
      </c>
      <c r="B343">
        <v>367</v>
      </c>
      <c r="C343">
        <v>3</v>
      </c>
      <c r="D343">
        <v>42</v>
      </c>
      <c r="E343">
        <v>2040</v>
      </c>
      <c r="F343">
        <v>24</v>
      </c>
      <c r="G343">
        <v>10</v>
      </c>
      <c r="H343" s="31">
        <f t="shared" si="10"/>
        <v>985</v>
      </c>
      <c r="I343">
        <v>14</v>
      </c>
    </row>
    <row r="344" spans="1:9" ht="12.75">
      <c r="A344" s="38" t="s">
        <v>15</v>
      </c>
      <c r="B344">
        <v>841</v>
      </c>
      <c r="C344">
        <v>72</v>
      </c>
      <c r="D344">
        <v>290</v>
      </c>
      <c r="E344">
        <v>3238</v>
      </c>
      <c r="F344">
        <v>1133</v>
      </c>
      <c r="G344">
        <v>145</v>
      </c>
      <c r="H344" s="31">
        <f t="shared" si="10"/>
        <v>1202</v>
      </c>
      <c r="I344">
        <v>21</v>
      </c>
    </row>
    <row r="345" spans="1:9" ht="12.75">
      <c r="A345" s="38" t="s">
        <v>16</v>
      </c>
      <c r="B345">
        <v>628</v>
      </c>
      <c r="C345">
        <v>9</v>
      </c>
      <c r="D345">
        <v>119</v>
      </c>
      <c r="E345">
        <v>1597</v>
      </c>
      <c r="F345">
        <v>72</v>
      </c>
      <c r="G345">
        <v>63</v>
      </c>
      <c r="H345" s="31">
        <f t="shared" si="10"/>
        <v>2486</v>
      </c>
      <c r="I345">
        <v>10</v>
      </c>
    </row>
    <row r="346" spans="1:9" ht="12.75">
      <c r="A346" s="38" t="s">
        <v>17</v>
      </c>
      <c r="B346">
        <v>28</v>
      </c>
      <c r="C346">
        <v>0</v>
      </c>
      <c r="D346">
        <v>2</v>
      </c>
      <c r="E346">
        <v>1064</v>
      </c>
      <c r="F346">
        <v>4</v>
      </c>
      <c r="G346">
        <v>2</v>
      </c>
      <c r="H346" s="31">
        <f t="shared" si="10"/>
        <v>5719</v>
      </c>
      <c r="I346">
        <v>8</v>
      </c>
    </row>
    <row r="347" spans="1:9" ht="12.75">
      <c r="A347" s="38" t="s">
        <v>18</v>
      </c>
      <c r="B347">
        <v>256</v>
      </c>
      <c r="C347">
        <v>0</v>
      </c>
      <c r="D347">
        <v>14</v>
      </c>
      <c r="E347">
        <v>99</v>
      </c>
      <c r="F347">
        <v>18</v>
      </c>
      <c r="G347">
        <v>27</v>
      </c>
      <c r="H347" s="31">
        <f t="shared" si="10"/>
        <v>2488</v>
      </c>
      <c r="I347">
        <v>3</v>
      </c>
    </row>
    <row r="348" spans="1:9" ht="12.75">
      <c r="A348" s="39" t="s">
        <v>19</v>
      </c>
      <c r="B348" s="31">
        <f aca="true" t="shared" si="11" ref="B348:G348">SUM(B331:B347)</f>
        <v>6639</v>
      </c>
      <c r="C348" s="31">
        <f t="shared" si="11"/>
        <v>264</v>
      </c>
      <c r="D348" s="31">
        <f t="shared" si="11"/>
        <v>948</v>
      </c>
      <c r="E348" s="31">
        <f t="shared" si="11"/>
        <v>25128</v>
      </c>
      <c r="F348" s="31">
        <f t="shared" si="11"/>
        <v>1966</v>
      </c>
      <c r="G348" s="31">
        <f t="shared" si="11"/>
        <v>691</v>
      </c>
      <c r="H348" s="31">
        <f t="shared" si="10"/>
        <v>1100</v>
      </c>
      <c r="I348" s="55">
        <f>SUM(I331:I347)</f>
        <v>158</v>
      </c>
    </row>
    <row r="349" spans="1:9" ht="12.75">
      <c r="A349" s="39" t="s">
        <v>20</v>
      </c>
      <c r="B349" s="18">
        <f>(B348/H348)</f>
        <v>6.035454545454545</v>
      </c>
      <c r="C349" s="18">
        <f>(C348/H348)</f>
        <v>0.24</v>
      </c>
      <c r="D349" s="18">
        <f>(D348/H348)</f>
        <v>0.8618181818181818</v>
      </c>
      <c r="E349" s="18">
        <f>(E348/H348)</f>
        <v>22.843636363636364</v>
      </c>
      <c r="F349" s="18">
        <f>(F348/H348)</f>
        <v>1.7872727272727273</v>
      </c>
      <c r="G349" s="18">
        <f>(G348/H348)</f>
        <v>0.6281818181818182</v>
      </c>
      <c r="H349" s="35">
        <f t="shared" si="10"/>
        <v>414</v>
      </c>
      <c r="I349" s="53"/>
    </row>
    <row r="351" ht="12.75">
      <c r="A351" s="33" t="s">
        <v>58</v>
      </c>
    </row>
    <row r="352" spans="1:5" ht="12.75">
      <c r="A352" s="37" t="s">
        <v>0</v>
      </c>
      <c r="B352" s="9" t="s">
        <v>59</v>
      </c>
      <c r="C352" s="9" t="s">
        <v>60</v>
      </c>
      <c r="D352" s="9" t="s">
        <v>19</v>
      </c>
      <c r="E352" s="54" t="s">
        <v>52</v>
      </c>
    </row>
    <row r="353" spans="1:6" ht="12.75">
      <c r="A353" s="38" t="s">
        <v>2</v>
      </c>
      <c r="B353" s="30">
        <v>276</v>
      </c>
      <c r="C353" s="30">
        <v>2043</v>
      </c>
      <c r="D353" s="31">
        <f aca="true" t="shared" si="12" ref="D353:D369">SUM(B353:C353)</f>
        <v>2319</v>
      </c>
      <c r="E353" s="55">
        <v>11</v>
      </c>
      <c r="F353" s="30"/>
    </row>
    <row r="354" spans="1:6" ht="12.75">
      <c r="A354" s="38" t="s">
        <v>3</v>
      </c>
      <c r="B354" s="30">
        <v>83</v>
      </c>
      <c r="C354" s="30">
        <v>696</v>
      </c>
      <c r="D354" s="31">
        <f t="shared" si="12"/>
        <v>779</v>
      </c>
      <c r="E354" s="55">
        <v>6</v>
      </c>
      <c r="F354" s="30"/>
    </row>
    <row r="355" spans="1:6" ht="12.75">
      <c r="A355" s="38" t="s">
        <v>4</v>
      </c>
      <c r="B355" s="30">
        <v>40</v>
      </c>
      <c r="C355" s="30">
        <v>682</v>
      </c>
      <c r="D355" s="31">
        <f t="shared" si="12"/>
        <v>722</v>
      </c>
      <c r="E355" s="30">
        <v>1</v>
      </c>
      <c r="F355" s="30"/>
    </row>
    <row r="356" spans="1:6" ht="12.75">
      <c r="A356" s="38" t="s">
        <v>5</v>
      </c>
      <c r="B356" s="30">
        <v>331</v>
      </c>
      <c r="C356" s="30">
        <v>2888</v>
      </c>
      <c r="D356" s="31">
        <f t="shared" si="12"/>
        <v>3219</v>
      </c>
      <c r="E356" s="30">
        <v>13</v>
      </c>
      <c r="F356" s="30"/>
    </row>
    <row r="357" spans="1:6" ht="12.75">
      <c r="A357" s="38" t="s">
        <v>6</v>
      </c>
      <c r="B357">
        <v>229</v>
      </c>
      <c r="C357">
        <v>2780</v>
      </c>
      <c r="D357" s="31">
        <f t="shared" si="12"/>
        <v>3009</v>
      </c>
      <c r="E357">
        <v>18</v>
      </c>
      <c r="F357" s="30"/>
    </row>
    <row r="358" spans="1:6" ht="12.75">
      <c r="A358" s="38" t="s">
        <v>7</v>
      </c>
      <c r="B358">
        <v>134</v>
      </c>
      <c r="C358">
        <v>964</v>
      </c>
      <c r="D358" s="31">
        <f t="shared" si="12"/>
        <v>1098</v>
      </c>
      <c r="E358">
        <v>8</v>
      </c>
      <c r="F358" s="30"/>
    </row>
    <row r="359" spans="1:6" ht="12.75">
      <c r="A359" s="38" t="s">
        <v>8</v>
      </c>
      <c r="B359">
        <v>763</v>
      </c>
      <c r="C359">
        <v>4354</v>
      </c>
      <c r="D359" s="31">
        <f t="shared" si="12"/>
        <v>5117</v>
      </c>
      <c r="E359">
        <v>9</v>
      </c>
      <c r="F359" s="30"/>
    </row>
    <row r="360" spans="1:6" ht="12.75">
      <c r="A360" s="38" t="s">
        <v>9</v>
      </c>
      <c r="B360">
        <v>156</v>
      </c>
      <c r="C360">
        <v>1505</v>
      </c>
      <c r="D360" s="31">
        <f t="shared" si="12"/>
        <v>1661</v>
      </c>
      <c r="E360">
        <v>5</v>
      </c>
      <c r="F360" s="30"/>
    </row>
    <row r="361" spans="1:6" ht="12.75">
      <c r="A361" s="38" t="s">
        <v>10</v>
      </c>
      <c r="B361">
        <v>161</v>
      </c>
      <c r="C361">
        <v>980</v>
      </c>
      <c r="D361" s="31">
        <f t="shared" si="12"/>
        <v>1141</v>
      </c>
      <c r="E361">
        <v>7</v>
      </c>
      <c r="F361" s="30"/>
    </row>
    <row r="362" spans="1:6" ht="12.75">
      <c r="A362" s="38" t="s">
        <v>11</v>
      </c>
      <c r="B362">
        <v>182</v>
      </c>
      <c r="C362">
        <v>1971</v>
      </c>
      <c r="D362" s="31">
        <f t="shared" si="12"/>
        <v>2153</v>
      </c>
      <c r="E362">
        <v>10</v>
      </c>
      <c r="F362" s="30"/>
    </row>
    <row r="363" spans="1:6" ht="12.75">
      <c r="A363" s="38" t="s">
        <v>12</v>
      </c>
      <c r="B363">
        <v>80</v>
      </c>
      <c r="C363">
        <v>895</v>
      </c>
      <c r="D363" s="31">
        <f t="shared" si="12"/>
        <v>975</v>
      </c>
      <c r="E363">
        <v>6</v>
      </c>
      <c r="F363" s="30"/>
    </row>
    <row r="364" spans="1:6" ht="12.75">
      <c r="A364" s="38" t="s">
        <v>13</v>
      </c>
      <c r="B364">
        <v>77</v>
      </c>
      <c r="C364">
        <v>1147</v>
      </c>
      <c r="D364" s="31">
        <f t="shared" si="12"/>
        <v>1224</v>
      </c>
      <c r="E364">
        <v>8</v>
      </c>
      <c r="F364" s="30"/>
    </row>
    <row r="365" spans="1:6" ht="12.75">
      <c r="A365" s="38" t="s">
        <v>14</v>
      </c>
      <c r="B365">
        <v>214</v>
      </c>
      <c r="C365">
        <v>2272</v>
      </c>
      <c r="D365" s="31">
        <f t="shared" si="12"/>
        <v>2486</v>
      </c>
      <c r="E365">
        <v>14</v>
      </c>
      <c r="F365" s="30"/>
    </row>
    <row r="366" spans="1:6" ht="12.75">
      <c r="A366" s="38" t="s">
        <v>15</v>
      </c>
      <c r="B366">
        <v>675</v>
      </c>
      <c r="C366">
        <v>4990</v>
      </c>
      <c r="D366" s="31">
        <f t="shared" si="12"/>
        <v>5665</v>
      </c>
      <c r="E366">
        <v>21</v>
      </c>
      <c r="F366" s="30"/>
    </row>
    <row r="367" spans="1:6" ht="12.75">
      <c r="A367" s="38" t="s">
        <v>16</v>
      </c>
      <c r="B367">
        <v>178</v>
      </c>
      <c r="C367">
        <v>2424</v>
      </c>
      <c r="D367" s="31">
        <f t="shared" si="12"/>
        <v>2602</v>
      </c>
      <c r="E367">
        <v>10</v>
      </c>
      <c r="F367" s="30"/>
    </row>
    <row r="368" spans="1:6" ht="12.75">
      <c r="A368" s="38" t="s">
        <v>17</v>
      </c>
      <c r="B368">
        <v>114</v>
      </c>
      <c r="C368">
        <v>994</v>
      </c>
      <c r="D368" s="31">
        <f t="shared" si="12"/>
        <v>1108</v>
      </c>
      <c r="E368">
        <v>8</v>
      </c>
      <c r="F368" s="30"/>
    </row>
    <row r="369" spans="1:6" ht="12.75">
      <c r="A369" s="38" t="s">
        <v>18</v>
      </c>
      <c r="B369">
        <v>40</v>
      </c>
      <c r="C369">
        <v>374</v>
      </c>
      <c r="D369" s="31">
        <f t="shared" si="12"/>
        <v>414</v>
      </c>
      <c r="E369">
        <v>3</v>
      </c>
      <c r="F369" s="30"/>
    </row>
    <row r="370" spans="1:5" ht="12.75">
      <c r="A370" s="39" t="s">
        <v>19</v>
      </c>
      <c r="B370" s="31">
        <f>SUM(B353:B369)</f>
        <v>3733</v>
      </c>
      <c r="C370" s="31">
        <f>SUM(C353:C369)</f>
        <v>31959</v>
      </c>
      <c r="D370" s="31">
        <f>SUM(B370:C370)</f>
        <v>35692</v>
      </c>
      <c r="E370" s="55">
        <f>SUM(E353:E369)</f>
        <v>158</v>
      </c>
    </row>
    <row r="371" spans="1:4" ht="12.75">
      <c r="A371" s="39" t="s">
        <v>20</v>
      </c>
      <c r="B371" s="18">
        <f>(B370/D370)</f>
        <v>0.10458926370054915</v>
      </c>
      <c r="C371" s="18">
        <f>(C370/D370)</f>
        <v>0.8954107362994509</v>
      </c>
      <c r="D371" s="36">
        <f>SUM(B371:C371)</f>
        <v>1</v>
      </c>
    </row>
    <row r="373" spans="1:5" ht="12.75">
      <c r="A373" s="63" t="s">
        <v>282</v>
      </c>
      <c r="B373" s="4"/>
      <c r="C373" s="4"/>
      <c r="D373" s="4"/>
      <c r="E373" s="4"/>
    </row>
    <row r="374" spans="1:5" ht="12.75">
      <c r="A374" s="63"/>
      <c r="B374" s="120" t="s">
        <v>283</v>
      </c>
      <c r="C374" s="4"/>
      <c r="D374" s="4"/>
      <c r="E374" s="4"/>
    </row>
    <row r="375" spans="1:5" ht="12.75">
      <c r="A375" s="33" t="s">
        <v>58</v>
      </c>
      <c r="B375" s="9" t="s">
        <v>59</v>
      </c>
      <c r="C375" s="9" t="s">
        <v>60</v>
      </c>
      <c r="D375" s="9" t="s">
        <v>19</v>
      </c>
      <c r="E375" s="9" t="s">
        <v>52</v>
      </c>
    </row>
    <row r="376" spans="1:5" ht="12.75">
      <c r="A376" s="38" t="s">
        <v>2</v>
      </c>
      <c r="B376" s="30">
        <v>61</v>
      </c>
      <c r="C376" s="30">
        <v>516</v>
      </c>
      <c r="D376" s="31">
        <f>SUM(B376:C376)</f>
        <v>577</v>
      </c>
      <c r="E376">
        <v>10</v>
      </c>
    </row>
    <row r="377" spans="1:5" ht="12.75">
      <c r="A377" s="38" t="s">
        <v>3</v>
      </c>
      <c r="B377" s="30">
        <v>36</v>
      </c>
      <c r="C377" s="30">
        <v>427</v>
      </c>
      <c r="D377" s="31">
        <f aca="true" t="shared" si="13" ref="D377:D393">SUM(B377:C377)</f>
        <v>463</v>
      </c>
      <c r="E377">
        <v>6</v>
      </c>
    </row>
    <row r="378" spans="1:5" ht="12.75">
      <c r="A378" s="38" t="s">
        <v>4</v>
      </c>
      <c r="B378" s="30">
        <v>12</v>
      </c>
      <c r="C378" s="30">
        <v>160</v>
      </c>
      <c r="D378" s="31">
        <f t="shared" si="13"/>
        <v>172</v>
      </c>
      <c r="E378">
        <v>1</v>
      </c>
    </row>
    <row r="379" spans="1:5" ht="12.75">
      <c r="A379" s="38" t="s">
        <v>5</v>
      </c>
      <c r="B379" s="30">
        <v>116</v>
      </c>
      <c r="C379" s="30">
        <v>1195</v>
      </c>
      <c r="D379" s="31">
        <f t="shared" si="13"/>
        <v>1311</v>
      </c>
      <c r="E379">
        <v>13</v>
      </c>
    </row>
    <row r="380" spans="1:5" ht="12.75">
      <c r="A380" s="38" t="s">
        <v>6</v>
      </c>
      <c r="B380" s="30">
        <v>71</v>
      </c>
      <c r="C380" s="30">
        <v>978</v>
      </c>
      <c r="D380" s="31">
        <f t="shared" si="13"/>
        <v>1049</v>
      </c>
      <c r="E380">
        <v>18</v>
      </c>
    </row>
    <row r="381" spans="1:5" ht="12.75">
      <c r="A381" s="38" t="s">
        <v>7</v>
      </c>
      <c r="B381" s="30">
        <v>18</v>
      </c>
      <c r="C381" s="30">
        <v>326</v>
      </c>
      <c r="D381" s="31">
        <f t="shared" si="13"/>
        <v>344</v>
      </c>
      <c r="E381">
        <v>8</v>
      </c>
    </row>
    <row r="382" spans="1:5" ht="12.75">
      <c r="A382" s="38" t="s">
        <v>8</v>
      </c>
      <c r="B382" s="30">
        <v>103</v>
      </c>
      <c r="C382" s="30">
        <v>629</v>
      </c>
      <c r="D382" s="31">
        <f t="shared" si="13"/>
        <v>732</v>
      </c>
      <c r="E382">
        <v>9</v>
      </c>
    </row>
    <row r="383" spans="1:5" ht="12.75">
      <c r="A383" s="38" t="s">
        <v>9</v>
      </c>
      <c r="B383" s="30">
        <v>54</v>
      </c>
      <c r="C383" s="30">
        <v>574</v>
      </c>
      <c r="D383" s="31">
        <f t="shared" si="13"/>
        <v>628</v>
      </c>
      <c r="E383">
        <v>5</v>
      </c>
    </row>
    <row r="384" spans="1:5" ht="12.75">
      <c r="A384" s="38" t="s">
        <v>10</v>
      </c>
      <c r="B384" s="30">
        <v>18</v>
      </c>
      <c r="C384" s="30">
        <v>262</v>
      </c>
      <c r="D384" s="31">
        <f t="shared" si="13"/>
        <v>280</v>
      </c>
      <c r="E384">
        <v>7</v>
      </c>
    </row>
    <row r="385" spans="1:5" ht="12.75">
      <c r="A385" s="38" t="s">
        <v>11</v>
      </c>
      <c r="B385" s="30">
        <v>75</v>
      </c>
      <c r="C385" s="30">
        <v>769</v>
      </c>
      <c r="D385" s="31">
        <f t="shared" si="13"/>
        <v>844</v>
      </c>
      <c r="E385">
        <v>10</v>
      </c>
    </row>
    <row r="386" spans="1:5" ht="12.75">
      <c r="A386" s="38" t="s">
        <v>12</v>
      </c>
      <c r="B386" s="30">
        <v>31</v>
      </c>
      <c r="C386" s="30">
        <v>351</v>
      </c>
      <c r="D386" s="31">
        <f t="shared" si="13"/>
        <v>382</v>
      </c>
      <c r="E386">
        <v>6</v>
      </c>
    </row>
    <row r="387" spans="1:5" ht="12.75">
      <c r="A387" s="38" t="s">
        <v>13</v>
      </c>
      <c r="B387" s="30">
        <v>28</v>
      </c>
      <c r="C387" s="30">
        <v>419</v>
      </c>
      <c r="D387" s="31">
        <f t="shared" si="13"/>
        <v>447</v>
      </c>
      <c r="E387">
        <v>8</v>
      </c>
    </row>
    <row r="388" spans="1:5" ht="12.75">
      <c r="A388" s="38" t="s">
        <v>14</v>
      </c>
      <c r="B388" s="30">
        <v>49</v>
      </c>
      <c r="C388" s="30">
        <v>575</v>
      </c>
      <c r="D388" s="31">
        <f t="shared" si="13"/>
        <v>624</v>
      </c>
      <c r="E388">
        <v>14</v>
      </c>
    </row>
    <row r="389" spans="1:5" ht="12.75">
      <c r="A389" s="38" t="s">
        <v>15</v>
      </c>
      <c r="B389" s="30">
        <v>231</v>
      </c>
      <c r="C389" s="30">
        <v>1887</v>
      </c>
      <c r="D389" s="31">
        <f t="shared" si="13"/>
        <v>2118</v>
      </c>
      <c r="E389">
        <v>21</v>
      </c>
    </row>
    <row r="390" spans="1:5" ht="12.75">
      <c r="A390" s="38" t="s">
        <v>16</v>
      </c>
      <c r="B390" s="30">
        <v>67</v>
      </c>
      <c r="C390" s="30">
        <v>789</v>
      </c>
      <c r="D390" s="31">
        <f t="shared" si="13"/>
        <v>856</v>
      </c>
      <c r="E390">
        <v>10</v>
      </c>
    </row>
    <row r="391" spans="1:5" ht="12.75">
      <c r="A391" s="38" t="s">
        <v>17</v>
      </c>
      <c r="B391" s="30">
        <v>57</v>
      </c>
      <c r="C391" s="30">
        <v>246</v>
      </c>
      <c r="D391" s="31">
        <f t="shared" si="13"/>
        <v>303</v>
      </c>
      <c r="E391">
        <v>8</v>
      </c>
    </row>
    <row r="392" spans="1:5" ht="12.75">
      <c r="A392" s="38" t="s">
        <v>18</v>
      </c>
      <c r="B392" s="30">
        <v>1</v>
      </c>
      <c r="C392" s="30">
        <v>64</v>
      </c>
      <c r="D392" s="31">
        <f t="shared" si="13"/>
        <v>65</v>
      </c>
      <c r="E392">
        <v>3</v>
      </c>
    </row>
    <row r="393" spans="1:5" ht="12.75">
      <c r="A393" s="39" t="s">
        <v>19</v>
      </c>
      <c r="B393" s="31">
        <f>SUM(B376:B392)</f>
        <v>1028</v>
      </c>
      <c r="C393" s="31">
        <f>SUM(C376:C392)</f>
        <v>10167</v>
      </c>
      <c r="D393" s="31">
        <f t="shared" si="13"/>
        <v>11195</v>
      </c>
      <c r="E393">
        <f>SUM(E376:E392)</f>
        <v>157</v>
      </c>
    </row>
    <row r="394" spans="1:4" ht="12.75">
      <c r="A394" s="39" t="s">
        <v>20</v>
      </c>
      <c r="B394" s="18">
        <f>(B393/D393)</f>
        <v>0.09182670835194283</v>
      </c>
      <c r="C394" s="18">
        <f>(C393/D393)</f>
        <v>0.9081732916480572</v>
      </c>
      <c r="D394" s="18">
        <f>SUM(B394:C394)</f>
        <v>1</v>
      </c>
    </row>
    <row r="396" ht="12.75">
      <c r="B396" s="119" t="s">
        <v>283</v>
      </c>
    </row>
    <row r="397" spans="1:5" ht="12.75">
      <c r="A397" s="33" t="s">
        <v>61</v>
      </c>
      <c r="B397" s="9" t="s">
        <v>62</v>
      </c>
      <c r="C397" s="9" t="s">
        <v>63</v>
      </c>
      <c r="D397" s="9" t="s">
        <v>19</v>
      </c>
      <c r="E397" s="60" t="s">
        <v>52</v>
      </c>
    </row>
    <row r="398" spans="1:6" ht="12.75">
      <c r="A398" s="38" t="s">
        <v>2</v>
      </c>
      <c r="B398" s="30">
        <v>5</v>
      </c>
      <c r="C398" s="30">
        <v>98</v>
      </c>
      <c r="D398" s="31">
        <f aca="true" t="shared" si="14" ref="D398:D414">SUM(B398:C398)</f>
        <v>103</v>
      </c>
      <c r="E398" s="55">
        <v>10</v>
      </c>
      <c r="F398" s="30"/>
    </row>
    <row r="399" spans="1:6" ht="12.75">
      <c r="A399" s="38" t="s">
        <v>3</v>
      </c>
      <c r="B399" s="30">
        <v>9</v>
      </c>
      <c r="C399" s="30">
        <v>49</v>
      </c>
      <c r="D399" s="31">
        <f t="shared" si="14"/>
        <v>58</v>
      </c>
      <c r="E399" s="55">
        <v>6</v>
      </c>
      <c r="F399" s="30"/>
    </row>
    <row r="400" spans="1:6" ht="12.75">
      <c r="A400" s="38" t="s">
        <v>4</v>
      </c>
      <c r="B400" s="30">
        <v>0</v>
      </c>
      <c r="C400" s="30">
        <v>37</v>
      </c>
      <c r="D400" s="31">
        <f t="shared" si="14"/>
        <v>37</v>
      </c>
      <c r="E400" s="55">
        <v>1</v>
      </c>
      <c r="F400" s="30"/>
    </row>
    <row r="401" spans="1:6" ht="12.75">
      <c r="A401" s="38" t="s">
        <v>5</v>
      </c>
      <c r="B401" s="30">
        <v>8</v>
      </c>
      <c r="C401" s="30">
        <v>218</v>
      </c>
      <c r="D401" s="31">
        <f t="shared" si="14"/>
        <v>226</v>
      </c>
      <c r="E401" s="55">
        <v>13</v>
      </c>
      <c r="F401" s="30"/>
    </row>
    <row r="402" spans="1:6" ht="12.75">
      <c r="A402" s="38" t="s">
        <v>6</v>
      </c>
      <c r="B402" s="30">
        <v>26</v>
      </c>
      <c r="C402" s="30">
        <v>204</v>
      </c>
      <c r="D402" s="31">
        <f t="shared" si="14"/>
        <v>230</v>
      </c>
      <c r="E402" s="55">
        <v>18</v>
      </c>
      <c r="F402" s="30"/>
    </row>
    <row r="403" spans="1:6" ht="12.75">
      <c r="A403" s="38" t="s">
        <v>7</v>
      </c>
      <c r="B403" s="30">
        <v>62</v>
      </c>
      <c r="C403" s="30">
        <v>72</v>
      </c>
      <c r="D403" s="31">
        <f t="shared" si="14"/>
        <v>134</v>
      </c>
      <c r="E403" s="55">
        <v>8</v>
      </c>
      <c r="F403" s="30"/>
    </row>
    <row r="404" spans="1:6" ht="12.75">
      <c r="A404" s="38" t="s">
        <v>8</v>
      </c>
      <c r="B404" s="30">
        <v>32</v>
      </c>
      <c r="C404" s="30">
        <v>100</v>
      </c>
      <c r="D404" s="31">
        <f t="shared" si="14"/>
        <v>132</v>
      </c>
      <c r="E404" s="55">
        <v>9</v>
      </c>
      <c r="F404" s="30"/>
    </row>
    <row r="405" spans="1:6" ht="12.75">
      <c r="A405" s="38" t="s">
        <v>9</v>
      </c>
      <c r="B405" s="30">
        <v>0</v>
      </c>
      <c r="C405" s="30">
        <v>126</v>
      </c>
      <c r="D405" s="31">
        <f t="shared" si="14"/>
        <v>126</v>
      </c>
      <c r="E405" s="55">
        <v>5</v>
      </c>
      <c r="F405" s="30"/>
    </row>
    <row r="406" spans="1:6" ht="12.75">
      <c r="A406" s="38" t="s">
        <v>10</v>
      </c>
      <c r="B406" s="30">
        <v>1</v>
      </c>
      <c r="C406" s="30">
        <v>80</v>
      </c>
      <c r="D406" s="31">
        <f t="shared" si="14"/>
        <v>81</v>
      </c>
      <c r="E406" s="55">
        <v>7</v>
      </c>
      <c r="F406" s="30"/>
    </row>
    <row r="407" spans="1:6" ht="12.75">
      <c r="A407" s="38" t="s">
        <v>11</v>
      </c>
      <c r="B407" s="30">
        <v>10</v>
      </c>
      <c r="C407" s="30">
        <v>197</v>
      </c>
      <c r="D407" s="31">
        <f t="shared" si="14"/>
        <v>207</v>
      </c>
      <c r="E407" s="55">
        <v>10</v>
      </c>
      <c r="F407" s="30"/>
    </row>
    <row r="408" spans="1:6" ht="12.75">
      <c r="A408" s="38" t="s">
        <v>12</v>
      </c>
      <c r="B408" s="30">
        <v>21</v>
      </c>
      <c r="C408" s="30">
        <v>113</v>
      </c>
      <c r="D408" s="31">
        <f t="shared" si="14"/>
        <v>134</v>
      </c>
      <c r="E408" s="55">
        <v>6</v>
      </c>
      <c r="F408" s="30"/>
    </row>
    <row r="409" spans="1:6" ht="12.75">
      <c r="A409" s="38" t="s">
        <v>13</v>
      </c>
      <c r="B409" s="30">
        <v>1</v>
      </c>
      <c r="C409" s="30">
        <v>121</v>
      </c>
      <c r="D409" s="31">
        <f t="shared" si="14"/>
        <v>122</v>
      </c>
      <c r="E409" s="55">
        <v>8</v>
      </c>
      <c r="F409" s="30"/>
    </row>
    <row r="410" spans="1:6" ht="12.75">
      <c r="A410" s="38" t="s">
        <v>14</v>
      </c>
      <c r="B410" s="30">
        <v>6</v>
      </c>
      <c r="C410" s="30">
        <v>204</v>
      </c>
      <c r="D410" s="31">
        <f t="shared" si="14"/>
        <v>210</v>
      </c>
      <c r="E410" s="55">
        <v>14</v>
      </c>
      <c r="F410" s="30"/>
    </row>
    <row r="411" spans="1:6" ht="12.75">
      <c r="A411" s="38" t="s">
        <v>15</v>
      </c>
      <c r="B411" s="30">
        <v>46</v>
      </c>
      <c r="C411" s="30">
        <v>518</v>
      </c>
      <c r="D411" s="31">
        <f t="shared" si="14"/>
        <v>564</v>
      </c>
      <c r="E411" s="55">
        <v>21</v>
      </c>
      <c r="F411" s="30"/>
    </row>
    <row r="412" spans="1:6" ht="12.75">
      <c r="A412" s="38" t="s">
        <v>16</v>
      </c>
      <c r="B412" s="30">
        <v>29</v>
      </c>
      <c r="C412" s="30">
        <v>118.1</v>
      </c>
      <c r="D412" s="31">
        <f t="shared" si="14"/>
        <v>147.1</v>
      </c>
      <c r="E412" s="55">
        <v>10</v>
      </c>
      <c r="F412" s="30"/>
    </row>
    <row r="413" spans="1:6" ht="12.75">
      <c r="A413" s="38" t="s">
        <v>17</v>
      </c>
      <c r="B413" s="30">
        <v>1</v>
      </c>
      <c r="C413" s="30">
        <v>57</v>
      </c>
      <c r="D413" s="31">
        <f t="shared" si="14"/>
        <v>58</v>
      </c>
      <c r="E413" s="55">
        <v>8</v>
      </c>
      <c r="F413" s="30"/>
    </row>
    <row r="414" spans="1:6" ht="12.75">
      <c r="A414" s="38" t="s">
        <v>18</v>
      </c>
      <c r="B414" s="30">
        <v>0</v>
      </c>
      <c r="C414" s="30">
        <v>11</v>
      </c>
      <c r="D414" s="31">
        <f t="shared" si="14"/>
        <v>11</v>
      </c>
      <c r="E414" s="55">
        <v>3</v>
      </c>
      <c r="F414" s="30"/>
    </row>
    <row r="415" spans="1:6" ht="12.75">
      <c r="A415" s="39" t="s">
        <v>19</v>
      </c>
      <c r="B415" s="30">
        <f>SUM(B398:B414)</f>
        <v>257</v>
      </c>
      <c r="C415" s="30">
        <f>SUM(C398:C414)</f>
        <v>2323.1</v>
      </c>
      <c r="D415" s="31">
        <f>SUM(D398:D414)</f>
        <v>2580.1</v>
      </c>
      <c r="E415" s="56">
        <f>SUM(E398:E414)</f>
        <v>157</v>
      </c>
      <c r="F415" s="31"/>
    </row>
    <row r="416" spans="1:6" ht="12.75">
      <c r="A416" s="39" t="s">
        <v>20</v>
      </c>
      <c r="B416" s="18">
        <f>(B415/D415)</f>
        <v>0.09960854230456184</v>
      </c>
      <c r="C416" s="18">
        <f>(C415/D415)</f>
        <v>0.9003914576954382</v>
      </c>
      <c r="D416" s="18">
        <f>B416+C416</f>
        <v>1</v>
      </c>
      <c r="E416" s="18"/>
      <c r="F416" s="36"/>
    </row>
  </sheetData>
  <mergeCells count="10">
    <mergeCell ref="B29:D29"/>
    <mergeCell ref="A52:D52"/>
    <mergeCell ref="E308:H308"/>
    <mergeCell ref="B308:D308"/>
    <mergeCell ref="B100:D100"/>
    <mergeCell ref="E101:F101"/>
    <mergeCell ref="B235:D235"/>
    <mergeCell ref="B258:D258"/>
    <mergeCell ref="B281:E281"/>
    <mergeCell ref="C307:E307"/>
  </mergeCells>
  <printOptions horizontalCentered="1" verticalCentered="1"/>
  <pageMargins left="0.75" right="0.75" top="1" bottom="1" header="0.5" footer="0.5"/>
  <pageSetup horizontalDpi="600" verticalDpi="600" orientation="landscape" scale="78" r:id="rId1"/>
  <headerFooter alignWithMargins="0">
    <oddFooter>&amp;L&amp;"Arial,Bold"&amp;F&amp;C&amp;"Arial,Bold"Undergraduate&amp;R&amp;"Arial,Bold"&amp;D</oddFooter>
  </headerFooter>
  <rowBreaks count="8" manualBreakCount="8">
    <brk id="49" max="9" man="1"/>
    <brk id="94" max="9" man="1"/>
    <brk id="141" max="9" man="1"/>
    <brk id="185" max="9" man="1"/>
    <brk id="231" max="9" man="1"/>
    <brk id="277" max="9" man="1"/>
    <brk id="327" max="9" man="1"/>
    <brk id="370" max="9" man="1"/>
  </rowBreaks>
</worksheet>
</file>

<file path=xl/worksheets/sheet4.xml><?xml version="1.0" encoding="utf-8"?>
<worksheet xmlns="http://schemas.openxmlformats.org/spreadsheetml/2006/main" xmlns:r="http://schemas.openxmlformats.org/officeDocument/2006/relationships">
  <dimension ref="A1:J529"/>
  <sheetViews>
    <sheetView workbookViewId="0" topLeftCell="A1">
      <selection activeCell="B393" sqref="B393"/>
    </sheetView>
  </sheetViews>
  <sheetFormatPr defaultColWidth="9.140625" defaultRowHeight="12.75"/>
  <cols>
    <col min="1" max="1" width="28.28125" style="0" bestFit="1" customWidth="1"/>
    <col min="2" max="2" width="10.00390625" style="0" customWidth="1"/>
    <col min="3" max="3" width="10.57421875" style="0" customWidth="1"/>
    <col min="4" max="4" width="10.28125" style="0" customWidth="1"/>
    <col min="5" max="5" width="11.57421875" style="0" customWidth="1"/>
    <col min="6" max="6" width="10.421875" style="0" bestFit="1" customWidth="1"/>
    <col min="7" max="7" width="6.28125" style="0" customWidth="1"/>
    <col min="9" max="10" width="4.00390625" style="0" customWidth="1"/>
    <col min="16" max="16" width="8.8515625" style="0" customWidth="1"/>
    <col min="17" max="17" width="10.421875" style="0" bestFit="1" customWidth="1"/>
  </cols>
  <sheetData>
    <row r="1" ht="12.75">
      <c r="A1" s="3" t="s">
        <v>175</v>
      </c>
    </row>
    <row r="2" ht="12.75">
      <c r="A2" s="91" t="s">
        <v>74</v>
      </c>
    </row>
    <row r="3" ht="12.75">
      <c r="A3" s="25" t="s">
        <v>284</v>
      </c>
    </row>
    <row r="4" spans="1:4" ht="13.5">
      <c r="A4" t="s">
        <v>256</v>
      </c>
      <c r="B4" s="186" t="s">
        <v>285</v>
      </c>
      <c r="C4" s="187"/>
      <c r="D4" s="188"/>
    </row>
    <row r="5" spans="1:4" ht="12.75">
      <c r="A5" s="25"/>
      <c r="B5" s="9" t="s">
        <v>46</v>
      </c>
      <c r="C5" s="9" t="s">
        <v>47</v>
      </c>
      <c r="D5" s="9" t="s">
        <v>19</v>
      </c>
    </row>
    <row r="6" spans="1:4" ht="12.75">
      <c r="A6" s="24" t="s">
        <v>2</v>
      </c>
      <c r="B6">
        <v>2</v>
      </c>
      <c r="C6">
        <v>5</v>
      </c>
      <c r="D6">
        <v>7</v>
      </c>
    </row>
    <row r="7" spans="1:4" ht="12.75">
      <c r="A7" s="24" t="s">
        <v>3</v>
      </c>
      <c r="B7">
        <v>0</v>
      </c>
      <c r="C7">
        <v>2</v>
      </c>
      <c r="D7">
        <v>2</v>
      </c>
    </row>
    <row r="8" spans="1:4" ht="12.75">
      <c r="A8" s="24" t="s">
        <v>4</v>
      </c>
      <c r="B8">
        <v>0</v>
      </c>
      <c r="C8">
        <v>1</v>
      </c>
      <c r="D8">
        <v>1</v>
      </c>
    </row>
    <row r="9" spans="1:4" ht="12.75">
      <c r="A9" s="24" t="s">
        <v>5</v>
      </c>
      <c r="B9">
        <v>1</v>
      </c>
      <c r="C9">
        <v>9</v>
      </c>
      <c r="D9">
        <v>10</v>
      </c>
    </row>
    <row r="10" spans="1:4" ht="12.75">
      <c r="A10" s="24" t="s">
        <v>6</v>
      </c>
      <c r="B10">
        <v>7</v>
      </c>
      <c r="C10">
        <v>6</v>
      </c>
      <c r="D10">
        <v>13</v>
      </c>
    </row>
    <row r="11" spans="1:4" ht="12.75">
      <c r="A11" s="24" t="s">
        <v>7</v>
      </c>
      <c r="B11">
        <v>3</v>
      </c>
      <c r="C11">
        <v>2</v>
      </c>
      <c r="D11">
        <v>5</v>
      </c>
    </row>
    <row r="12" spans="1:4" ht="12.75">
      <c r="A12" s="24" t="s">
        <v>8</v>
      </c>
      <c r="B12">
        <v>4</v>
      </c>
      <c r="C12">
        <v>1</v>
      </c>
      <c r="D12">
        <v>5</v>
      </c>
    </row>
    <row r="13" spans="1:4" ht="12.75">
      <c r="A13" s="24" t="s">
        <v>9</v>
      </c>
      <c r="B13">
        <v>2</v>
      </c>
      <c r="C13">
        <v>3</v>
      </c>
      <c r="D13">
        <v>5</v>
      </c>
    </row>
    <row r="14" spans="1:4" ht="12.75">
      <c r="A14" s="24" t="s">
        <v>10</v>
      </c>
      <c r="B14">
        <v>3</v>
      </c>
      <c r="C14">
        <v>3</v>
      </c>
      <c r="D14">
        <v>6</v>
      </c>
    </row>
    <row r="15" spans="1:4" ht="12.75">
      <c r="A15" s="24" t="s">
        <v>11</v>
      </c>
      <c r="B15">
        <v>1</v>
      </c>
      <c r="C15">
        <v>7</v>
      </c>
      <c r="D15">
        <v>8</v>
      </c>
    </row>
    <row r="16" spans="1:4" ht="12.75">
      <c r="A16" s="24" t="s">
        <v>12</v>
      </c>
      <c r="B16">
        <v>0</v>
      </c>
      <c r="C16">
        <v>1</v>
      </c>
      <c r="D16">
        <v>1</v>
      </c>
    </row>
    <row r="17" spans="1:4" ht="12.75">
      <c r="A17" s="24" t="s">
        <v>13</v>
      </c>
      <c r="B17">
        <v>0</v>
      </c>
      <c r="C17">
        <v>1</v>
      </c>
      <c r="D17">
        <v>1</v>
      </c>
    </row>
    <row r="18" spans="1:4" ht="12.75">
      <c r="A18" s="24" t="s">
        <v>14</v>
      </c>
      <c r="B18">
        <v>1</v>
      </c>
      <c r="C18">
        <v>7</v>
      </c>
      <c r="D18">
        <v>8</v>
      </c>
    </row>
    <row r="19" spans="1:4" ht="12.75">
      <c r="A19" s="24" t="s">
        <v>15</v>
      </c>
      <c r="B19">
        <v>4</v>
      </c>
      <c r="C19">
        <v>11</v>
      </c>
      <c r="D19">
        <v>15</v>
      </c>
    </row>
    <row r="20" spans="1:4" ht="12.75">
      <c r="A20" s="24" t="s">
        <v>16</v>
      </c>
      <c r="B20">
        <v>1</v>
      </c>
      <c r="C20">
        <v>6</v>
      </c>
      <c r="D20">
        <v>7</v>
      </c>
    </row>
    <row r="21" spans="1:4" ht="12.75">
      <c r="A21" s="24" t="s">
        <v>17</v>
      </c>
      <c r="B21">
        <v>1</v>
      </c>
      <c r="C21">
        <v>1</v>
      </c>
      <c r="D21">
        <v>2</v>
      </c>
    </row>
    <row r="22" spans="1:4" ht="12.75">
      <c r="A22" s="24" t="s">
        <v>18</v>
      </c>
      <c r="B22">
        <v>0</v>
      </c>
      <c r="C22">
        <v>2</v>
      </c>
      <c r="D22">
        <v>2</v>
      </c>
    </row>
    <row r="23" spans="1:4" ht="12.75">
      <c r="A23" s="25" t="s">
        <v>19</v>
      </c>
      <c r="B23">
        <v>30</v>
      </c>
      <c r="C23">
        <v>68</v>
      </c>
      <c r="D23">
        <v>98</v>
      </c>
    </row>
    <row r="24" ht="12.75">
      <c r="A24" s="25" t="s">
        <v>20</v>
      </c>
    </row>
    <row r="26" spans="1:4" ht="12.75">
      <c r="A26" s="125" t="s">
        <v>286</v>
      </c>
      <c r="B26" s="126"/>
      <c r="C26" s="126"/>
      <c r="D26" s="130"/>
    </row>
    <row r="27" spans="1:4" ht="13.5">
      <c r="A27" s="131" t="s">
        <v>256</v>
      </c>
      <c r="B27" s="189" t="s">
        <v>287</v>
      </c>
      <c r="C27" s="190"/>
      <c r="D27" s="191"/>
    </row>
    <row r="28" spans="1:4" ht="12.75">
      <c r="A28" s="25" t="s">
        <v>0</v>
      </c>
      <c r="B28" s="9" t="s">
        <v>46</v>
      </c>
      <c r="C28" s="9" t="s">
        <v>47</v>
      </c>
      <c r="D28" s="60" t="s">
        <v>19</v>
      </c>
    </row>
    <row r="29" spans="1:4" ht="12.75">
      <c r="A29" s="24" t="s">
        <v>2</v>
      </c>
      <c r="B29">
        <v>1</v>
      </c>
      <c r="C29">
        <v>6</v>
      </c>
      <c r="D29">
        <f>SUM(B29:C29)</f>
        <v>7</v>
      </c>
    </row>
    <row r="30" spans="1:4" ht="12.75">
      <c r="A30" s="24" t="s">
        <v>3</v>
      </c>
      <c r="B30">
        <v>0</v>
      </c>
      <c r="C30">
        <v>3</v>
      </c>
      <c r="D30">
        <f aca="true" t="shared" si="0" ref="D30:D46">SUM(B30:C30)</f>
        <v>3</v>
      </c>
    </row>
    <row r="31" spans="1:4" ht="12.75">
      <c r="A31" s="24" t="s">
        <v>4</v>
      </c>
      <c r="B31">
        <v>0</v>
      </c>
      <c r="C31">
        <v>1</v>
      </c>
      <c r="D31">
        <f t="shared" si="0"/>
        <v>1</v>
      </c>
    </row>
    <row r="32" spans="1:4" ht="12.75">
      <c r="A32" s="24" t="s">
        <v>5</v>
      </c>
      <c r="B32">
        <v>1</v>
      </c>
      <c r="C32">
        <v>9</v>
      </c>
      <c r="D32">
        <f t="shared" si="0"/>
        <v>10</v>
      </c>
    </row>
    <row r="33" spans="1:4" ht="12.75">
      <c r="A33" s="24" t="s">
        <v>6</v>
      </c>
      <c r="B33">
        <v>1</v>
      </c>
      <c r="C33">
        <v>12</v>
      </c>
      <c r="D33">
        <f t="shared" si="0"/>
        <v>13</v>
      </c>
    </row>
    <row r="34" spans="1:4" ht="12.75">
      <c r="A34" s="24" t="s">
        <v>7</v>
      </c>
      <c r="B34">
        <v>1</v>
      </c>
      <c r="C34">
        <v>4</v>
      </c>
      <c r="D34">
        <f t="shared" si="0"/>
        <v>5</v>
      </c>
    </row>
    <row r="35" spans="1:4" ht="12.75">
      <c r="A35" s="24" t="s">
        <v>8</v>
      </c>
      <c r="B35">
        <v>1</v>
      </c>
      <c r="C35">
        <v>4</v>
      </c>
      <c r="D35">
        <f t="shared" si="0"/>
        <v>5</v>
      </c>
    </row>
    <row r="36" spans="1:4" ht="12.75">
      <c r="A36" s="24" t="s">
        <v>9</v>
      </c>
      <c r="B36">
        <v>0</v>
      </c>
      <c r="C36">
        <v>5</v>
      </c>
      <c r="D36">
        <f t="shared" si="0"/>
        <v>5</v>
      </c>
    </row>
    <row r="37" spans="1:4" ht="12.75">
      <c r="A37" s="24" t="s">
        <v>10</v>
      </c>
      <c r="B37">
        <v>1</v>
      </c>
      <c r="C37">
        <v>5</v>
      </c>
      <c r="D37">
        <f t="shared" si="0"/>
        <v>6</v>
      </c>
    </row>
    <row r="38" spans="1:4" ht="12.75">
      <c r="A38" s="24" t="s">
        <v>11</v>
      </c>
      <c r="B38">
        <v>3</v>
      </c>
      <c r="C38">
        <v>5</v>
      </c>
      <c r="D38">
        <f t="shared" si="0"/>
        <v>8</v>
      </c>
    </row>
    <row r="39" spans="1:4" ht="12.75">
      <c r="A39" s="24" t="s">
        <v>12</v>
      </c>
      <c r="B39">
        <v>0</v>
      </c>
      <c r="C39">
        <v>1</v>
      </c>
      <c r="D39">
        <f t="shared" si="0"/>
        <v>1</v>
      </c>
    </row>
    <row r="40" spans="1:4" ht="12.75">
      <c r="A40" s="24" t="s">
        <v>13</v>
      </c>
      <c r="B40">
        <v>0</v>
      </c>
      <c r="C40">
        <v>2</v>
      </c>
      <c r="D40">
        <f t="shared" si="0"/>
        <v>2</v>
      </c>
    </row>
    <row r="41" spans="1:4" ht="12.75">
      <c r="A41" s="24" t="s">
        <v>14</v>
      </c>
      <c r="B41">
        <v>3</v>
      </c>
      <c r="C41">
        <v>5</v>
      </c>
      <c r="D41">
        <f t="shared" si="0"/>
        <v>8</v>
      </c>
    </row>
    <row r="42" spans="1:4" ht="12.75">
      <c r="A42" s="24" t="s">
        <v>15</v>
      </c>
      <c r="B42">
        <v>2</v>
      </c>
      <c r="C42">
        <v>13</v>
      </c>
      <c r="D42">
        <f t="shared" si="0"/>
        <v>15</v>
      </c>
    </row>
    <row r="43" spans="1:4" ht="12.75">
      <c r="A43" s="24" t="s">
        <v>16</v>
      </c>
      <c r="B43">
        <v>3</v>
      </c>
      <c r="C43">
        <v>3</v>
      </c>
      <c r="D43">
        <f t="shared" si="0"/>
        <v>6</v>
      </c>
    </row>
    <row r="44" spans="1:4" ht="12.75">
      <c r="A44" s="24" t="s">
        <v>17</v>
      </c>
      <c r="B44">
        <v>0</v>
      </c>
      <c r="C44">
        <v>2</v>
      </c>
      <c r="D44">
        <f t="shared" si="0"/>
        <v>2</v>
      </c>
    </row>
    <row r="45" spans="1:4" ht="12.75">
      <c r="A45" s="24" t="s">
        <v>18</v>
      </c>
      <c r="B45">
        <v>0</v>
      </c>
      <c r="C45">
        <v>2</v>
      </c>
      <c r="D45">
        <f t="shared" si="0"/>
        <v>2</v>
      </c>
    </row>
    <row r="46" spans="1:4" ht="12.75">
      <c r="A46" s="25" t="s">
        <v>19</v>
      </c>
      <c r="B46" s="3">
        <v>17</v>
      </c>
      <c r="C46" s="3">
        <v>82</v>
      </c>
      <c r="D46">
        <f t="shared" si="0"/>
        <v>99</v>
      </c>
    </row>
    <row r="47" spans="1:4" ht="12.75">
      <c r="A47" s="25" t="s">
        <v>20</v>
      </c>
      <c r="B47" s="18">
        <f>(B46/D46)</f>
        <v>0.1717171717171717</v>
      </c>
      <c r="C47" s="18">
        <f>(C46/D46)</f>
        <v>0.8282828282828283</v>
      </c>
      <c r="D47" s="62">
        <f>SUM(B47:C47)</f>
        <v>1</v>
      </c>
    </row>
    <row r="49" spans="1:4" ht="12.75">
      <c r="A49" s="132" t="s">
        <v>288</v>
      </c>
      <c r="B49" s="46"/>
      <c r="C49" s="46"/>
      <c r="D49" s="46"/>
    </row>
    <row r="50" spans="1:4" s="8" customFormat="1" ht="13.5">
      <c r="A50" s="131" t="s">
        <v>256</v>
      </c>
      <c r="B50" s="189" t="s">
        <v>289</v>
      </c>
      <c r="C50" s="190"/>
      <c r="D50" s="191"/>
    </row>
    <row r="51" spans="1:4" ht="12.75">
      <c r="A51" s="25" t="s">
        <v>0</v>
      </c>
      <c r="B51" s="9" t="s">
        <v>46</v>
      </c>
      <c r="C51" s="9" t="s">
        <v>47</v>
      </c>
      <c r="D51" s="60" t="s">
        <v>19</v>
      </c>
    </row>
    <row r="52" spans="1:4" ht="12.75">
      <c r="A52" s="24" t="s">
        <v>2</v>
      </c>
      <c r="B52">
        <v>5</v>
      </c>
      <c r="C52">
        <v>1</v>
      </c>
      <c r="D52" s="53">
        <f>SUM(B52:C52)</f>
        <v>6</v>
      </c>
    </row>
    <row r="53" spans="1:4" ht="12.75">
      <c r="A53" s="24" t="s">
        <v>3</v>
      </c>
      <c r="B53">
        <v>3</v>
      </c>
      <c r="C53">
        <v>0</v>
      </c>
      <c r="D53" s="53">
        <f aca="true" t="shared" si="1" ref="D53:D70">SUM(B53:C53)</f>
        <v>3</v>
      </c>
    </row>
    <row r="54" spans="1:4" ht="12.75">
      <c r="A54" s="24" t="s">
        <v>4</v>
      </c>
      <c r="B54">
        <v>1</v>
      </c>
      <c r="C54">
        <v>0</v>
      </c>
      <c r="D54" s="53">
        <f t="shared" si="1"/>
        <v>1</v>
      </c>
    </row>
    <row r="55" spans="1:4" ht="12.75">
      <c r="A55" s="24" t="s">
        <v>5</v>
      </c>
      <c r="B55">
        <v>9</v>
      </c>
      <c r="C55">
        <v>1</v>
      </c>
      <c r="D55" s="53">
        <f t="shared" si="1"/>
        <v>10</v>
      </c>
    </row>
    <row r="56" spans="1:4" ht="12.75">
      <c r="A56" s="24" t="s">
        <v>6</v>
      </c>
      <c r="B56">
        <v>9</v>
      </c>
      <c r="C56">
        <v>4</v>
      </c>
      <c r="D56" s="53">
        <f t="shared" si="1"/>
        <v>13</v>
      </c>
    </row>
    <row r="57" spans="1:4" ht="12.75">
      <c r="A57" s="24" t="s">
        <v>7</v>
      </c>
      <c r="B57">
        <v>4</v>
      </c>
      <c r="C57">
        <v>1</v>
      </c>
      <c r="D57" s="53">
        <f t="shared" si="1"/>
        <v>5</v>
      </c>
    </row>
    <row r="58" spans="1:4" ht="12.75">
      <c r="A58" s="24" t="s">
        <v>8</v>
      </c>
      <c r="B58">
        <v>5</v>
      </c>
      <c r="C58">
        <v>0</v>
      </c>
      <c r="D58" s="53">
        <f t="shared" si="1"/>
        <v>5</v>
      </c>
    </row>
    <row r="59" spans="1:4" ht="12.75">
      <c r="A59" s="24" t="s">
        <v>9</v>
      </c>
      <c r="B59">
        <v>5</v>
      </c>
      <c r="C59">
        <v>0</v>
      </c>
      <c r="D59" s="53">
        <f t="shared" si="1"/>
        <v>5</v>
      </c>
    </row>
    <row r="60" spans="1:4" ht="12.75">
      <c r="A60" s="24" t="s">
        <v>10</v>
      </c>
      <c r="B60">
        <v>4</v>
      </c>
      <c r="C60">
        <v>2</v>
      </c>
      <c r="D60" s="53">
        <f t="shared" si="1"/>
        <v>6</v>
      </c>
    </row>
    <row r="61" spans="1:4" ht="12.75">
      <c r="A61" s="24" t="s">
        <v>11</v>
      </c>
      <c r="B61">
        <v>7</v>
      </c>
      <c r="C61">
        <v>1</v>
      </c>
      <c r="D61" s="53">
        <f t="shared" si="1"/>
        <v>8</v>
      </c>
    </row>
    <row r="62" spans="1:4" ht="12.75">
      <c r="A62" s="24" t="s">
        <v>12</v>
      </c>
      <c r="B62">
        <v>1</v>
      </c>
      <c r="C62">
        <v>0</v>
      </c>
      <c r="D62" s="53">
        <f t="shared" si="1"/>
        <v>1</v>
      </c>
    </row>
    <row r="63" spans="1:4" ht="12.75">
      <c r="A63" s="24" t="s">
        <v>13</v>
      </c>
      <c r="B63">
        <v>2</v>
      </c>
      <c r="C63">
        <v>0</v>
      </c>
      <c r="D63" s="53">
        <f t="shared" si="1"/>
        <v>2</v>
      </c>
    </row>
    <row r="64" spans="1:4" ht="12.75">
      <c r="A64" s="24" t="s">
        <v>14</v>
      </c>
      <c r="B64">
        <v>6</v>
      </c>
      <c r="C64">
        <v>2</v>
      </c>
      <c r="D64" s="53">
        <f t="shared" si="1"/>
        <v>8</v>
      </c>
    </row>
    <row r="65" spans="1:4" ht="12.75">
      <c r="A65" s="24" t="s">
        <v>15</v>
      </c>
      <c r="B65">
        <v>15</v>
      </c>
      <c r="C65">
        <v>0</v>
      </c>
      <c r="D65" s="53">
        <f t="shared" si="1"/>
        <v>15</v>
      </c>
    </row>
    <row r="66" spans="1:4" ht="12.75">
      <c r="A66" s="24" t="s">
        <v>16</v>
      </c>
      <c r="B66">
        <v>5</v>
      </c>
      <c r="C66">
        <v>1</v>
      </c>
      <c r="D66" s="53">
        <f t="shared" si="1"/>
        <v>6</v>
      </c>
    </row>
    <row r="67" spans="1:4" ht="12.75">
      <c r="A67" s="24" t="s">
        <v>17</v>
      </c>
      <c r="B67">
        <v>1</v>
      </c>
      <c r="C67">
        <v>1</v>
      </c>
      <c r="D67" s="53">
        <f t="shared" si="1"/>
        <v>2</v>
      </c>
    </row>
    <row r="68" spans="1:4" ht="12.75">
      <c r="A68" s="24" t="s">
        <v>18</v>
      </c>
      <c r="B68">
        <v>2</v>
      </c>
      <c r="C68">
        <v>0</v>
      </c>
      <c r="D68" s="53">
        <f t="shared" si="1"/>
        <v>2</v>
      </c>
    </row>
    <row r="69" spans="1:4" ht="12.75">
      <c r="A69" s="25" t="s">
        <v>19</v>
      </c>
      <c r="B69" s="3">
        <f>SUM(B52:B68)</f>
        <v>84</v>
      </c>
      <c r="C69" s="3">
        <f>SUM(C52:C68)</f>
        <v>14</v>
      </c>
      <c r="D69" s="53">
        <f t="shared" si="1"/>
        <v>98</v>
      </c>
    </row>
    <row r="70" spans="1:4" ht="12.75">
      <c r="A70" s="25" t="s">
        <v>20</v>
      </c>
      <c r="B70" s="18">
        <f>(B69/D69)</f>
        <v>0.8571428571428571</v>
      </c>
      <c r="C70" s="18">
        <f>(C69/D69)</f>
        <v>0.14285714285714285</v>
      </c>
      <c r="D70" s="62">
        <f t="shared" si="1"/>
        <v>1</v>
      </c>
    </row>
    <row r="72" spans="1:5" ht="12.75">
      <c r="A72" s="132" t="s">
        <v>290</v>
      </c>
      <c r="B72" s="46"/>
      <c r="C72" s="46"/>
      <c r="D72" s="46"/>
      <c r="E72" s="46"/>
    </row>
    <row r="73" spans="1:5" ht="13.5">
      <c r="A73" s="132"/>
      <c r="B73" s="192" t="s">
        <v>291</v>
      </c>
      <c r="C73" s="192"/>
      <c r="D73" s="192"/>
      <c r="E73" s="192"/>
    </row>
    <row r="74" spans="1:5" ht="51">
      <c r="A74" s="131"/>
      <c r="B74" s="194" t="s">
        <v>292</v>
      </c>
      <c r="C74" s="195" t="s">
        <v>293</v>
      </c>
      <c r="D74" s="195" t="s">
        <v>265</v>
      </c>
      <c r="E74" s="133"/>
    </row>
    <row r="75" spans="1:4" ht="12.75">
      <c r="A75" s="32" t="s">
        <v>2</v>
      </c>
      <c r="B75">
        <v>1</v>
      </c>
      <c r="C75">
        <v>0</v>
      </c>
      <c r="D75">
        <v>4</v>
      </c>
    </row>
    <row r="76" spans="1:4" ht="12.75">
      <c r="A76" s="32" t="s">
        <v>3</v>
      </c>
      <c r="B76">
        <v>0</v>
      </c>
      <c r="C76">
        <v>0</v>
      </c>
      <c r="D76">
        <v>1</v>
      </c>
    </row>
    <row r="77" spans="1:4" ht="12.75">
      <c r="A77" s="32" t="s">
        <v>4</v>
      </c>
      <c r="B77">
        <v>0</v>
      </c>
      <c r="C77">
        <v>0</v>
      </c>
      <c r="D77">
        <v>0</v>
      </c>
    </row>
    <row r="78" spans="1:4" ht="12.75">
      <c r="A78" s="32" t="s">
        <v>5</v>
      </c>
      <c r="B78">
        <v>4</v>
      </c>
      <c r="C78">
        <v>2</v>
      </c>
      <c r="D78">
        <v>8</v>
      </c>
    </row>
    <row r="79" spans="1:4" ht="12.75">
      <c r="A79" s="32" t="s">
        <v>6</v>
      </c>
      <c r="B79">
        <v>3</v>
      </c>
      <c r="C79">
        <v>2</v>
      </c>
      <c r="D79">
        <v>10</v>
      </c>
    </row>
    <row r="80" spans="1:4" ht="12.75">
      <c r="A80" s="32" t="s">
        <v>7</v>
      </c>
      <c r="B80">
        <v>2</v>
      </c>
      <c r="C80">
        <v>2</v>
      </c>
      <c r="D80">
        <v>4</v>
      </c>
    </row>
    <row r="81" spans="1:4" ht="12.75">
      <c r="A81" s="32" t="s">
        <v>8</v>
      </c>
      <c r="B81">
        <v>0</v>
      </c>
      <c r="C81">
        <v>0</v>
      </c>
      <c r="D81">
        <v>2</v>
      </c>
    </row>
    <row r="82" spans="1:4" ht="12.75">
      <c r="A82" s="32" t="s">
        <v>9</v>
      </c>
      <c r="B82">
        <v>0</v>
      </c>
      <c r="C82">
        <v>0</v>
      </c>
      <c r="D82">
        <v>5</v>
      </c>
    </row>
    <row r="83" spans="1:4" ht="12.75">
      <c r="A83" s="32" t="s">
        <v>10</v>
      </c>
      <c r="B83">
        <v>4</v>
      </c>
      <c r="C83">
        <v>0</v>
      </c>
      <c r="D83">
        <v>3</v>
      </c>
    </row>
    <row r="84" spans="1:4" ht="12.75">
      <c r="A84" s="32" t="s">
        <v>11</v>
      </c>
      <c r="B84">
        <v>3</v>
      </c>
      <c r="C84">
        <v>4</v>
      </c>
      <c r="D84">
        <v>5</v>
      </c>
    </row>
    <row r="85" spans="1:4" ht="12.75">
      <c r="A85" s="32" t="s">
        <v>12</v>
      </c>
      <c r="B85">
        <v>0</v>
      </c>
      <c r="C85">
        <v>0</v>
      </c>
      <c r="D85">
        <v>1</v>
      </c>
    </row>
    <row r="86" spans="1:4" ht="12.75">
      <c r="A86" s="32" t="s">
        <v>13</v>
      </c>
      <c r="B86">
        <v>1</v>
      </c>
      <c r="C86">
        <v>0</v>
      </c>
      <c r="D86">
        <v>1</v>
      </c>
    </row>
    <row r="87" spans="1:4" ht="12.75">
      <c r="A87" s="32" t="s">
        <v>14</v>
      </c>
      <c r="B87">
        <v>2</v>
      </c>
      <c r="C87">
        <v>2</v>
      </c>
      <c r="D87">
        <v>5</v>
      </c>
    </row>
    <row r="88" spans="1:4" ht="12.75">
      <c r="A88" s="32" t="s">
        <v>15</v>
      </c>
      <c r="B88">
        <v>4</v>
      </c>
      <c r="C88">
        <v>2</v>
      </c>
      <c r="D88">
        <v>10</v>
      </c>
    </row>
    <row r="89" spans="1:4" ht="12.75">
      <c r="A89" s="32" t="s">
        <v>16</v>
      </c>
      <c r="B89">
        <v>2</v>
      </c>
      <c r="C89">
        <v>2</v>
      </c>
      <c r="D89">
        <v>4</v>
      </c>
    </row>
    <row r="90" spans="1:4" ht="12.75">
      <c r="A90" s="32" t="s">
        <v>17</v>
      </c>
      <c r="B90">
        <v>1</v>
      </c>
      <c r="C90">
        <v>0</v>
      </c>
      <c r="D90">
        <v>1</v>
      </c>
    </row>
    <row r="91" spans="1:4" ht="12.75">
      <c r="A91" s="32" t="s">
        <v>18</v>
      </c>
      <c r="B91">
        <v>0</v>
      </c>
      <c r="C91">
        <v>0</v>
      </c>
      <c r="D91">
        <v>1</v>
      </c>
    </row>
    <row r="92" spans="1:4" ht="12.75">
      <c r="A92" s="33" t="s">
        <v>19</v>
      </c>
      <c r="B92" s="3">
        <f>SUM(B75:B91)</f>
        <v>27</v>
      </c>
      <c r="C92" s="3">
        <f>SUM(C75:C91)</f>
        <v>16</v>
      </c>
      <c r="D92" s="3">
        <f>SUM(D75:D91)</f>
        <v>65</v>
      </c>
    </row>
    <row r="93" spans="1:4" ht="12.75">
      <c r="A93" s="33" t="s">
        <v>294</v>
      </c>
      <c r="B93" s="18">
        <v>0.27</v>
      </c>
      <c r="C93" s="18">
        <v>0.16</v>
      </c>
      <c r="D93" s="18">
        <v>0.66</v>
      </c>
    </row>
    <row r="94" ht="12.75">
      <c r="A94" s="25"/>
    </row>
    <row r="95" ht="12.75">
      <c r="A95" s="25" t="s">
        <v>295</v>
      </c>
    </row>
    <row r="96" spans="1:2" ht="12.75">
      <c r="A96" s="25"/>
      <c r="B96" s="119" t="s">
        <v>296</v>
      </c>
    </row>
    <row r="97" spans="1:6" ht="24.75" customHeight="1">
      <c r="A97" s="25" t="s">
        <v>243</v>
      </c>
      <c r="B97" s="9" t="s">
        <v>48</v>
      </c>
      <c r="C97" s="9" t="s">
        <v>49</v>
      </c>
      <c r="D97" s="9" t="s">
        <v>19</v>
      </c>
      <c r="E97" s="27" t="s">
        <v>50</v>
      </c>
      <c r="F97" s="9" t="s">
        <v>72</v>
      </c>
    </row>
    <row r="98" spans="1:6" ht="12.75">
      <c r="A98" s="32" t="s">
        <v>2</v>
      </c>
      <c r="B98" s="30">
        <v>495</v>
      </c>
      <c r="C98" s="30">
        <v>360</v>
      </c>
      <c r="D98" s="30">
        <f>SUM(B98:C98)</f>
        <v>855</v>
      </c>
      <c r="E98" s="30">
        <v>277</v>
      </c>
      <c r="F98" s="18">
        <f aca="true" t="shared" si="2" ref="F98:F114">(E98/D98)</f>
        <v>0.32397660818713453</v>
      </c>
    </row>
    <row r="99" spans="1:6" ht="12.75">
      <c r="A99" s="32" t="s">
        <v>3</v>
      </c>
      <c r="B99" s="30">
        <v>23</v>
      </c>
      <c r="C99" s="30">
        <v>171</v>
      </c>
      <c r="D99" s="30">
        <f aca="true" t="shared" si="3" ref="D99:D116">SUM(B99:C99)</f>
        <v>194</v>
      </c>
      <c r="E99" s="30">
        <v>75</v>
      </c>
      <c r="F99" s="18">
        <f t="shared" si="2"/>
        <v>0.3865979381443299</v>
      </c>
    </row>
    <row r="100" spans="1:6" ht="12.75">
      <c r="A100" s="32" t="s">
        <v>4</v>
      </c>
      <c r="B100" s="30">
        <v>16</v>
      </c>
      <c r="C100" s="30">
        <v>58</v>
      </c>
      <c r="D100" s="30">
        <f t="shared" si="3"/>
        <v>74</v>
      </c>
      <c r="E100" s="30">
        <v>25</v>
      </c>
      <c r="F100" s="18">
        <f t="shared" si="2"/>
        <v>0.33783783783783783</v>
      </c>
    </row>
    <row r="101" spans="1:6" ht="12.75">
      <c r="A101" s="32" t="s">
        <v>5</v>
      </c>
      <c r="B101" s="30">
        <v>574</v>
      </c>
      <c r="C101" s="30">
        <v>801</v>
      </c>
      <c r="D101" s="30">
        <f t="shared" si="3"/>
        <v>1375</v>
      </c>
      <c r="E101" s="30">
        <v>379</v>
      </c>
      <c r="F101" s="18">
        <f t="shared" si="2"/>
        <v>0.2756363636363636</v>
      </c>
    </row>
    <row r="102" spans="1:6" ht="12.75">
      <c r="A102" s="32" t="s">
        <v>6</v>
      </c>
      <c r="B102" s="30">
        <v>397</v>
      </c>
      <c r="C102" s="30">
        <v>389</v>
      </c>
      <c r="D102" s="30">
        <f t="shared" si="3"/>
        <v>786</v>
      </c>
      <c r="E102" s="30">
        <v>284</v>
      </c>
      <c r="F102" s="18">
        <f t="shared" si="2"/>
        <v>0.361323155216285</v>
      </c>
    </row>
    <row r="103" spans="1:6" ht="12.75">
      <c r="A103" s="32" t="s">
        <v>7</v>
      </c>
      <c r="B103" s="30">
        <v>120</v>
      </c>
      <c r="C103" s="30">
        <v>242</v>
      </c>
      <c r="D103" s="30">
        <f t="shared" si="3"/>
        <v>362</v>
      </c>
      <c r="E103" s="30">
        <v>125</v>
      </c>
      <c r="F103" s="18">
        <f t="shared" si="2"/>
        <v>0.3453038674033149</v>
      </c>
    </row>
    <row r="104" spans="1:6" ht="12.75">
      <c r="A104" s="32" t="s">
        <v>8</v>
      </c>
      <c r="B104" s="30">
        <v>176</v>
      </c>
      <c r="C104" s="30">
        <v>249</v>
      </c>
      <c r="D104" s="30">
        <f t="shared" si="3"/>
        <v>425</v>
      </c>
      <c r="E104" s="30">
        <v>144</v>
      </c>
      <c r="F104" s="18">
        <f t="shared" si="2"/>
        <v>0.3388235294117647</v>
      </c>
    </row>
    <row r="105" spans="1:6" ht="12.75">
      <c r="A105" s="32" t="s">
        <v>9</v>
      </c>
      <c r="B105" s="30">
        <v>246</v>
      </c>
      <c r="C105" s="30">
        <v>521</v>
      </c>
      <c r="D105" s="30">
        <f t="shared" si="3"/>
        <v>767</v>
      </c>
      <c r="E105" s="30">
        <v>223</v>
      </c>
      <c r="F105" s="18">
        <f t="shared" si="2"/>
        <v>0.2907431551499348</v>
      </c>
    </row>
    <row r="106" spans="1:6" ht="12.75">
      <c r="A106" s="32" t="s">
        <v>10</v>
      </c>
      <c r="B106" s="30">
        <v>254</v>
      </c>
      <c r="C106" s="30">
        <v>123</v>
      </c>
      <c r="D106" s="30">
        <f t="shared" si="3"/>
        <v>377</v>
      </c>
      <c r="E106" s="30">
        <v>109</v>
      </c>
      <c r="F106" s="18">
        <f t="shared" si="2"/>
        <v>0.2891246684350133</v>
      </c>
    </row>
    <row r="107" spans="1:6" ht="12.75">
      <c r="A107" s="32" t="s">
        <v>11</v>
      </c>
      <c r="B107" s="30">
        <v>567</v>
      </c>
      <c r="C107" s="30">
        <v>320</v>
      </c>
      <c r="D107" s="30">
        <f t="shared" si="3"/>
        <v>887</v>
      </c>
      <c r="E107" s="30">
        <v>230</v>
      </c>
      <c r="F107" s="18">
        <f t="shared" si="2"/>
        <v>0.2593010146561443</v>
      </c>
    </row>
    <row r="108" spans="1:6" ht="12.75">
      <c r="A108" s="32" t="s">
        <v>12</v>
      </c>
      <c r="B108" s="30">
        <v>45</v>
      </c>
      <c r="C108" s="30">
        <v>175</v>
      </c>
      <c r="D108" s="30">
        <f t="shared" si="3"/>
        <v>220</v>
      </c>
      <c r="E108" s="30">
        <v>36</v>
      </c>
      <c r="F108" s="18">
        <f t="shared" si="2"/>
        <v>0.16363636363636364</v>
      </c>
    </row>
    <row r="109" spans="1:6" ht="12.75">
      <c r="A109" s="32" t="s">
        <v>13</v>
      </c>
      <c r="B109" s="30">
        <v>53</v>
      </c>
      <c r="C109" s="30">
        <v>90</v>
      </c>
      <c r="D109" s="30">
        <f t="shared" si="3"/>
        <v>143</v>
      </c>
      <c r="E109" s="30">
        <v>42</v>
      </c>
      <c r="F109" s="18">
        <f t="shared" si="2"/>
        <v>0.2937062937062937</v>
      </c>
    </row>
    <row r="110" spans="1:6" ht="12.75">
      <c r="A110" s="32" t="s">
        <v>14</v>
      </c>
      <c r="B110" s="30">
        <v>592</v>
      </c>
      <c r="C110" s="30">
        <v>207</v>
      </c>
      <c r="D110" s="30">
        <f t="shared" si="3"/>
        <v>799</v>
      </c>
      <c r="E110" s="30">
        <v>378</v>
      </c>
      <c r="F110" s="18">
        <f t="shared" si="2"/>
        <v>0.47309136420525655</v>
      </c>
    </row>
    <row r="111" spans="1:6" ht="12.75">
      <c r="A111" s="32" t="s">
        <v>15</v>
      </c>
      <c r="B111" s="30">
        <v>578</v>
      </c>
      <c r="C111" s="30">
        <v>1354</v>
      </c>
      <c r="D111" s="30">
        <f t="shared" si="3"/>
        <v>1932</v>
      </c>
      <c r="E111" s="30">
        <v>600</v>
      </c>
      <c r="F111" s="18">
        <f t="shared" si="2"/>
        <v>0.3105590062111801</v>
      </c>
    </row>
    <row r="112" spans="1:6" ht="12.75">
      <c r="A112" s="32" t="s">
        <v>16</v>
      </c>
      <c r="B112" s="30">
        <v>332</v>
      </c>
      <c r="C112" s="30">
        <v>470</v>
      </c>
      <c r="D112" s="30">
        <f t="shared" si="3"/>
        <v>802</v>
      </c>
      <c r="E112" s="30">
        <v>267</v>
      </c>
      <c r="F112" s="18">
        <f t="shared" si="2"/>
        <v>0.3329177057356609</v>
      </c>
    </row>
    <row r="113" spans="1:6" ht="12.75">
      <c r="A113" s="32" t="s">
        <v>17</v>
      </c>
      <c r="B113" s="30">
        <v>68</v>
      </c>
      <c r="C113" s="30">
        <v>123</v>
      </c>
      <c r="D113" s="30">
        <f t="shared" si="3"/>
        <v>191</v>
      </c>
      <c r="E113" s="30">
        <v>66</v>
      </c>
      <c r="F113" s="18">
        <f t="shared" si="2"/>
        <v>0.34554973821989526</v>
      </c>
    </row>
    <row r="114" spans="1:6" ht="12.75">
      <c r="A114" s="32" t="s">
        <v>18</v>
      </c>
      <c r="B114" s="30">
        <v>35</v>
      </c>
      <c r="C114" s="30">
        <v>32</v>
      </c>
      <c r="D114" s="30">
        <f t="shared" si="3"/>
        <v>67</v>
      </c>
      <c r="E114" s="30">
        <v>26</v>
      </c>
      <c r="F114" s="18">
        <f t="shared" si="2"/>
        <v>0.3880597014925373</v>
      </c>
    </row>
    <row r="115" spans="1:6" ht="12.75">
      <c r="A115" s="33" t="s">
        <v>19</v>
      </c>
      <c r="B115" s="31">
        <f>SUM(B98:B114)</f>
        <v>4571</v>
      </c>
      <c r="C115" s="31">
        <f>SUM(C98:C114)</f>
        <v>5685</v>
      </c>
      <c r="D115" s="31">
        <f t="shared" si="3"/>
        <v>10256</v>
      </c>
      <c r="E115" s="31">
        <f>SUM(E98:E114)</f>
        <v>3286</v>
      </c>
      <c r="F115" s="18">
        <f>(E115/D115)</f>
        <v>0.3203978159126365</v>
      </c>
    </row>
    <row r="116" spans="1:4" ht="12.75">
      <c r="A116" s="33" t="s">
        <v>20</v>
      </c>
      <c r="B116" s="18">
        <f>(B115/D115)</f>
        <v>0.4456903276131045</v>
      </c>
      <c r="C116" s="18">
        <f>(C115/D115)</f>
        <v>0.5543096723868954</v>
      </c>
      <c r="D116" s="18">
        <f t="shared" si="3"/>
        <v>1</v>
      </c>
    </row>
    <row r="118" ht="12.75">
      <c r="B118" s="119" t="s">
        <v>296</v>
      </c>
    </row>
    <row r="119" spans="1:10" ht="38.25">
      <c r="A119" s="25" t="s">
        <v>152</v>
      </c>
      <c r="B119" s="27" t="s">
        <v>53</v>
      </c>
      <c r="C119" s="27" t="s">
        <v>54</v>
      </c>
      <c r="D119" s="27" t="s">
        <v>55</v>
      </c>
      <c r="E119" s="27" t="s">
        <v>56</v>
      </c>
      <c r="F119" s="27" t="s">
        <v>57</v>
      </c>
      <c r="G119" s="27" t="s">
        <v>36</v>
      </c>
      <c r="H119" s="193" t="s">
        <v>19</v>
      </c>
      <c r="I119" s="193" t="s">
        <v>52</v>
      </c>
      <c r="J119" s="58"/>
    </row>
    <row r="120" spans="1:10" ht="12.75">
      <c r="A120" s="32" t="s">
        <v>2</v>
      </c>
      <c r="B120" s="30">
        <v>159</v>
      </c>
      <c r="C120" s="30">
        <v>3</v>
      </c>
      <c r="D120" s="30">
        <v>15</v>
      </c>
      <c r="E120" s="30">
        <v>660</v>
      </c>
      <c r="F120" s="30">
        <v>9</v>
      </c>
      <c r="G120" s="30">
        <v>13</v>
      </c>
      <c r="H120" s="59">
        <f>SUM(B120:G120)</f>
        <v>859</v>
      </c>
      <c r="I120" s="59">
        <v>7</v>
      </c>
      <c r="J120" s="59"/>
    </row>
    <row r="121" spans="1:10" ht="12.75">
      <c r="A121" s="32" t="s">
        <v>3</v>
      </c>
      <c r="B121" s="30">
        <v>14</v>
      </c>
      <c r="C121" s="30">
        <v>3</v>
      </c>
      <c r="D121" s="30">
        <v>5</v>
      </c>
      <c r="E121" s="30">
        <v>170</v>
      </c>
      <c r="F121" s="30">
        <v>2</v>
      </c>
      <c r="G121" s="30">
        <v>6</v>
      </c>
      <c r="H121" s="59">
        <f aca="true" t="shared" si="4" ref="H121:H137">SUM(B121:G121)</f>
        <v>200</v>
      </c>
      <c r="I121" s="59">
        <v>3</v>
      </c>
      <c r="J121" s="59"/>
    </row>
    <row r="122" spans="1:10" ht="12.75">
      <c r="A122" s="32" t="s">
        <v>4</v>
      </c>
      <c r="B122" s="30">
        <v>6</v>
      </c>
      <c r="C122" s="30">
        <v>0</v>
      </c>
      <c r="D122" s="30">
        <v>2</v>
      </c>
      <c r="E122" s="30">
        <v>64</v>
      </c>
      <c r="F122" s="30">
        <v>1</v>
      </c>
      <c r="G122" s="30">
        <v>1</v>
      </c>
      <c r="H122" s="59">
        <f t="shared" si="4"/>
        <v>74</v>
      </c>
      <c r="I122" s="59">
        <v>1</v>
      </c>
      <c r="J122" s="59"/>
    </row>
    <row r="123" spans="1:10" ht="12.75">
      <c r="A123" s="32" t="s">
        <v>5</v>
      </c>
      <c r="B123" s="30">
        <v>184</v>
      </c>
      <c r="C123" s="30">
        <v>9</v>
      </c>
      <c r="D123" s="30">
        <v>61</v>
      </c>
      <c r="E123" s="30">
        <v>901</v>
      </c>
      <c r="F123" s="30">
        <v>195</v>
      </c>
      <c r="G123" s="30">
        <v>20</v>
      </c>
      <c r="H123" s="59">
        <f t="shared" si="4"/>
        <v>1370</v>
      </c>
      <c r="I123" s="59">
        <v>10</v>
      </c>
      <c r="J123" s="59"/>
    </row>
    <row r="124" spans="1:10" ht="12.75">
      <c r="A124" s="32" t="s">
        <v>6</v>
      </c>
      <c r="B124" s="30">
        <v>153</v>
      </c>
      <c r="C124" s="30">
        <v>7</v>
      </c>
      <c r="D124" s="30">
        <v>19</v>
      </c>
      <c r="E124" s="30">
        <v>508</v>
      </c>
      <c r="F124" s="30">
        <v>16</v>
      </c>
      <c r="G124" s="30">
        <v>24</v>
      </c>
      <c r="H124" s="59">
        <f t="shared" si="4"/>
        <v>727</v>
      </c>
      <c r="I124" s="59">
        <v>13</v>
      </c>
      <c r="J124" s="59"/>
    </row>
    <row r="125" spans="1:10" ht="12.75">
      <c r="A125" s="32" t="s">
        <v>7</v>
      </c>
      <c r="B125" s="30">
        <v>16</v>
      </c>
      <c r="C125" s="30">
        <v>0</v>
      </c>
      <c r="D125" s="30">
        <v>5</v>
      </c>
      <c r="E125" s="30">
        <v>329</v>
      </c>
      <c r="F125" s="30">
        <v>7</v>
      </c>
      <c r="G125" s="30">
        <v>10</v>
      </c>
      <c r="H125" s="59">
        <f t="shared" si="4"/>
        <v>367</v>
      </c>
      <c r="I125" s="59">
        <v>5</v>
      </c>
      <c r="J125" s="59"/>
    </row>
    <row r="126" spans="1:10" ht="12.75">
      <c r="A126" s="32" t="s">
        <v>8</v>
      </c>
      <c r="B126" s="30">
        <v>49</v>
      </c>
      <c r="C126" s="30">
        <v>2</v>
      </c>
      <c r="D126" s="30">
        <v>2</v>
      </c>
      <c r="E126" s="30">
        <v>366</v>
      </c>
      <c r="F126" s="30">
        <v>5</v>
      </c>
      <c r="G126" s="30">
        <v>10</v>
      </c>
      <c r="H126" s="59">
        <f t="shared" si="4"/>
        <v>434</v>
      </c>
      <c r="I126" s="59">
        <v>5</v>
      </c>
      <c r="J126" s="59"/>
    </row>
    <row r="127" spans="1:10" ht="12.75">
      <c r="A127" s="32" t="s">
        <v>9</v>
      </c>
      <c r="B127" s="30">
        <v>160</v>
      </c>
      <c r="C127" s="30">
        <v>8</v>
      </c>
      <c r="D127" s="30">
        <v>50</v>
      </c>
      <c r="E127" s="30">
        <v>521</v>
      </c>
      <c r="F127" s="30">
        <v>11</v>
      </c>
      <c r="G127" s="30">
        <v>8</v>
      </c>
      <c r="H127" s="59">
        <f t="shared" si="4"/>
        <v>758</v>
      </c>
      <c r="I127" s="59">
        <v>5</v>
      </c>
      <c r="J127" s="59"/>
    </row>
    <row r="128" spans="1:10" ht="12.75">
      <c r="A128" s="32" t="s">
        <v>10</v>
      </c>
      <c r="B128" s="30">
        <v>72</v>
      </c>
      <c r="C128" s="30">
        <v>2</v>
      </c>
      <c r="D128" s="30">
        <v>4</v>
      </c>
      <c r="E128" s="30">
        <v>253</v>
      </c>
      <c r="F128" s="30">
        <v>3</v>
      </c>
      <c r="G128" s="30">
        <v>12</v>
      </c>
      <c r="H128" s="59">
        <f t="shared" si="4"/>
        <v>346</v>
      </c>
      <c r="I128" s="59">
        <v>6</v>
      </c>
      <c r="J128" s="59"/>
    </row>
    <row r="129" spans="1:10" ht="12.75">
      <c r="A129" s="32" t="s">
        <v>11</v>
      </c>
      <c r="B129" s="30">
        <v>91</v>
      </c>
      <c r="C129" s="30">
        <v>9</v>
      </c>
      <c r="D129" s="30">
        <v>18</v>
      </c>
      <c r="E129" s="30">
        <v>754</v>
      </c>
      <c r="F129" s="30">
        <v>13</v>
      </c>
      <c r="G129" s="30">
        <v>15</v>
      </c>
      <c r="H129" s="59">
        <f t="shared" si="4"/>
        <v>900</v>
      </c>
      <c r="I129" s="59">
        <v>8</v>
      </c>
      <c r="J129" s="59"/>
    </row>
    <row r="130" spans="1:10" ht="12.75">
      <c r="A130" s="32" t="s">
        <v>12</v>
      </c>
      <c r="B130" s="30">
        <v>14</v>
      </c>
      <c r="C130" s="30">
        <v>20</v>
      </c>
      <c r="D130" s="30">
        <v>7</v>
      </c>
      <c r="E130" s="30">
        <v>175</v>
      </c>
      <c r="F130" s="30">
        <v>2</v>
      </c>
      <c r="G130" s="30">
        <v>2</v>
      </c>
      <c r="H130" s="59">
        <f t="shared" si="4"/>
        <v>220</v>
      </c>
      <c r="I130" s="59">
        <v>1</v>
      </c>
      <c r="J130" s="59"/>
    </row>
    <row r="131" spans="1:10" ht="12.75">
      <c r="A131" s="32" t="s">
        <v>13</v>
      </c>
      <c r="B131" s="30">
        <v>18</v>
      </c>
      <c r="C131" s="30">
        <v>1</v>
      </c>
      <c r="D131" s="30">
        <v>3</v>
      </c>
      <c r="E131" s="30">
        <v>117</v>
      </c>
      <c r="F131" s="30">
        <v>3</v>
      </c>
      <c r="G131" s="30">
        <v>4</v>
      </c>
      <c r="H131" s="59">
        <f t="shared" si="4"/>
        <v>146</v>
      </c>
      <c r="I131" s="59">
        <v>2</v>
      </c>
      <c r="J131" s="59"/>
    </row>
    <row r="132" spans="1:10" ht="12.75">
      <c r="A132" s="32" t="s">
        <v>14</v>
      </c>
      <c r="B132" s="30">
        <v>60</v>
      </c>
      <c r="C132" s="30">
        <v>4</v>
      </c>
      <c r="D132" s="30">
        <v>11</v>
      </c>
      <c r="E132" s="30">
        <v>708</v>
      </c>
      <c r="F132" s="30">
        <v>16</v>
      </c>
      <c r="G132" s="30">
        <v>16</v>
      </c>
      <c r="H132" s="59">
        <f t="shared" si="4"/>
        <v>815</v>
      </c>
      <c r="I132" s="59">
        <v>8</v>
      </c>
      <c r="J132" s="59"/>
    </row>
    <row r="133" spans="1:10" ht="12.75">
      <c r="A133" s="32" t="s">
        <v>15</v>
      </c>
      <c r="B133" s="30">
        <v>183</v>
      </c>
      <c r="C133" s="30">
        <v>19</v>
      </c>
      <c r="D133" s="30">
        <v>118</v>
      </c>
      <c r="E133" s="30">
        <v>1337</v>
      </c>
      <c r="F133" s="30">
        <v>252</v>
      </c>
      <c r="G133" s="30">
        <v>27</v>
      </c>
      <c r="H133" s="59">
        <f t="shared" si="4"/>
        <v>1936</v>
      </c>
      <c r="I133" s="59">
        <v>15</v>
      </c>
      <c r="J133" s="59"/>
    </row>
    <row r="134" spans="1:10" ht="12.75">
      <c r="A134" s="32" t="s">
        <v>16</v>
      </c>
      <c r="B134" s="30">
        <v>86</v>
      </c>
      <c r="C134" s="30">
        <v>16</v>
      </c>
      <c r="D134" s="30">
        <v>36</v>
      </c>
      <c r="E134" s="30">
        <v>617</v>
      </c>
      <c r="F134" s="30">
        <v>12</v>
      </c>
      <c r="G134" s="30">
        <v>14</v>
      </c>
      <c r="H134" s="59">
        <f t="shared" si="4"/>
        <v>781</v>
      </c>
      <c r="I134" s="59">
        <v>7</v>
      </c>
      <c r="J134" s="59"/>
    </row>
    <row r="135" spans="1:10" ht="12.75">
      <c r="A135" s="32" t="s">
        <v>17</v>
      </c>
      <c r="B135" s="30">
        <v>1</v>
      </c>
      <c r="C135" s="30">
        <v>3</v>
      </c>
      <c r="D135" s="30">
        <v>1</v>
      </c>
      <c r="E135" s="30">
        <v>196</v>
      </c>
      <c r="F135" s="30">
        <v>0</v>
      </c>
      <c r="G135" s="30">
        <v>4</v>
      </c>
      <c r="H135" s="59">
        <f t="shared" si="4"/>
        <v>205</v>
      </c>
      <c r="I135" s="59">
        <v>2</v>
      </c>
      <c r="J135" s="59"/>
    </row>
    <row r="136" spans="1:10" ht="12.75">
      <c r="A136" s="32" t="s">
        <v>18</v>
      </c>
      <c r="B136" s="30">
        <v>33</v>
      </c>
      <c r="C136" s="30">
        <v>0</v>
      </c>
      <c r="D136" s="30">
        <v>1</v>
      </c>
      <c r="E136" s="30">
        <v>19</v>
      </c>
      <c r="F136" s="30">
        <v>2</v>
      </c>
      <c r="G136" s="30">
        <v>3</v>
      </c>
      <c r="H136" s="59">
        <f t="shared" si="4"/>
        <v>58</v>
      </c>
      <c r="I136" s="59">
        <v>2</v>
      </c>
      <c r="J136" s="59"/>
    </row>
    <row r="137" spans="1:10" ht="12.75">
      <c r="A137" s="33" t="s">
        <v>19</v>
      </c>
      <c r="B137" s="31">
        <f aca="true" t="shared" si="5" ref="B137:G137">SUM(B120:B136)</f>
        <v>1299</v>
      </c>
      <c r="C137" s="31">
        <f t="shared" si="5"/>
        <v>106</v>
      </c>
      <c r="D137" s="31">
        <f t="shared" si="5"/>
        <v>358</v>
      </c>
      <c r="E137" s="31">
        <f t="shared" si="5"/>
        <v>7695</v>
      </c>
      <c r="F137" s="31">
        <f t="shared" si="5"/>
        <v>549</v>
      </c>
      <c r="G137" s="31">
        <f t="shared" si="5"/>
        <v>189</v>
      </c>
      <c r="H137" s="59">
        <f t="shared" si="4"/>
        <v>10196</v>
      </c>
      <c r="I137" s="59">
        <f>SUM(I120:I136)</f>
        <v>100</v>
      </c>
      <c r="J137" s="59"/>
    </row>
    <row r="138" spans="1:7" ht="12.75">
      <c r="A138" s="33" t="s">
        <v>20</v>
      </c>
      <c r="B138" s="18">
        <f>(B137/H137)</f>
        <v>0.12740290309925462</v>
      </c>
      <c r="C138" s="18">
        <f>(C137/H137)</f>
        <v>0.01039623381718321</v>
      </c>
      <c r="D138" s="18">
        <f>(D137/H137)</f>
        <v>0.03511180855237348</v>
      </c>
      <c r="E138" s="18">
        <f>(E137/H137)</f>
        <v>0.7547077285209887</v>
      </c>
      <c r="F138" s="18">
        <f>(F137/H137)</f>
        <v>0.05384464495880738</v>
      </c>
      <c r="G138" s="18">
        <f>(G137/H137)</f>
        <v>0.018536681051392702</v>
      </c>
    </row>
    <row r="140" ht="12.75">
      <c r="B140" s="119" t="s">
        <v>296</v>
      </c>
    </row>
    <row r="141" spans="1:5" ht="12.75">
      <c r="A141" s="25" t="s">
        <v>58</v>
      </c>
      <c r="B141" s="9" t="s">
        <v>59</v>
      </c>
      <c r="C141" s="9" t="s">
        <v>60</v>
      </c>
      <c r="D141" s="9" t="s">
        <v>19</v>
      </c>
      <c r="E141" s="58" t="s">
        <v>52</v>
      </c>
    </row>
    <row r="142" spans="1:5" ht="12.75">
      <c r="A142" s="32" t="s">
        <v>2</v>
      </c>
      <c r="B142">
        <v>99</v>
      </c>
      <c r="C142">
        <v>756</v>
      </c>
      <c r="D142">
        <f>SUM(B142:C142)</f>
        <v>855</v>
      </c>
      <c r="E142" s="59">
        <v>7</v>
      </c>
    </row>
    <row r="143" spans="1:5" ht="12.75">
      <c r="A143" s="32" t="s">
        <v>3</v>
      </c>
      <c r="B143">
        <v>14</v>
      </c>
      <c r="C143">
        <v>180</v>
      </c>
      <c r="D143">
        <f aca="true" t="shared" si="6" ref="D143:D160">SUM(B143:C143)</f>
        <v>194</v>
      </c>
      <c r="E143" s="59">
        <v>3</v>
      </c>
    </row>
    <row r="144" spans="1:5" ht="12.75">
      <c r="A144" s="32" t="s">
        <v>4</v>
      </c>
      <c r="B144">
        <v>6</v>
      </c>
      <c r="C144">
        <v>68</v>
      </c>
      <c r="D144">
        <f t="shared" si="6"/>
        <v>74</v>
      </c>
      <c r="E144" s="59">
        <v>1</v>
      </c>
    </row>
    <row r="145" spans="1:5" ht="12.75">
      <c r="A145" s="32" t="s">
        <v>5</v>
      </c>
      <c r="B145">
        <v>220</v>
      </c>
      <c r="C145">
        <v>1138</v>
      </c>
      <c r="D145">
        <f t="shared" si="6"/>
        <v>1358</v>
      </c>
      <c r="E145" s="59">
        <v>10</v>
      </c>
    </row>
    <row r="146" spans="1:5" ht="12.75">
      <c r="A146" s="32" t="s">
        <v>6</v>
      </c>
      <c r="B146">
        <v>73</v>
      </c>
      <c r="C146">
        <v>713</v>
      </c>
      <c r="D146">
        <f t="shared" si="6"/>
        <v>786</v>
      </c>
      <c r="E146" s="59">
        <v>13</v>
      </c>
    </row>
    <row r="147" spans="1:5" ht="12.75">
      <c r="A147" s="32" t="s">
        <v>7</v>
      </c>
      <c r="B147">
        <v>27</v>
      </c>
      <c r="C147">
        <v>335</v>
      </c>
      <c r="D147">
        <f t="shared" si="6"/>
        <v>362</v>
      </c>
      <c r="E147" s="59">
        <v>5</v>
      </c>
    </row>
    <row r="148" spans="1:5" ht="12.75">
      <c r="A148" s="32" t="s">
        <v>8</v>
      </c>
      <c r="B148">
        <v>80</v>
      </c>
      <c r="C148">
        <v>345</v>
      </c>
      <c r="D148">
        <f t="shared" si="6"/>
        <v>425</v>
      </c>
      <c r="E148" s="59">
        <v>5</v>
      </c>
    </row>
    <row r="149" spans="1:5" ht="12.75">
      <c r="A149" s="32" t="s">
        <v>9</v>
      </c>
      <c r="B149">
        <v>61</v>
      </c>
      <c r="C149">
        <v>706</v>
      </c>
      <c r="D149">
        <f t="shared" si="6"/>
        <v>767</v>
      </c>
      <c r="E149" s="59">
        <v>5</v>
      </c>
    </row>
    <row r="150" spans="1:5" ht="12.75">
      <c r="A150" s="32" t="s">
        <v>10</v>
      </c>
      <c r="B150">
        <v>34</v>
      </c>
      <c r="C150">
        <v>299</v>
      </c>
      <c r="D150">
        <f t="shared" si="6"/>
        <v>333</v>
      </c>
      <c r="E150" s="59">
        <v>6</v>
      </c>
    </row>
    <row r="151" spans="1:5" ht="12.75">
      <c r="A151" s="32" t="s">
        <v>11</v>
      </c>
      <c r="B151">
        <v>127</v>
      </c>
      <c r="C151">
        <v>760</v>
      </c>
      <c r="D151">
        <f t="shared" si="6"/>
        <v>887</v>
      </c>
      <c r="E151" s="59">
        <v>8</v>
      </c>
    </row>
    <row r="152" spans="1:5" ht="12.75">
      <c r="A152" s="32" t="s">
        <v>12</v>
      </c>
      <c r="B152">
        <v>20</v>
      </c>
      <c r="C152">
        <v>200</v>
      </c>
      <c r="D152">
        <f t="shared" si="6"/>
        <v>220</v>
      </c>
      <c r="E152" s="59">
        <v>1</v>
      </c>
    </row>
    <row r="153" spans="1:5" ht="12.75">
      <c r="A153" s="32" t="s">
        <v>13</v>
      </c>
      <c r="B153">
        <v>6</v>
      </c>
      <c r="C153">
        <v>137</v>
      </c>
      <c r="D153">
        <f t="shared" si="6"/>
        <v>143</v>
      </c>
      <c r="E153" s="59">
        <v>2</v>
      </c>
    </row>
    <row r="154" spans="1:5" ht="12.75">
      <c r="A154" s="32" t="s">
        <v>14</v>
      </c>
      <c r="B154">
        <v>99</v>
      </c>
      <c r="C154">
        <v>699</v>
      </c>
      <c r="D154">
        <f t="shared" si="6"/>
        <v>798</v>
      </c>
      <c r="E154" s="59">
        <v>8</v>
      </c>
    </row>
    <row r="155" spans="1:5" ht="12.75">
      <c r="A155" s="32" t="s">
        <v>15</v>
      </c>
      <c r="B155">
        <v>282</v>
      </c>
      <c r="C155">
        <v>1652</v>
      </c>
      <c r="D155">
        <f t="shared" si="6"/>
        <v>1934</v>
      </c>
      <c r="E155" s="59">
        <v>15</v>
      </c>
    </row>
    <row r="156" spans="1:5" ht="12.75">
      <c r="A156" s="32" t="s">
        <v>16</v>
      </c>
      <c r="B156">
        <v>91</v>
      </c>
      <c r="C156">
        <v>706</v>
      </c>
      <c r="D156">
        <f t="shared" si="6"/>
        <v>797</v>
      </c>
      <c r="E156" s="59">
        <v>7</v>
      </c>
    </row>
    <row r="157" spans="1:5" ht="12.75">
      <c r="A157" s="32" t="s">
        <v>17</v>
      </c>
      <c r="B157">
        <v>10</v>
      </c>
      <c r="C157">
        <v>191</v>
      </c>
      <c r="D157">
        <f t="shared" si="6"/>
        <v>201</v>
      </c>
      <c r="E157" s="59">
        <v>2</v>
      </c>
    </row>
    <row r="158" spans="1:5" ht="12.75">
      <c r="A158" s="32" t="s">
        <v>18</v>
      </c>
      <c r="B158">
        <v>5</v>
      </c>
      <c r="C158">
        <v>62</v>
      </c>
      <c r="D158">
        <f t="shared" si="6"/>
        <v>67</v>
      </c>
      <c r="E158" s="59">
        <v>2</v>
      </c>
    </row>
    <row r="159" spans="1:5" ht="12.75">
      <c r="A159" s="33" t="s">
        <v>19</v>
      </c>
      <c r="B159" s="31">
        <f>SUM(B142:B158)</f>
        <v>1254</v>
      </c>
      <c r="C159" s="31">
        <f>SUM(C142:C158)</f>
        <v>8947</v>
      </c>
      <c r="D159" s="31">
        <f t="shared" si="6"/>
        <v>10201</v>
      </c>
      <c r="E159" s="59">
        <f>SUM(E142:E158)</f>
        <v>100</v>
      </c>
    </row>
    <row r="160" spans="1:4" ht="12.75">
      <c r="A160" s="33" t="s">
        <v>20</v>
      </c>
      <c r="B160" s="18">
        <f>(B159/D159)</f>
        <v>0.12292912459562788</v>
      </c>
      <c r="C160" s="18">
        <f>(C159/D159)</f>
        <v>0.8770708754043721</v>
      </c>
      <c r="D160" s="18">
        <f t="shared" si="6"/>
        <v>1</v>
      </c>
    </row>
    <row r="162" ht="12.75">
      <c r="A162" s="25" t="s">
        <v>297</v>
      </c>
    </row>
    <row r="163" spans="1:4" ht="13.5">
      <c r="A163" t="s">
        <v>256</v>
      </c>
      <c r="B163" s="186" t="s">
        <v>298</v>
      </c>
      <c r="C163" s="196"/>
      <c r="D163" s="197"/>
    </row>
    <row r="164" spans="1:4" ht="12.75">
      <c r="A164" s="39"/>
      <c r="B164" s="9" t="s">
        <v>46</v>
      </c>
      <c r="C164" s="9" t="s">
        <v>47</v>
      </c>
      <c r="D164" s="60" t="s">
        <v>19</v>
      </c>
    </row>
    <row r="165" spans="1:4" ht="12.75">
      <c r="A165" s="38" t="s">
        <v>2</v>
      </c>
      <c r="B165">
        <v>6</v>
      </c>
      <c r="C165">
        <v>1</v>
      </c>
      <c r="D165">
        <v>7</v>
      </c>
    </row>
    <row r="166" spans="1:4" ht="12.75">
      <c r="A166" s="38" t="s">
        <v>3</v>
      </c>
      <c r="B166">
        <v>3</v>
      </c>
      <c r="C166">
        <v>0</v>
      </c>
      <c r="D166">
        <v>3</v>
      </c>
    </row>
    <row r="167" spans="1:4" ht="12.75">
      <c r="A167" s="38" t="s">
        <v>4</v>
      </c>
      <c r="B167">
        <v>1</v>
      </c>
      <c r="C167">
        <v>0</v>
      </c>
      <c r="D167">
        <v>1</v>
      </c>
    </row>
    <row r="168" spans="1:4" ht="12.75">
      <c r="A168" s="38" t="s">
        <v>5</v>
      </c>
      <c r="B168">
        <v>7</v>
      </c>
      <c r="C168">
        <v>3</v>
      </c>
      <c r="D168">
        <v>10</v>
      </c>
    </row>
    <row r="169" spans="1:4" ht="12.75">
      <c r="A169" s="38" t="s">
        <v>6</v>
      </c>
      <c r="B169">
        <v>5</v>
      </c>
      <c r="C169">
        <v>8</v>
      </c>
      <c r="D169">
        <v>13</v>
      </c>
    </row>
    <row r="170" spans="1:4" ht="12.75">
      <c r="A170" s="38" t="s">
        <v>7</v>
      </c>
      <c r="B170">
        <v>2</v>
      </c>
      <c r="C170">
        <v>3</v>
      </c>
      <c r="D170">
        <v>5</v>
      </c>
    </row>
    <row r="171" spans="1:4" ht="12.75">
      <c r="A171" s="38" t="s">
        <v>8</v>
      </c>
      <c r="B171">
        <v>5</v>
      </c>
      <c r="C171">
        <v>0</v>
      </c>
      <c r="D171">
        <v>5</v>
      </c>
    </row>
    <row r="172" spans="1:4" ht="12.75">
      <c r="A172" s="38" t="s">
        <v>9</v>
      </c>
      <c r="B172">
        <v>2</v>
      </c>
      <c r="C172">
        <v>3</v>
      </c>
      <c r="D172">
        <v>5</v>
      </c>
    </row>
    <row r="173" spans="1:4" ht="12.75">
      <c r="A173" s="38" t="s">
        <v>10</v>
      </c>
      <c r="B173">
        <v>4</v>
      </c>
      <c r="C173">
        <v>2</v>
      </c>
      <c r="D173">
        <v>6</v>
      </c>
    </row>
    <row r="174" spans="1:4" ht="12.75">
      <c r="A174" s="38" t="s">
        <v>11</v>
      </c>
      <c r="B174">
        <v>6</v>
      </c>
      <c r="C174">
        <v>2</v>
      </c>
      <c r="D174">
        <v>8</v>
      </c>
    </row>
    <row r="175" spans="1:4" ht="12.75">
      <c r="A175" s="38" t="s">
        <v>12</v>
      </c>
      <c r="B175">
        <v>1</v>
      </c>
      <c r="C175">
        <v>0</v>
      </c>
      <c r="D175">
        <v>1</v>
      </c>
    </row>
    <row r="176" spans="1:4" ht="12.75">
      <c r="A176" s="38" t="s">
        <v>13</v>
      </c>
      <c r="B176">
        <v>2</v>
      </c>
      <c r="C176">
        <v>0</v>
      </c>
      <c r="D176">
        <v>2</v>
      </c>
    </row>
    <row r="177" spans="1:4" ht="12.75">
      <c r="A177" s="38" t="s">
        <v>14</v>
      </c>
      <c r="B177">
        <v>3</v>
      </c>
      <c r="C177">
        <v>5</v>
      </c>
      <c r="D177">
        <v>8</v>
      </c>
    </row>
    <row r="178" spans="1:4" ht="12.75">
      <c r="A178" s="38" t="s">
        <v>15</v>
      </c>
      <c r="B178">
        <v>13</v>
      </c>
      <c r="C178">
        <v>2</v>
      </c>
      <c r="D178">
        <v>15</v>
      </c>
    </row>
    <row r="179" spans="1:4" ht="12.75">
      <c r="A179" s="38" t="s">
        <v>16</v>
      </c>
      <c r="B179">
        <v>5</v>
      </c>
      <c r="C179">
        <v>2</v>
      </c>
      <c r="D179">
        <v>7</v>
      </c>
    </row>
    <row r="180" spans="1:4" ht="12.75">
      <c r="A180" s="38" t="s">
        <v>17</v>
      </c>
      <c r="B180">
        <v>2</v>
      </c>
      <c r="C180">
        <v>0</v>
      </c>
      <c r="D180">
        <v>2</v>
      </c>
    </row>
    <row r="181" spans="1:4" ht="12.75">
      <c r="A181" s="38" t="s">
        <v>18</v>
      </c>
      <c r="B181">
        <v>1</v>
      </c>
      <c r="C181">
        <v>1</v>
      </c>
      <c r="D181">
        <v>2</v>
      </c>
    </row>
    <row r="182" spans="1:4" ht="12.75">
      <c r="A182" s="39" t="s">
        <v>19</v>
      </c>
      <c r="B182">
        <f>SUM(B165:B181)</f>
        <v>68</v>
      </c>
      <c r="C182">
        <f>SUM(C165:C181)</f>
        <v>32</v>
      </c>
      <c r="D182">
        <f>SUM(D165:D181)</f>
        <v>100</v>
      </c>
    </row>
    <row r="183" spans="1:4" ht="12.75">
      <c r="A183" s="39" t="s">
        <v>20</v>
      </c>
      <c r="B183" s="18">
        <f>(B182/D182)</f>
        <v>0.68</v>
      </c>
      <c r="C183" s="18">
        <f>(C182/D182)</f>
        <v>0.32</v>
      </c>
      <c r="D183" s="18">
        <f>SUM(B183:C183)</f>
        <v>1</v>
      </c>
    </row>
    <row r="185" ht="12.75">
      <c r="A185" s="25" t="s">
        <v>299</v>
      </c>
    </row>
    <row r="186" spans="1:6" ht="13.5">
      <c r="A186" s="3"/>
      <c r="B186" s="127" t="s">
        <v>300</v>
      </c>
      <c r="C186" s="128"/>
      <c r="D186" s="128"/>
      <c r="E186" s="128"/>
      <c r="F186" s="129"/>
    </row>
    <row r="187" spans="1:7" ht="12.75">
      <c r="A187" s="37"/>
      <c r="B187" s="9" t="s">
        <v>67</v>
      </c>
      <c r="C187" s="9" t="s">
        <v>68</v>
      </c>
      <c r="D187" s="9" t="s">
        <v>69</v>
      </c>
      <c r="E187" s="9" t="s">
        <v>70</v>
      </c>
      <c r="F187" s="9" t="s">
        <v>71</v>
      </c>
      <c r="G187" s="9" t="s">
        <v>19</v>
      </c>
    </row>
    <row r="188" spans="1:7" ht="12.75">
      <c r="A188" s="38" t="s">
        <v>2</v>
      </c>
      <c r="B188">
        <v>1</v>
      </c>
      <c r="C188">
        <v>1</v>
      </c>
      <c r="D188">
        <v>2</v>
      </c>
      <c r="E188">
        <v>2</v>
      </c>
      <c r="F188">
        <v>1</v>
      </c>
      <c r="G188" s="8">
        <f>SUM(B188:F188)</f>
        <v>7</v>
      </c>
    </row>
    <row r="189" spans="1:7" ht="12.75">
      <c r="A189" s="38" t="s">
        <v>3</v>
      </c>
      <c r="B189">
        <v>0</v>
      </c>
      <c r="C189">
        <v>0</v>
      </c>
      <c r="D189">
        <v>2</v>
      </c>
      <c r="E189">
        <v>1</v>
      </c>
      <c r="F189">
        <v>0</v>
      </c>
      <c r="G189" s="8">
        <f aca="true" t="shared" si="7" ref="G189:G206">SUM(B189:F189)</f>
        <v>3</v>
      </c>
    </row>
    <row r="190" spans="1:7" ht="12.75">
      <c r="A190" s="38" t="s">
        <v>4</v>
      </c>
      <c r="B190">
        <v>0</v>
      </c>
      <c r="C190">
        <v>0</v>
      </c>
      <c r="D190">
        <v>1</v>
      </c>
      <c r="E190">
        <v>0</v>
      </c>
      <c r="F190">
        <v>0</v>
      </c>
      <c r="G190" s="8">
        <f t="shared" si="7"/>
        <v>1</v>
      </c>
    </row>
    <row r="191" spans="1:7" ht="12.75">
      <c r="A191" s="38" t="s">
        <v>5</v>
      </c>
      <c r="B191">
        <v>0</v>
      </c>
      <c r="C191">
        <v>1</v>
      </c>
      <c r="D191">
        <v>2</v>
      </c>
      <c r="E191">
        <v>4</v>
      </c>
      <c r="F191">
        <v>3</v>
      </c>
      <c r="G191" s="8">
        <f t="shared" si="7"/>
        <v>10</v>
      </c>
    </row>
    <row r="192" spans="1:7" ht="12.75">
      <c r="A192" s="38" t="s">
        <v>6</v>
      </c>
      <c r="B192">
        <v>3</v>
      </c>
      <c r="C192">
        <v>0</v>
      </c>
      <c r="D192">
        <v>0</v>
      </c>
      <c r="E192">
        <v>2</v>
      </c>
      <c r="F192">
        <v>8</v>
      </c>
      <c r="G192" s="8">
        <f t="shared" si="7"/>
        <v>13</v>
      </c>
    </row>
    <row r="193" spans="1:7" ht="12.75">
      <c r="A193" s="38" t="s">
        <v>7</v>
      </c>
      <c r="B193">
        <v>0</v>
      </c>
      <c r="C193">
        <v>0</v>
      </c>
      <c r="D193">
        <v>1</v>
      </c>
      <c r="E193">
        <v>1</v>
      </c>
      <c r="F193">
        <v>3</v>
      </c>
      <c r="G193" s="8">
        <f t="shared" si="7"/>
        <v>5</v>
      </c>
    </row>
    <row r="194" spans="1:7" ht="12.75">
      <c r="A194" s="38" t="s">
        <v>8</v>
      </c>
      <c r="B194">
        <v>0</v>
      </c>
      <c r="C194">
        <v>0</v>
      </c>
      <c r="D194">
        <v>2</v>
      </c>
      <c r="E194">
        <v>3</v>
      </c>
      <c r="F194">
        <v>0</v>
      </c>
      <c r="G194" s="8">
        <f t="shared" si="7"/>
        <v>5</v>
      </c>
    </row>
    <row r="195" spans="1:7" ht="12.75">
      <c r="A195" s="38" t="s">
        <v>9</v>
      </c>
      <c r="B195">
        <v>0</v>
      </c>
      <c r="C195">
        <v>1</v>
      </c>
      <c r="D195">
        <v>0</v>
      </c>
      <c r="E195">
        <v>1</v>
      </c>
      <c r="F195">
        <v>3</v>
      </c>
      <c r="G195" s="8">
        <f t="shared" si="7"/>
        <v>5</v>
      </c>
    </row>
    <row r="196" spans="1:7" ht="12.75">
      <c r="A196" s="38" t="s">
        <v>10</v>
      </c>
      <c r="B196">
        <v>2</v>
      </c>
      <c r="C196">
        <v>0</v>
      </c>
      <c r="D196">
        <v>1</v>
      </c>
      <c r="E196">
        <v>1</v>
      </c>
      <c r="F196">
        <v>2</v>
      </c>
      <c r="G196" s="8">
        <f t="shared" si="7"/>
        <v>6</v>
      </c>
    </row>
    <row r="197" spans="1:7" ht="12.75">
      <c r="A197" s="38" t="s">
        <v>11</v>
      </c>
      <c r="B197">
        <v>0</v>
      </c>
      <c r="C197">
        <v>0</v>
      </c>
      <c r="D197">
        <v>3</v>
      </c>
      <c r="E197">
        <v>3</v>
      </c>
      <c r="F197">
        <v>2</v>
      </c>
      <c r="G197" s="8">
        <f t="shared" si="7"/>
        <v>8</v>
      </c>
    </row>
    <row r="198" spans="1:7" ht="12.75">
      <c r="A198" s="38" t="s">
        <v>12</v>
      </c>
      <c r="B198">
        <v>0</v>
      </c>
      <c r="C198">
        <v>0</v>
      </c>
      <c r="D198">
        <v>1</v>
      </c>
      <c r="E198">
        <v>0</v>
      </c>
      <c r="F198">
        <v>0</v>
      </c>
      <c r="G198" s="8">
        <f t="shared" si="7"/>
        <v>1</v>
      </c>
    </row>
    <row r="199" spans="1:7" ht="12.75">
      <c r="A199" s="38" t="s">
        <v>13</v>
      </c>
      <c r="B199">
        <v>0</v>
      </c>
      <c r="C199">
        <v>0</v>
      </c>
      <c r="D199">
        <v>2</v>
      </c>
      <c r="E199">
        <v>0</v>
      </c>
      <c r="F199">
        <v>0</v>
      </c>
      <c r="G199" s="8">
        <f t="shared" si="7"/>
        <v>2</v>
      </c>
    </row>
    <row r="200" spans="1:7" ht="12.75">
      <c r="A200" s="38" t="s">
        <v>14</v>
      </c>
      <c r="B200">
        <v>0</v>
      </c>
      <c r="C200">
        <v>0</v>
      </c>
      <c r="D200">
        <v>1</v>
      </c>
      <c r="E200">
        <v>2</v>
      </c>
      <c r="F200">
        <v>5</v>
      </c>
      <c r="G200" s="8">
        <f t="shared" si="7"/>
        <v>8</v>
      </c>
    </row>
    <row r="201" spans="1:7" ht="12.75">
      <c r="A201" s="38" t="s">
        <v>15</v>
      </c>
      <c r="B201">
        <v>0</v>
      </c>
      <c r="C201">
        <v>1</v>
      </c>
      <c r="D201">
        <v>6</v>
      </c>
      <c r="E201">
        <v>6</v>
      </c>
      <c r="F201">
        <v>2</v>
      </c>
      <c r="G201" s="8">
        <f t="shared" si="7"/>
        <v>15</v>
      </c>
    </row>
    <row r="202" spans="1:7" ht="12.75">
      <c r="A202" s="38" t="s">
        <v>16</v>
      </c>
      <c r="B202">
        <v>2</v>
      </c>
      <c r="C202">
        <v>1</v>
      </c>
      <c r="D202">
        <v>0</v>
      </c>
      <c r="E202">
        <v>2</v>
      </c>
      <c r="F202">
        <v>2</v>
      </c>
      <c r="G202" s="8">
        <f t="shared" si="7"/>
        <v>7</v>
      </c>
    </row>
    <row r="203" spans="1:7" ht="12.75">
      <c r="A203" s="38" t="s">
        <v>17</v>
      </c>
      <c r="B203">
        <v>1</v>
      </c>
      <c r="C203">
        <v>1</v>
      </c>
      <c r="D203">
        <v>0</v>
      </c>
      <c r="E203">
        <v>0</v>
      </c>
      <c r="F203">
        <v>0</v>
      </c>
      <c r="G203" s="8">
        <f t="shared" si="7"/>
        <v>2</v>
      </c>
    </row>
    <row r="204" spans="1:7" ht="12.75">
      <c r="A204" s="38" t="s">
        <v>18</v>
      </c>
      <c r="B204">
        <v>0</v>
      </c>
      <c r="C204">
        <v>0</v>
      </c>
      <c r="D204">
        <v>0</v>
      </c>
      <c r="E204">
        <v>1</v>
      </c>
      <c r="F204">
        <v>1</v>
      </c>
      <c r="G204" s="8">
        <f t="shared" si="7"/>
        <v>2</v>
      </c>
    </row>
    <row r="205" spans="1:7" ht="12.75">
      <c r="A205" s="39" t="s">
        <v>19</v>
      </c>
      <c r="B205" s="3">
        <f>SUM(B188:B204)</f>
        <v>9</v>
      </c>
      <c r="C205" s="3">
        <f>SUM(C188:C204)</f>
        <v>6</v>
      </c>
      <c r="D205" s="3">
        <f>SUM(D188:D204)</f>
        <v>24</v>
      </c>
      <c r="E205" s="3">
        <f>SUM(E188:E204)</f>
        <v>29</v>
      </c>
      <c r="F205" s="3">
        <f>SUM(F188:F204)</f>
        <v>32</v>
      </c>
      <c r="G205" s="3">
        <f t="shared" si="7"/>
        <v>100</v>
      </c>
    </row>
    <row r="206" spans="1:7" ht="12.75">
      <c r="A206" s="39" t="s">
        <v>20</v>
      </c>
      <c r="B206" s="18">
        <f>(B205/G205)</f>
        <v>0.09</v>
      </c>
      <c r="C206" s="18">
        <f>(C205/G205)</f>
        <v>0.06</v>
      </c>
      <c r="D206" s="18">
        <f>(D205/G205)</f>
        <v>0.24</v>
      </c>
      <c r="E206" s="18">
        <f>(E205/G205)</f>
        <v>0.29</v>
      </c>
      <c r="F206" s="18">
        <f>(F205/G205)</f>
        <v>0.32</v>
      </c>
      <c r="G206" s="35">
        <f t="shared" si="7"/>
        <v>1</v>
      </c>
    </row>
    <row r="208" ht="12.75">
      <c r="A208" s="25" t="s">
        <v>301</v>
      </c>
    </row>
    <row r="209" spans="1:6" ht="12.75">
      <c r="A209" s="25"/>
      <c r="B209" s="198" t="s">
        <v>302</v>
      </c>
      <c r="C209" s="199"/>
      <c r="D209" s="199"/>
      <c r="E209" s="199"/>
      <c r="F209" s="200"/>
    </row>
    <row r="210" spans="1:6" ht="27">
      <c r="A210" s="33" t="s">
        <v>58</v>
      </c>
      <c r="B210" s="9" t="s">
        <v>59</v>
      </c>
      <c r="C210" s="9" t="s">
        <v>60</v>
      </c>
      <c r="D210" s="9" t="s">
        <v>19</v>
      </c>
      <c r="E210" s="97" t="s">
        <v>177</v>
      </c>
      <c r="F210" s="88" t="s">
        <v>52</v>
      </c>
    </row>
    <row r="211" spans="1:6" ht="12.75">
      <c r="A211" s="38" t="s">
        <v>2</v>
      </c>
      <c r="B211" s="30">
        <v>22</v>
      </c>
      <c r="C211" s="30">
        <v>127</v>
      </c>
      <c r="D211" s="30">
        <f>SUM(B211:C211)</f>
        <v>149</v>
      </c>
      <c r="E211">
        <v>50</v>
      </c>
      <c r="F211" s="92">
        <v>6</v>
      </c>
    </row>
    <row r="212" spans="1:6" ht="12.75">
      <c r="A212" s="38" t="s">
        <v>3</v>
      </c>
      <c r="B212" s="30">
        <v>4</v>
      </c>
      <c r="C212" s="30">
        <v>55</v>
      </c>
      <c r="D212" s="30">
        <f aca="true" t="shared" si="8" ref="D212:D229">SUM(B212:C212)</f>
        <v>59</v>
      </c>
      <c r="E212">
        <v>17</v>
      </c>
      <c r="F212" s="92">
        <v>3</v>
      </c>
    </row>
    <row r="213" spans="1:6" ht="12.75">
      <c r="A213" s="38" t="s">
        <v>4</v>
      </c>
      <c r="B213" s="30">
        <v>0</v>
      </c>
      <c r="C213" s="30">
        <v>11</v>
      </c>
      <c r="D213" s="30">
        <f t="shared" si="8"/>
        <v>11</v>
      </c>
      <c r="E213">
        <v>2</v>
      </c>
      <c r="F213" s="92">
        <v>1</v>
      </c>
    </row>
    <row r="214" spans="1:6" ht="12.75">
      <c r="A214" s="38" t="s">
        <v>5</v>
      </c>
      <c r="B214" s="30">
        <v>59</v>
      </c>
      <c r="C214" s="30">
        <v>271</v>
      </c>
      <c r="D214" s="30">
        <f t="shared" si="8"/>
        <v>330</v>
      </c>
      <c r="E214">
        <v>49</v>
      </c>
      <c r="F214" s="92">
        <v>10</v>
      </c>
    </row>
    <row r="215" spans="1:6" ht="12.75">
      <c r="A215" s="38" t="s">
        <v>6</v>
      </c>
      <c r="B215" s="30">
        <v>40</v>
      </c>
      <c r="C215" s="30">
        <v>474</v>
      </c>
      <c r="D215" s="30">
        <f t="shared" si="8"/>
        <v>514</v>
      </c>
      <c r="E215">
        <v>11</v>
      </c>
      <c r="F215" s="92">
        <v>13</v>
      </c>
    </row>
    <row r="216" spans="1:6" ht="12.75">
      <c r="A216" s="38" t="s">
        <v>7</v>
      </c>
      <c r="B216" s="30">
        <v>13</v>
      </c>
      <c r="C216" s="30">
        <v>92</v>
      </c>
      <c r="D216" s="30">
        <f t="shared" si="8"/>
        <v>105</v>
      </c>
      <c r="E216">
        <v>8</v>
      </c>
      <c r="F216" s="92">
        <v>5</v>
      </c>
    </row>
    <row r="217" spans="1:6" ht="12.75">
      <c r="A217" s="38" t="s">
        <v>8</v>
      </c>
      <c r="B217" s="30">
        <v>25</v>
      </c>
      <c r="C217" s="30">
        <v>138</v>
      </c>
      <c r="D217" s="30">
        <f t="shared" si="8"/>
        <v>163</v>
      </c>
      <c r="E217">
        <v>6</v>
      </c>
      <c r="F217" s="92">
        <v>5</v>
      </c>
    </row>
    <row r="218" spans="1:6" ht="12.75">
      <c r="A218" s="38" t="s">
        <v>9</v>
      </c>
      <c r="B218" s="30">
        <v>23</v>
      </c>
      <c r="C218" s="30">
        <v>260</v>
      </c>
      <c r="D218" s="30">
        <f t="shared" si="8"/>
        <v>283</v>
      </c>
      <c r="E218">
        <v>0</v>
      </c>
      <c r="F218" s="92">
        <v>5</v>
      </c>
    </row>
    <row r="219" spans="1:6" ht="12.75">
      <c r="A219" s="38" t="s">
        <v>10</v>
      </c>
      <c r="B219" s="30">
        <v>8</v>
      </c>
      <c r="C219" s="30">
        <v>110</v>
      </c>
      <c r="D219" s="30">
        <f t="shared" si="8"/>
        <v>118</v>
      </c>
      <c r="E219">
        <v>11</v>
      </c>
      <c r="F219" s="92">
        <v>6</v>
      </c>
    </row>
    <row r="220" spans="1:6" ht="12.75">
      <c r="A220" s="38" t="s">
        <v>11</v>
      </c>
      <c r="B220" s="30">
        <v>7</v>
      </c>
      <c r="C220" s="30">
        <v>154</v>
      </c>
      <c r="D220" s="30">
        <f t="shared" si="8"/>
        <v>161</v>
      </c>
      <c r="E220">
        <v>15</v>
      </c>
      <c r="F220" s="92">
        <v>7</v>
      </c>
    </row>
    <row r="221" spans="1:6" ht="12.75">
      <c r="A221" s="38" t="s">
        <v>12</v>
      </c>
      <c r="B221" s="30">
        <v>7</v>
      </c>
      <c r="C221" s="30">
        <v>48</v>
      </c>
      <c r="D221" s="30">
        <f t="shared" si="8"/>
        <v>55</v>
      </c>
      <c r="E221">
        <v>17</v>
      </c>
      <c r="F221" s="92">
        <v>1</v>
      </c>
    </row>
    <row r="222" spans="1:6" ht="12.75">
      <c r="A222" s="38" t="s">
        <v>13</v>
      </c>
      <c r="B222" s="30">
        <v>0</v>
      </c>
      <c r="C222" s="30">
        <v>36</v>
      </c>
      <c r="D222" s="30">
        <f t="shared" si="8"/>
        <v>36</v>
      </c>
      <c r="E222">
        <v>0</v>
      </c>
      <c r="F222" s="92">
        <v>2</v>
      </c>
    </row>
    <row r="223" spans="1:6" ht="12.75">
      <c r="A223" s="38" t="s">
        <v>14</v>
      </c>
      <c r="B223" s="30">
        <v>44</v>
      </c>
      <c r="C223" s="30">
        <v>279</v>
      </c>
      <c r="D223" s="30">
        <f t="shared" si="8"/>
        <v>323</v>
      </c>
      <c r="E223">
        <v>13</v>
      </c>
      <c r="F223" s="92">
        <v>8</v>
      </c>
    </row>
    <row r="224" spans="1:6" ht="12.75">
      <c r="A224" s="38" t="s">
        <v>15</v>
      </c>
      <c r="B224" s="30">
        <v>79</v>
      </c>
      <c r="C224" s="30">
        <v>391</v>
      </c>
      <c r="D224" s="30">
        <f t="shared" si="8"/>
        <v>470</v>
      </c>
      <c r="E224">
        <v>58</v>
      </c>
      <c r="F224" s="92">
        <v>15</v>
      </c>
    </row>
    <row r="225" spans="1:6" ht="12.75">
      <c r="A225" s="38" t="s">
        <v>16</v>
      </c>
      <c r="B225" s="30">
        <v>32</v>
      </c>
      <c r="C225" s="30">
        <v>273</v>
      </c>
      <c r="D225" s="30">
        <f t="shared" si="8"/>
        <v>305</v>
      </c>
      <c r="E225">
        <v>7</v>
      </c>
      <c r="F225" s="92">
        <v>7</v>
      </c>
    </row>
    <row r="226" spans="1:6" ht="12.75">
      <c r="A226" s="38" t="s">
        <v>17</v>
      </c>
      <c r="B226" s="30">
        <v>2</v>
      </c>
      <c r="C226" s="30">
        <v>34</v>
      </c>
      <c r="D226" s="30">
        <f t="shared" si="8"/>
        <v>36</v>
      </c>
      <c r="E226">
        <v>3</v>
      </c>
      <c r="F226" s="92">
        <v>2</v>
      </c>
    </row>
    <row r="227" spans="1:6" ht="12.75">
      <c r="A227" s="38" t="s">
        <v>18</v>
      </c>
      <c r="B227" s="30">
        <v>2</v>
      </c>
      <c r="C227" s="30">
        <v>20</v>
      </c>
      <c r="D227" s="30">
        <f t="shared" si="8"/>
        <v>22</v>
      </c>
      <c r="E227">
        <v>3</v>
      </c>
      <c r="F227" s="92">
        <v>2</v>
      </c>
    </row>
    <row r="228" spans="1:6" ht="12.75">
      <c r="A228" s="39" t="s">
        <v>19</v>
      </c>
      <c r="B228" s="31">
        <f>SUM(B211:B227)</f>
        <v>367</v>
      </c>
      <c r="C228" s="31">
        <f>SUM(C211:C227)</f>
        <v>2773</v>
      </c>
      <c r="D228" s="31">
        <f t="shared" si="8"/>
        <v>3140</v>
      </c>
      <c r="E228" s="3">
        <f>SUM(E211:E227)</f>
        <v>270</v>
      </c>
      <c r="F228" s="92">
        <f>SUM(F211:F227)</f>
        <v>98</v>
      </c>
    </row>
    <row r="229" spans="1:5" ht="12.75">
      <c r="A229" s="39" t="s">
        <v>20</v>
      </c>
      <c r="B229" s="18">
        <f>(B228/D228)</f>
        <v>0.11687898089171975</v>
      </c>
      <c r="C229" s="18">
        <f>(C228/D228)</f>
        <v>0.8831210191082802</v>
      </c>
      <c r="D229" s="18">
        <f t="shared" si="8"/>
        <v>1</v>
      </c>
      <c r="E229" s="18">
        <f>(E228/D228)</f>
        <v>0.08598726114649681</v>
      </c>
    </row>
    <row r="230" ht="12.75">
      <c r="E230" s="61"/>
    </row>
    <row r="231" ht="12.75">
      <c r="A231" s="7" t="s">
        <v>172</v>
      </c>
    </row>
    <row r="232" ht="12.75">
      <c r="A232" s="25" t="s">
        <v>303</v>
      </c>
    </row>
    <row r="233" spans="1:4" ht="13.5">
      <c r="A233" t="s">
        <v>256</v>
      </c>
      <c r="B233" s="137" t="s">
        <v>304</v>
      </c>
      <c r="C233" s="138"/>
      <c r="D233" s="139"/>
    </row>
    <row r="234" spans="1:4" ht="12.75">
      <c r="A234" s="25"/>
      <c r="B234" s="9" t="s">
        <v>46</v>
      </c>
      <c r="C234" s="9" t="s">
        <v>47</v>
      </c>
      <c r="D234" s="9" t="s">
        <v>19</v>
      </c>
    </row>
    <row r="235" spans="1:4" ht="12.75">
      <c r="A235" s="24" t="s">
        <v>2</v>
      </c>
      <c r="C235">
        <v>1</v>
      </c>
      <c r="D235">
        <v>1</v>
      </c>
    </row>
    <row r="236" spans="1:4" ht="12.75">
      <c r="A236" s="24" t="s">
        <v>3</v>
      </c>
      <c r="C236">
        <v>1</v>
      </c>
      <c r="D236">
        <v>1</v>
      </c>
    </row>
    <row r="237" ht="12.75">
      <c r="A237" s="24" t="s">
        <v>4</v>
      </c>
    </row>
    <row r="238" spans="1:4" ht="12.75">
      <c r="A238" s="24" t="s">
        <v>5</v>
      </c>
      <c r="B238">
        <v>2</v>
      </c>
      <c r="C238">
        <v>3</v>
      </c>
      <c r="D238">
        <v>5</v>
      </c>
    </row>
    <row r="239" spans="1:4" ht="12.75">
      <c r="A239" s="24" t="s">
        <v>6</v>
      </c>
      <c r="B239">
        <v>2</v>
      </c>
      <c r="C239">
        <v>1</v>
      </c>
      <c r="D239">
        <v>3</v>
      </c>
    </row>
    <row r="240" ht="12.75">
      <c r="A240" s="24" t="s">
        <v>7</v>
      </c>
    </row>
    <row r="241" spans="1:4" ht="12.75">
      <c r="A241" s="24" t="s">
        <v>8</v>
      </c>
      <c r="B241">
        <v>1</v>
      </c>
      <c r="C241">
        <v>0</v>
      </c>
      <c r="D241">
        <v>1</v>
      </c>
    </row>
    <row r="242" spans="1:4" ht="12.75">
      <c r="A242" s="24" t="s">
        <v>9</v>
      </c>
      <c r="C242">
        <v>2</v>
      </c>
      <c r="D242">
        <v>2</v>
      </c>
    </row>
    <row r="243" spans="1:4" ht="12.75">
      <c r="A243" s="24" t="s">
        <v>10</v>
      </c>
      <c r="B243">
        <v>1</v>
      </c>
      <c r="C243">
        <v>1</v>
      </c>
      <c r="D243">
        <v>2</v>
      </c>
    </row>
    <row r="244" spans="1:4" ht="12.75">
      <c r="A244" s="24" t="s">
        <v>11</v>
      </c>
      <c r="B244">
        <v>1</v>
      </c>
      <c r="C244">
        <v>0</v>
      </c>
      <c r="D244">
        <v>1</v>
      </c>
    </row>
    <row r="245" ht="12.75">
      <c r="A245" s="24" t="s">
        <v>12</v>
      </c>
    </row>
    <row r="246" spans="1:4" ht="12.75">
      <c r="A246" s="24" t="s">
        <v>13</v>
      </c>
      <c r="B246">
        <v>1</v>
      </c>
      <c r="C246">
        <v>0</v>
      </c>
      <c r="D246">
        <v>1</v>
      </c>
    </row>
    <row r="247" spans="1:4" ht="12.75">
      <c r="A247" s="24" t="s">
        <v>14</v>
      </c>
      <c r="C247">
        <v>2</v>
      </c>
      <c r="D247">
        <v>2</v>
      </c>
    </row>
    <row r="248" spans="1:4" ht="12.75">
      <c r="A248" s="24" t="s">
        <v>15</v>
      </c>
      <c r="B248">
        <v>2</v>
      </c>
      <c r="C248">
        <v>4</v>
      </c>
      <c r="D248">
        <v>6</v>
      </c>
    </row>
    <row r="249" spans="1:4" ht="12.75">
      <c r="A249" s="24" t="s">
        <v>16</v>
      </c>
      <c r="B249">
        <v>1</v>
      </c>
      <c r="C249">
        <v>2</v>
      </c>
      <c r="D249">
        <v>3</v>
      </c>
    </row>
    <row r="250" spans="1:4" ht="12.75">
      <c r="A250" s="24" t="s">
        <v>17</v>
      </c>
      <c r="C250">
        <v>1</v>
      </c>
      <c r="D250">
        <v>1</v>
      </c>
    </row>
    <row r="251" spans="1:4" ht="12.75">
      <c r="A251" s="24" t="s">
        <v>18</v>
      </c>
      <c r="C251">
        <v>1</v>
      </c>
      <c r="D251">
        <v>1</v>
      </c>
    </row>
    <row r="252" spans="1:4" ht="12.75">
      <c r="A252" s="25" t="s">
        <v>19</v>
      </c>
      <c r="B252" s="3">
        <f>SUM(B235:B251)</f>
        <v>11</v>
      </c>
      <c r="C252" s="3">
        <f>SUM(C235:C251)</f>
        <v>19</v>
      </c>
      <c r="D252" s="3">
        <f>SUM(D235:D251)</f>
        <v>30</v>
      </c>
    </row>
    <row r="253" spans="1:4" ht="12.75">
      <c r="A253" s="25" t="s">
        <v>20</v>
      </c>
      <c r="B253" s="18">
        <f>(B252/D252)</f>
        <v>0.36666666666666664</v>
      </c>
      <c r="C253" s="18">
        <f>(C252/D252)</f>
        <v>0.6333333333333333</v>
      </c>
      <c r="D253" s="18">
        <f>SUM(B253:C253)</f>
        <v>1</v>
      </c>
    </row>
    <row r="255" ht="12.75">
      <c r="A255" s="25" t="s">
        <v>305</v>
      </c>
    </row>
    <row r="256" spans="1:4" ht="13.5">
      <c r="A256" t="s">
        <v>256</v>
      </c>
      <c r="B256" s="186" t="s">
        <v>306</v>
      </c>
      <c r="C256" s="187"/>
      <c r="D256" s="188"/>
    </row>
    <row r="257" spans="1:4" ht="12.75">
      <c r="A257" s="25"/>
      <c r="B257" s="9" t="s">
        <v>46</v>
      </c>
      <c r="C257" s="9" t="s">
        <v>47</v>
      </c>
      <c r="D257" s="60" t="s">
        <v>19</v>
      </c>
    </row>
    <row r="258" spans="1:4" ht="12.75">
      <c r="A258" s="24" t="s">
        <v>2</v>
      </c>
      <c r="B258">
        <v>0</v>
      </c>
      <c r="C258">
        <v>1</v>
      </c>
      <c r="D258">
        <f>SUM(B258:C258)</f>
        <v>1</v>
      </c>
    </row>
    <row r="259" spans="1:4" ht="12.75">
      <c r="A259" s="24" t="s">
        <v>3</v>
      </c>
      <c r="B259">
        <v>0</v>
      </c>
      <c r="C259">
        <v>1</v>
      </c>
      <c r="D259">
        <f>SUM(B259:C259)</f>
        <v>1</v>
      </c>
    </row>
    <row r="260" ht="12.75">
      <c r="A260" s="24" t="s">
        <v>4</v>
      </c>
    </row>
    <row r="261" spans="1:4" ht="12.75">
      <c r="A261" s="24" t="s">
        <v>5</v>
      </c>
      <c r="B261">
        <v>1</v>
      </c>
      <c r="C261">
        <v>4</v>
      </c>
      <c r="D261">
        <f aca="true" t="shared" si="9" ref="D261:D274">SUM(B261:C261)</f>
        <v>5</v>
      </c>
    </row>
    <row r="262" spans="1:4" ht="12.75">
      <c r="A262" s="24" t="s">
        <v>6</v>
      </c>
      <c r="B262">
        <v>0</v>
      </c>
      <c r="C262">
        <v>3</v>
      </c>
      <c r="D262">
        <f t="shared" si="9"/>
        <v>3</v>
      </c>
    </row>
    <row r="263" ht="12.75">
      <c r="A263" s="24" t="s">
        <v>7</v>
      </c>
    </row>
    <row r="264" spans="1:4" ht="12.75">
      <c r="A264" s="24" t="s">
        <v>8</v>
      </c>
      <c r="B264">
        <v>0</v>
      </c>
      <c r="C264">
        <v>1</v>
      </c>
      <c r="D264">
        <f t="shared" si="9"/>
        <v>1</v>
      </c>
    </row>
    <row r="265" spans="1:4" ht="12.75">
      <c r="A265" s="24" t="s">
        <v>9</v>
      </c>
      <c r="B265">
        <v>0</v>
      </c>
      <c r="C265">
        <v>2</v>
      </c>
      <c r="D265">
        <f t="shared" si="9"/>
        <v>2</v>
      </c>
    </row>
    <row r="266" spans="1:4" ht="12.75">
      <c r="A266" s="24" t="s">
        <v>10</v>
      </c>
      <c r="B266">
        <v>1</v>
      </c>
      <c r="C266">
        <v>1</v>
      </c>
      <c r="D266">
        <f t="shared" si="9"/>
        <v>2</v>
      </c>
    </row>
    <row r="267" spans="1:4" ht="12.75">
      <c r="A267" s="24" t="s">
        <v>11</v>
      </c>
      <c r="B267">
        <v>0</v>
      </c>
      <c r="C267">
        <v>1</v>
      </c>
      <c r="D267">
        <f t="shared" si="9"/>
        <v>1</v>
      </c>
    </row>
    <row r="268" ht="12.75">
      <c r="A268" s="24" t="s">
        <v>12</v>
      </c>
    </row>
    <row r="269" spans="1:4" ht="12.75">
      <c r="A269" s="24" t="s">
        <v>13</v>
      </c>
      <c r="B269">
        <v>0</v>
      </c>
      <c r="C269">
        <v>1</v>
      </c>
      <c r="D269">
        <f t="shared" si="9"/>
        <v>1</v>
      </c>
    </row>
    <row r="270" spans="1:4" ht="12.75">
      <c r="A270" s="24" t="s">
        <v>14</v>
      </c>
      <c r="B270">
        <v>1</v>
      </c>
      <c r="C270">
        <v>1</v>
      </c>
      <c r="D270">
        <f t="shared" si="9"/>
        <v>2</v>
      </c>
    </row>
    <row r="271" spans="1:4" ht="12.75">
      <c r="A271" s="24" t="s">
        <v>15</v>
      </c>
      <c r="B271">
        <v>1</v>
      </c>
      <c r="C271">
        <v>5</v>
      </c>
      <c r="D271">
        <f t="shared" si="9"/>
        <v>6</v>
      </c>
    </row>
    <row r="272" spans="1:4" ht="12.75">
      <c r="A272" s="24" t="s">
        <v>16</v>
      </c>
      <c r="B272">
        <v>0</v>
      </c>
      <c r="C272">
        <v>3</v>
      </c>
      <c r="D272">
        <f t="shared" si="9"/>
        <v>3</v>
      </c>
    </row>
    <row r="273" spans="1:4" ht="12.75">
      <c r="A273" s="24" t="s">
        <v>17</v>
      </c>
      <c r="B273">
        <v>0</v>
      </c>
      <c r="C273">
        <v>1</v>
      </c>
      <c r="D273">
        <f t="shared" si="9"/>
        <v>1</v>
      </c>
    </row>
    <row r="274" spans="1:4" ht="12.75">
      <c r="A274" s="24" t="s">
        <v>18</v>
      </c>
      <c r="B274">
        <v>0</v>
      </c>
      <c r="C274">
        <v>1</v>
      </c>
      <c r="D274">
        <f t="shared" si="9"/>
        <v>1</v>
      </c>
    </row>
    <row r="275" spans="1:4" ht="12.75">
      <c r="A275" s="25" t="s">
        <v>19</v>
      </c>
      <c r="B275" s="3">
        <f>SUM(B258:B274)</f>
        <v>4</v>
      </c>
      <c r="C275" s="3">
        <f>SUM(C258:C274)</f>
        <v>26</v>
      </c>
      <c r="D275" s="3">
        <f>SUM(D258:D274)</f>
        <v>30</v>
      </c>
    </row>
    <row r="276" spans="1:4" ht="12.75">
      <c r="A276" s="25" t="s">
        <v>20</v>
      </c>
      <c r="B276" s="18">
        <f>(B275/D275)</f>
        <v>0.13333333333333333</v>
      </c>
      <c r="C276" s="18">
        <f>(C275/D275)</f>
        <v>0.8666666666666667</v>
      </c>
      <c r="D276" s="62">
        <f>SUM(B276:C276)</f>
        <v>1</v>
      </c>
    </row>
    <row r="278" ht="12.75">
      <c r="A278" s="25" t="s">
        <v>307</v>
      </c>
    </row>
    <row r="279" spans="1:4" ht="13.5">
      <c r="A279" t="s">
        <v>256</v>
      </c>
      <c r="B279" s="137" t="s">
        <v>308</v>
      </c>
      <c r="C279" s="138"/>
      <c r="D279" s="139"/>
    </row>
    <row r="280" spans="1:5" ht="12.75">
      <c r="A280" s="25"/>
      <c r="B280" s="9" t="s">
        <v>46</v>
      </c>
      <c r="C280" s="9" t="s">
        <v>47</v>
      </c>
      <c r="D280" s="9" t="s">
        <v>42</v>
      </c>
      <c r="E280" s="60" t="s">
        <v>19</v>
      </c>
    </row>
    <row r="281" spans="1:5" ht="12.75">
      <c r="A281" s="24" t="s">
        <v>2</v>
      </c>
      <c r="B281">
        <v>1</v>
      </c>
      <c r="E281">
        <f>SUM(B281:D281)</f>
        <v>1</v>
      </c>
    </row>
    <row r="282" spans="1:5" ht="12.75">
      <c r="A282" s="24" t="s">
        <v>3</v>
      </c>
      <c r="B282">
        <v>0</v>
      </c>
      <c r="C282">
        <v>1</v>
      </c>
      <c r="E282">
        <f>SUM(B282:D282)</f>
        <v>1</v>
      </c>
    </row>
    <row r="283" spans="1:4" ht="12.75">
      <c r="A283" s="24" t="s">
        <v>4</v>
      </c>
      <c r="D283" s="53"/>
    </row>
    <row r="284" spans="1:5" ht="12.75">
      <c r="A284" s="24" t="s">
        <v>5</v>
      </c>
      <c r="B284">
        <v>2</v>
      </c>
      <c r="C284">
        <v>3</v>
      </c>
      <c r="E284">
        <f aca="true" t="shared" si="10" ref="E284:E298">SUM(B284:D284)</f>
        <v>5</v>
      </c>
    </row>
    <row r="285" spans="1:5" ht="12.75">
      <c r="A285" s="24" t="s">
        <v>6</v>
      </c>
      <c r="B285">
        <v>2</v>
      </c>
      <c r="C285">
        <v>1</v>
      </c>
      <c r="E285">
        <f t="shared" si="10"/>
        <v>3</v>
      </c>
    </row>
    <row r="286" spans="1:4" ht="12.75">
      <c r="A286" s="24" t="s">
        <v>7</v>
      </c>
      <c r="D286" s="53"/>
    </row>
    <row r="287" spans="1:5" ht="12.75">
      <c r="A287" s="24" t="s">
        <v>8</v>
      </c>
      <c r="B287">
        <v>1</v>
      </c>
      <c r="C287">
        <v>0</v>
      </c>
      <c r="E287">
        <f t="shared" si="10"/>
        <v>1</v>
      </c>
    </row>
    <row r="288" spans="1:5" ht="12.75">
      <c r="A288" s="24" t="s">
        <v>9</v>
      </c>
      <c r="B288">
        <v>2</v>
      </c>
      <c r="C288">
        <v>0</v>
      </c>
      <c r="E288">
        <f t="shared" si="10"/>
        <v>2</v>
      </c>
    </row>
    <row r="289" spans="1:5" ht="12.75">
      <c r="A289" s="24" t="s">
        <v>10</v>
      </c>
      <c r="B289">
        <v>1</v>
      </c>
      <c r="C289">
        <v>1</v>
      </c>
      <c r="E289">
        <f t="shared" si="10"/>
        <v>2</v>
      </c>
    </row>
    <row r="290" spans="1:5" ht="12.75">
      <c r="A290" s="24" t="s">
        <v>11</v>
      </c>
      <c r="B290">
        <v>1</v>
      </c>
      <c r="C290">
        <v>0</v>
      </c>
      <c r="E290">
        <f t="shared" si="10"/>
        <v>1</v>
      </c>
    </row>
    <row r="291" spans="1:4" ht="12.75">
      <c r="A291" s="24" t="s">
        <v>12</v>
      </c>
      <c r="D291" s="53"/>
    </row>
    <row r="292" spans="1:5" ht="12.75">
      <c r="A292" s="24" t="s">
        <v>13</v>
      </c>
      <c r="B292">
        <v>1</v>
      </c>
      <c r="C292">
        <v>0</v>
      </c>
      <c r="E292">
        <f t="shared" si="10"/>
        <v>1</v>
      </c>
    </row>
    <row r="293" spans="1:5" ht="12.75">
      <c r="A293" s="24" t="s">
        <v>14</v>
      </c>
      <c r="B293">
        <v>2</v>
      </c>
      <c r="C293">
        <v>0</v>
      </c>
      <c r="E293">
        <f t="shared" si="10"/>
        <v>2</v>
      </c>
    </row>
    <row r="294" spans="1:5" ht="12.75">
      <c r="A294" s="24" t="s">
        <v>15</v>
      </c>
      <c r="B294">
        <v>3</v>
      </c>
      <c r="C294">
        <v>2</v>
      </c>
      <c r="D294">
        <v>1</v>
      </c>
      <c r="E294">
        <f t="shared" si="10"/>
        <v>6</v>
      </c>
    </row>
    <row r="295" spans="1:5" ht="12.75">
      <c r="A295" s="24" t="s">
        <v>16</v>
      </c>
      <c r="B295">
        <v>2</v>
      </c>
      <c r="C295">
        <v>1</v>
      </c>
      <c r="E295">
        <f t="shared" si="10"/>
        <v>3</v>
      </c>
    </row>
    <row r="296" spans="1:5" ht="12.75">
      <c r="A296" s="24" t="s">
        <v>17</v>
      </c>
      <c r="B296">
        <v>0</v>
      </c>
      <c r="C296">
        <v>1</v>
      </c>
      <c r="E296">
        <f t="shared" si="10"/>
        <v>1</v>
      </c>
    </row>
    <row r="297" spans="1:5" ht="12.75">
      <c r="A297" s="24" t="s">
        <v>18</v>
      </c>
      <c r="B297">
        <v>1</v>
      </c>
      <c r="C297">
        <v>0</v>
      </c>
      <c r="E297">
        <f t="shared" si="10"/>
        <v>1</v>
      </c>
    </row>
    <row r="298" spans="1:5" ht="12.75">
      <c r="A298" s="25" t="s">
        <v>19</v>
      </c>
      <c r="B298" s="3">
        <f>SUM(B281:B297)</f>
        <v>19</v>
      </c>
      <c r="C298" s="3">
        <f>SUM(C281:C297)</f>
        <v>10</v>
      </c>
      <c r="D298" s="3">
        <f>SUM(D281:D297)</f>
        <v>1</v>
      </c>
      <c r="E298">
        <f t="shared" si="10"/>
        <v>30</v>
      </c>
    </row>
    <row r="299" spans="1:5" ht="12.75">
      <c r="A299" s="25" t="s">
        <v>20</v>
      </c>
      <c r="B299" s="18">
        <f>(B298/E298)</f>
        <v>0.6333333333333333</v>
      </c>
      <c r="C299" s="18">
        <f>(C298/E298)</f>
        <v>0.3333333333333333</v>
      </c>
      <c r="D299" s="62">
        <f>(D298/E298)</f>
        <v>0.03333333333333333</v>
      </c>
      <c r="E299" s="36">
        <f>SUM(B299:D299)</f>
        <v>0.9999999999999999</v>
      </c>
    </row>
    <row r="301" ht="12.75">
      <c r="A301" s="25" t="s">
        <v>309</v>
      </c>
    </row>
    <row r="302" spans="1:5" ht="15.75">
      <c r="A302" s="63"/>
      <c r="B302" s="137" t="s">
        <v>310</v>
      </c>
      <c r="C302" s="138"/>
      <c r="D302" s="138"/>
      <c r="E302" s="116"/>
    </row>
    <row r="303" spans="1:4" ht="51">
      <c r="A303" s="26"/>
      <c r="B303" s="27" t="s">
        <v>142</v>
      </c>
      <c r="C303" s="27" t="s">
        <v>144</v>
      </c>
      <c r="D303" s="9"/>
    </row>
    <row r="304" spans="1:3" ht="12.75">
      <c r="A304" s="32" t="s">
        <v>2</v>
      </c>
      <c r="C304">
        <v>1</v>
      </c>
    </row>
    <row r="305" spans="1:3" ht="12.75">
      <c r="A305" s="32" t="s">
        <v>3</v>
      </c>
      <c r="B305">
        <v>1</v>
      </c>
      <c r="C305">
        <v>1</v>
      </c>
    </row>
    <row r="306" ht="12.75">
      <c r="A306" s="32" t="s">
        <v>4</v>
      </c>
    </row>
    <row r="307" spans="1:3" ht="12.75">
      <c r="A307" s="32" t="s">
        <v>5</v>
      </c>
      <c r="B307">
        <v>3</v>
      </c>
      <c r="C307">
        <v>2</v>
      </c>
    </row>
    <row r="308" spans="1:3" ht="12.75">
      <c r="A308" s="32" t="s">
        <v>6</v>
      </c>
      <c r="B308">
        <v>2</v>
      </c>
      <c r="C308">
        <v>2</v>
      </c>
    </row>
    <row r="309" ht="12.75">
      <c r="A309" s="32" t="s">
        <v>7</v>
      </c>
    </row>
    <row r="310" spans="1:3" ht="12.75">
      <c r="A310" s="32" t="s">
        <v>8</v>
      </c>
      <c r="C310">
        <v>1</v>
      </c>
    </row>
    <row r="311" spans="1:3" ht="12.75">
      <c r="A311" s="32" t="s">
        <v>9</v>
      </c>
      <c r="C311">
        <v>1</v>
      </c>
    </row>
    <row r="312" spans="1:3" ht="12.75">
      <c r="A312" s="32" t="s">
        <v>10</v>
      </c>
      <c r="B312">
        <v>1</v>
      </c>
      <c r="C312">
        <v>2</v>
      </c>
    </row>
    <row r="313" spans="1:3" ht="12.75">
      <c r="A313" s="32" t="s">
        <v>11</v>
      </c>
      <c r="C313">
        <v>0</v>
      </c>
    </row>
    <row r="314" ht="12.75">
      <c r="A314" s="32" t="s">
        <v>12</v>
      </c>
    </row>
    <row r="315" spans="1:3" ht="12.75">
      <c r="A315" s="32" t="s">
        <v>13</v>
      </c>
      <c r="B315">
        <v>1</v>
      </c>
      <c r="C315">
        <v>1</v>
      </c>
    </row>
    <row r="316" spans="1:3" ht="12.75">
      <c r="A316" s="32" t="s">
        <v>14</v>
      </c>
      <c r="B316">
        <v>1</v>
      </c>
      <c r="C316">
        <v>1</v>
      </c>
    </row>
    <row r="317" spans="1:3" ht="12.75">
      <c r="A317" s="32" t="s">
        <v>15</v>
      </c>
      <c r="B317">
        <v>1</v>
      </c>
      <c r="C317">
        <v>2</v>
      </c>
    </row>
    <row r="318" spans="1:3" ht="12.75">
      <c r="A318" s="32" t="s">
        <v>16</v>
      </c>
      <c r="B318">
        <v>1</v>
      </c>
      <c r="C318">
        <v>1</v>
      </c>
    </row>
    <row r="319" spans="1:3" ht="12.75">
      <c r="A319" s="32" t="s">
        <v>17</v>
      </c>
      <c r="B319">
        <v>1</v>
      </c>
      <c r="C319">
        <v>0</v>
      </c>
    </row>
    <row r="320" spans="1:3" ht="12.75">
      <c r="A320" s="32" t="s">
        <v>18</v>
      </c>
      <c r="C320">
        <v>1</v>
      </c>
    </row>
    <row r="321" spans="1:4" ht="12.75">
      <c r="A321" s="33" t="s">
        <v>19</v>
      </c>
      <c r="B321" s="3">
        <f>SUM(B304:B320)</f>
        <v>12</v>
      </c>
      <c r="C321" s="3">
        <f>SUM(C304:C320)</f>
        <v>16</v>
      </c>
      <c r="D321" s="53"/>
    </row>
    <row r="322" spans="1:4" ht="12.75">
      <c r="A322" s="33" t="s">
        <v>311</v>
      </c>
      <c r="B322" s="18">
        <v>0.4</v>
      </c>
      <c r="C322" s="18">
        <v>0.53</v>
      </c>
      <c r="D322" s="62"/>
    </row>
    <row r="324" spans="1:4" ht="12.75">
      <c r="A324" s="33"/>
      <c r="B324" s="18"/>
      <c r="C324" s="18"/>
      <c r="D324" s="62"/>
    </row>
    <row r="325" ht="12.75">
      <c r="A325" s="25" t="s">
        <v>312</v>
      </c>
    </row>
    <row r="326" spans="1:2" ht="12.75">
      <c r="A326" s="25"/>
      <c r="B326" s="134" t="s">
        <v>313</v>
      </c>
    </row>
    <row r="327" spans="1:6" ht="25.5">
      <c r="A327" s="25" t="s">
        <v>243</v>
      </c>
      <c r="B327" s="9" t="s">
        <v>48</v>
      </c>
      <c r="C327" s="9" t="s">
        <v>49</v>
      </c>
      <c r="D327" s="9" t="s">
        <v>19</v>
      </c>
      <c r="E327" s="27" t="s">
        <v>50</v>
      </c>
      <c r="F327" s="9" t="s">
        <v>72</v>
      </c>
    </row>
    <row r="328" spans="1:6" ht="12.75">
      <c r="A328" s="32" t="s">
        <v>2</v>
      </c>
      <c r="B328">
        <v>14</v>
      </c>
      <c r="C328">
        <v>17</v>
      </c>
      <c r="D328" s="31">
        <f>SUM(B328:C328)</f>
        <v>31</v>
      </c>
      <c r="F328" s="18"/>
    </row>
    <row r="329" spans="1:6" ht="12.75">
      <c r="A329" s="32" t="s">
        <v>3</v>
      </c>
      <c r="B329">
        <v>7</v>
      </c>
      <c r="C329">
        <v>19</v>
      </c>
      <c r="D329" s="31">
        <f>SUM(B329:C329)</f>
        <v>26</v>
      </c>
      <c r="E329">
        <v>6</v>
      </c>
      <c r="F329" s="18">
        <f>(E329/D329)</f>
        <v>0.23076923076923078</v>
      </c>
    </row>
    <row r="330" spans="1:6" ht="12.75">
      <c r="A330" s="32" t="s">
        <v>4</v>
      </c>
      <c r="B330" s="30"/>
      <c r="C330" s="30"/>
      <c r="D330" s="30"/>
      <c r="E330" s="30"/>
      <c r="F330" s="18"/>
    </row>
    <row r="331" spans="1:6" ht="12.75">
      <c r="A331" s="32" t="s">
        <v>5</v>
      </c>
      <c r="B331">
        <v>71</v>
      </c>
      <c r="C331">
        <v>85</v>
      </c>
      <c r="D331" s="31">
        <f>SUM(B331:C331)</f>
        <v>156</v>
      </c>
      <c r="E331">
        <v>45</v>
      </c>
      <c r="F331" s="18">
        <f>(E331/D331)</f>
        <v>0.28846153846153844</v>
      </c>
    </row>
    <row r="332" spans="1:6" ht="12.75">
      <c r="A332" s="32" t="s">
        <v>6</v>
      </c>
      <c r="B332">
        <v>24</v>
      </c>
      <c r="C332">
        <v>32</v>
      </c>
      <c r="D332" s="31">
        <f>SUM(B332:C332)</f>
        <v>56</v>
      </c>
      <c r="E332">
        <v>10</v>
      </c>
      <c r="F332" s="18">
        <f aca="true" t="shared" si="11" ref="F332:F344">(E332/D332)</f>
        <v>0.17857142857142858</v>
      </c>
    </row>
    <row r="333" spans="1:6" ht="12.75">
      <c r="A333" s="32" t="s">
        <v>7</v>
      </c>
      <c r="B333" s="30"/>
      <c r="C333" s="30"/>
      <c r="D333" s="30"/>
      <c r="E333" s="30"/>
      <c r="F333" s="18"/>
    </row>
    <row r="334" spans="1:6" ht="12.75">
      <c r="A334" s="32" t="s">
        <v>8</v>
      </c>
      <c r="B334">
        <v>4</v>
      </c>
      <c r="C334">
        <v>46</v>
      </c>
      <c r="D334" s="31">
        <f>SUM(B334:C334)</f>
        <v>50</v>
      </c>
      <c r="E334">
        <v>6</v>
      </c>
      <c r="F334" s="18">
        <f t="shared" si="11"/>
        <v>0.12</v>
      </c>
    </row>
    <row r="335" spans="1:6" ht="12.75">
      <c r="A335" s="32" t="s">
        <v>9</v>
      </c>
      <c r="B335">
        <v>39</v>
      </c>
      <c r="C335">
        <v>44</v>
      </c>
      <c r="D335" s="31">
        <f>SUM(B335:C335)</f>
        <v>83</v>
      </c>
      <c r="E335">
        <v>12</v>
      </c>
      <c r="F335" s="18">
        <f t="shared" si="11"/>
        <v>0.14457831325301204</v>
      </c>
    </row>
    <row r="336" spans="1:6" ht="12.75">
      <c r="A336" s="32" t="s">
        <v>10</v>
      </c>
      <c r="B336">
        <v>14</v>
      </c>
      <c r="C336">
        <v>10</v>
      </c>
      <c r="D336" s="31">
        <f>SUM(B336:C336)</f>
        <v>24</v>
      </c>
      <c r="E336">
        <v>10</v>
      </c>
      <c r="F336" s="18">
        <f t="shared" si="11"/>
        <v>0.4166666666666667</v>
      </c>
    </row>
    <row r="337" spans="1:6" ht="12.75">
      <c r="A337" s="32" t="s">
        <v>11</v>
      </c>
      <c r="B337">
        <v>3</v>
      </c>
      <c r="C337">
        <v>7</v>
      </c>
      <c r="D337" s="31">
        <f>SUM(B337:C337)</f>
        <v>10</v>
      </c>
      <c r="E337">
        <v>8</v>
      </c>
      <c r="F337" s="18">
        <f t="shared" si="11"/>
        <v>0.8</v>
      </c>
    </row>
    <row r="338" spans="1:6" ht="12.75">
      <c r="A338" s="32" t="s">
        <v>12</v>
      </c>
      <c r="B338" s="30"/>
      <c r="C338" s="30"/>
      <c r="D338" s="30"/>
      <c r="E338" s="30"/>
      <c r="F338" s="18"/>
    </row>
    <row r="339" spans="1:6" ht="12.75">
      <c r="A339" s="32" t="s">
        <v>13</v>
      </c>
      <c r="B339">
        <v>4</v>
      </c>
      <c r="C339">
        <v>13</v>
      </c>
      <c r="D339" s="31">
        <f aca="true" t="shared" si="12" ref="D339:D344">SUM(B339:C339)</f>
        <v>17</v>
      </c>
      <c r="E339">
        <v>2</v>
      </c>
      <c r="F339" s="18">
        <f t="shared" si="11"/>
        <v>0.11764705882352941</v>
      </c>
    </row>
    <row r="340" spans="1:6" ht="12.75">
      <c r="A340" s="32" t="s">
        <v>14</v>
      </c>
      <c r="B340">
        <v>66</v>
      </c>
      <c r="C340">
        <v>15</v>
      </c>
      <c r="D340" s="31">
        <f t="shared" si="12"/>
        <v>81</v>
      </c>
      <c r="E340">
        <v>30</v>
      </c>
      <c r="F340" s="18">
        <f t="shared" si="11"/>
        <v>0.37037037037037035</v>
      </c>
    </row>
    <row r="341" spans="1:6" ht="12.75">
      <c r="A341" s="32" t="s">
        <v>15</v>
      </c>
      <c r="B341">
        <v>93</v>
      </c>
      <c r="C341">
        <v>212</v>
      </c>
      <c r="D341" s="31">
        <f t="shared" si="12"/>
        <v>305</v>
      </c>
      <c r="E341">
        <v>69</v>
      </c>
      <c r="F341" s="18">
        <f t="shared" si="11"/>
        <v>0.2262295081967213</v>
      </c>
    </row>
    <row r="342" spans="1:6" ht="12.75">
      <c r="A342" s="32" t="s">
        <v>16</v>
      </c>
      <c r="B342">
        <v>100</v>
      </c>
      <c r="C342">
        <v>48</v>
      </c>
      <c r="D342" s="31">
        <f t="shared" si="12"/>
        <v>148</v>
      </c>
      <c r="E342">
        <v>25</v>
      </c>
      <c r="F342" s="18">
        <f t="shared" si="11"/>
        <v>0.16891891891891891</v>
      </c>
    </row>
    <row r="343" spans="1:6" ht="12.75">
      <c r="A343" s="32" t="s">
        <v>17</v>
      </c>
      <c r="C343">
        <v>16</v>
      </c>
      <c r="D343" s="31">
        <f t="shared" si="12"/>
        <v>16</v>
      </c>
      <c r="F343" s="18"/>
    </row>
    <row r="344" spans="1:6" ht="12.75">
      <c r="A344" s="32" t="s">
        <v>18</v>
      </c>
      <c r="B344">
        <v>10</v>
      </c>
      <c r="C344">
        <v>34</v>
      </c>
      <c r="D344" s="31">
        <f t="shared" si="12"/>
        <v>44</v>
      </c>
      <c r="E344">
        <v>9</v>
      </c>
      <c r="F344" s="18">
        <f t="shared" si="11"/>
        <v>0.20454545454545456</v>
      </c>
    </row>
    <row r="345" spans="1:6" ht="12.75">
      <c r="A345" s="33" t="s">
        <v>19</v>
      </c>
      <c r="B345" s="31">
        <f>SUM(B328:B344)</f>
        <v>449</v>
      </c>
      <c r="C345" s="31">
        <f>SUM(C328:C344)</f>
        <v>598</v>
      </c>
      <c r="D345" s="31">
        <f>SUM(B345:C345)</f>
        <v>1047</v>
      </c>
      <c r="E345" s="31">
        <f>SUM(E328:E344)</f>
        <v>232</v>
      </c>
      <c r="F345" s="18">
        <f>(E345/D345)</f>
        <v>0.22158548233046801</v>
      </c>
    </row>
    <row r="346" spans="1:4" ht="12.75">
      <c r="A346" s="33" t="s">
        <v>20</v>
      </c>
      <c r="B346" s="18">
        <f>(B345/D345)</f>
        <v>0.4288443170964661</v>
      </c>
      <c r="C346" s="18">
        <f>(C345/D345)</f>
        <v>0.5711556829035339</v>
      </c>
      <c r="D346" s="18">
        <f>SUM(B346:C346)</f>
        <v>1</v>
      </c>
    </row>
    <row r="348" ht="12.75">
      <c r="B348" s="134" t="s">
        <v>313</v>
      </c>
    </row>
    <row r="349" spans="1:10" ht="25.5">
      <c r="A349" s="25" t="s">
        <v>152</v>
      </c>
      <c r="B349" s="27" t="s">
        <v>53</v>
      </c>
      <c r="C349" s="27" t="s">
        <v>54</v>
      </c>
      <c r="D349" s="27" t="s">
        <v>55</v>
      </c>
      <c r="E349" s="27" t="s">
        <v>56</v>
      </c>
      <c r="F349" s="27" t="s">
        <v>57</v>
      </c>
      <c r="G349" s="27" t="s">
        <v>36</v>
      </c>
      <c r="H349" s="193" t="s">
        <v>19</v>
      </c>
      <c r="I349" s="193" t="s">
        <v>52</v>
      </c>
      <c r="J349" s="58"/>
    </row>
    <row r="350" spans="1:10" ht="12.75">
      <c r="A350" s="32" t="s">
        <v>2</v>
      </c>
      <c r="B350">
        <v>9</v>
      </c>
      <c r="C350">
        <v>0</v>
      </c>
      <c r="D350">
        <v>5</v>
      </c>
      <c r="E350">
        <v>16</v>
      </c>
      <c r="F350">
        <v>0</v>
      </c>
      <c r="H350" s="59">
        <f>SUM(B350:G350)</f>
        <v>30</v>
      </c>
      <c r="I350" s="59">
        <v>1</v>
      </c>
      <c r="J350" s="59"/>
    </row>
    <row r="351" spans="1:10" ht="12.75">
      <c r="A351" s="32" t="s">
        <v>3</v>
      </c>
      <c r="B351">
        <v>1</v>
      </c>
      <c r="C351">
        <v>1</v>
      </c>
      <c r="E351">
        <v>23</v>
      </c>
      <c r="H351" s="59">
        <f aca="true" t="shared" si="13" ref="H351:H368">SUM(B351:G351)</f>
        <v>25</v>
      </c>
      <c r="I351" s="59">
        <v>1</v>
      </c>
      <c r="J351" s="59"/>
    </row>
    <row r="352" spans="1:10" ht="12.75">
      <c r="A352" s="32" t="s">
        <v>4</v>
      </c>
      <c r="B352" s="30"/>
      <c r="C352" s="30"/>
      <c r="D352" s="30"/>
      <c r="E352" s="30"/>
      <c r="F352" s="30"/>
      <c r="G352" s="30"/>
      <c r="H352" s="59"/>
      <c r="I352" s="59"/>
      <c r="J352" s="59"/>
    </row>
    <row r="353" spans="1:10" ht="12.75">
      <c r="A353" s="32" t="s">
        <v>5</v>
      </c>
      <c r="B353">
        <v>13</v>
      </c>
      <c r="C353">
        <v>1</v>
      </c>
      <c r="D353">
        <v>5</v>
      </c>
      <c r="E353">
        <v>127</v>
      </c>
      <c r="F353">
        <v>7</v>
      </c>
      <c r="G353">
        <v>2</v>
      </c>
      <c r="H353" s="59">
        <f t="shared" si="13"/>
        <v>155</v>
      </c>
      <c r="I353" s="59">
        <v>5</v>
      </c>
      <c r="J353" s="59"/>
    </row>
    <row r="354" spans="1:10" ht="12.75">
      <c r="A354" s="32" t="s">
        <v>6</v>
      </c>
      <c r="B354">
        <v>10</v>
      </c>
      <c r="C354">
        <v>0</v>
      </c>
      <c r="D354">
        <v>2</v>
      </c>
      <c r="E354">
        <v>43</v>
      </c>
      <c r="F354">
        <v>1</v>
      </c>
      <c r="H354" s="59">
        <f t="shared" si="13"/>
        <v>56</v>
      </c>
      <c r="I354" s="59">
        <v>3</v>
      </c>
      <c r="J354" s="59"/>
    </row>
    <row r="355" spans="1:10" ht="12.75">
      <c r="A355" s="32" t="s">
        <v>7</v>
      </c>
      <c r="B355" s="30"/>
      <c r="C355" s="30"/>
      <c r="D355" s="30"/>
      <c r="E355" s="30"/>
      <c r="F355" s="30"/>
      <c r="G355" s="30"/>
      <c r="H355" s="59"/>
      <c r="I355" s="59"/>
      <c r="J355" s="59"/>
    </row>
    <row r="356" spans="1:10" ht="12.75">
      <c r="A356" s="32" t="s">
        <v>8</v>
      </c>
      <c r="B356">
        <v>10</v>
      </c>
      <c r="C356">
        <v>1</v>
      </c>
      <c r="D356">
        <v>2</v>
      </c>
      <c r="E356">
        <v>37</v>
      </c>
      <c r="F356">
        <v>0</v>
      </c>
      <c r="H356" s="59">
        <f t="shared" si="13"/>
        <v>50</v>
      </c>
      <c r="I356" s="59">
        <v>1</v>
      </c>
      <c r="J356" s="59"/>
    </row>
    <row r="357" spans="1:10" ht="12.75">
      <c r="A357" s="32" t="s">
        <v>9</v>
      </c>
      <c r="B357">
        <v>6</v>
      </c>
      <c r="C357">
        <v>0</v>
      </c>
      <c r="D357">
        <v>7</v>
      </c>
      <c r="E357">
        <v>56</v>
      </c>
      <c r="F357">
        <v>0</v>
      </c>
      <c r="G357">
        <v>14</v>
      </c>
      <c r="H357" s="59">
        <f t="shared" si="13"/>
        <v>83</v>
      </c>
      <c r="I357" s="59">
        <v>2</v>
      </c>
      <c r="J357" s="59"/>
    </row>
    <row r="358" spans="1:10" ht="12.75">
      <c r="A358" s="32" t="s">
        <v>10</v>
      </c>
      <c r="B358">
        <v>8</v>
      </c>
      <c r="C358">
        <v>0</v>
      </c>
      <c r="D358">
        <v>0</v>
      </c>
      <c r="E358">
        <v>21</v>
      </c>
      <c r="F358">
        <v>0</v>
      </c>
      <c r="G358">
        <v>1</v>
      </c>
      <c r="H358" s="59">
        <f t="shared" si="13"/>
        <v>30</v>
      </c>
      <c r="I358" s="59">
        <v>2</v>
      </c>
      <c r="J358" s="59"/>
    </row>
    <row r="359" spans="1:10" ht="12.75">
      <c r="A359" s="32" t="s">
        <v>11</v>
      </c>
      <c r="B359">
        <v>0</v>
      </c>
      <c r="C359">
        <v>1</v>
      </c>
      <c r="D359">
        <v>0</v>
      </c>
      <c r="E359">
        <v>9</v>
      </c>
      <c r="F359">
        <v>0</v>
      </c>
      <c r="H359" s="59">
        <f t="shared" si="13"/>
        <v>10</v>
      </c>
      <c r="I359" s="59">
        <v>1</v>
      </c>
      <c r="J359" s="59"/>
    </row>
    <row r="360" spans="1:10" ht="12.75">
      <c r="A360" s="32" t="s">
        <v>12</v>
      </c>
      <c r="B360" s="30"/>
      <c r="C360" s="30"/>
      <c r="D360" s="30"/>
      <c r="E360" s="30"/>
      <c r="F360" s="30"/>
      <c r="G360" s="30"/>
      <c r="H360" s="59"/>
      <c r="I360" s="59"/>
      <c r="J360" s="59"/>
    </row>
    <row r="361" spans="1:10" ht="12.75">
      <c r="A361" s="32" t="s">
        <v>13</v>
      </c>
      <c r="B361">
        <v>3</v>
      </c>
      <c r="C361">
        <v>0</v>
      </c>
      <c r="D361">
        <v>0</v>
      </c>
      <c r="E361">
        <v>14</v>
      </c>
      <c r="F361">
        <v>0</v>
      </c>
      <c r="H361" s="59">
        <f t="shared" si="13"/>
        <v>17</v>
      </c>
      <c r="I361" s="59">
        <v>1</v>
      </c>
      <c r="J361" s="59"/>
    </row>
    <row r="362" spans="1:10" ht="12.75">
      <c r="A362" s="32" t="s">
        <v>14</v>
      </c>
      <c r="B362">
        <v>15</v>
      </c>
      <c r="C362">
        <v>0</v>
      </c>
      <c r="D362">
        <v>1</v>
      </c>
      <c r="E362">
        <v>62</v>
      </c>
      <c r="F362">
        <v>3</v>
      </c>
      <c r="H362" s="59">
        <f t="shared" si="13"/>
        <v>81</v>
      </c>
      <c r="I362" s="59">
        <v>3</v>
      </c>
      <c r="J362" s="59"/>
    </row>
    <row r="363" spans="1:10" ht="12.75">
      <c r="A363" s="32" t="s">
        <v>15</v>
      </c>
      <c r="B363">
        <v>29</v>
      </c>
      <c r="C363">
        <v>3</v>
      </c>
      <c r="D363">
        <v>14</v>
      </c>
      <c r="E363">
        <v>219</v>
      </c>
      <c r="F363">
        <v>26</v>
      </c>
      <c r="G363">
        <v>14</v>
      </c>
      <c r="H363" s="59">
        <f t="shared" si="13"/>
        <v>305</v>
      </c>
      <c r="I363" s="59">
        <v>6</v>
      </c>
      <c r="J363" s="59"/>
    </row>
    <row r="364" spans="1:10" ht="12.75">
      <c r="A364" s="32" t="s">
        <v>16</v>
      </c>
      <c r="B364">
        <v>24</v>
      </c>
      <c r="C364">
        <v>0</v>
      </c>
      <c r="D364">
        <v>9</v>
      </c>
      <c r="E364">
        <v>102</v>
      </c>
      <c r="F364">
        <v>3</v>
      </c>
      <c r="G364">
        <v>10</v>
      </c>
      <c r="H364" s="59">
        <f t="shared" si="13"/>
        <v>148</v>
      </c>
      <c r="I364" s="59">
        <v>4</v>
      </c>
      <c r="J364" s="59"/>
    </row>
    <row r="365" spans="1:10" ht="12.75">
      <c r="A365" s="32" t="s">
        <v>17</v>
      </c>
      <c r="B365">
        <v>0</v>
      </c>
      <c r="C365">
        <v>0</v>
      </c>
      <c r="D365">
        <v>0</v>
      </c>
      <c r="E365">
        <v>16</v>
      </c>
      <c r="F365">
        <v>0</v>
      </c>
      <c r="H365" s="59">
        <f t="shared" si="13"/>
        <v>16</v>
      </c>
      <c r="I365" s="59">
        <v>1</v>
      </c>
      <c r="J365" s="59"/>
    </row>
    <row r="366" spans="1:10" ht="12.75">
      <c r="A366" s="32" t="s">
        <v>18</v>
      </c>
      <c r="B366">
        <v>6</v>
      </c>
      <c r="C366">
        <v>1</v>
      </c>
      <c r="D366">
        <v>2</v>
      </c>
      <c r="E366">
        <v>23</v>
      </c>
      <c r="F366">
        <v>1</v>
      </c>
      <c r="G366">
        <v>11</v>
      </c>
      <c r="H366" s="59">
        <f t="shared" si="13"/>
        <v>44</v>
      </c>
      <c r="I366" s="59">
        <v>1</v>
      </c>
      <c r="J366" s="59"/>
    </row>
    <row r="367" spans="1:10" ht="12.75">
      <c r="A367" s="33" t="s">
        <v>19</v>
      </c>
      <c r="B367" s="31">
        <f aca="true" t="shared" si="14" ref="B367:G367">SUM(B350:B366)</f>
        <v>134</v>
      </c>
      <c r="C367" s="31">
        <f t="shared" si="14"/>
        <v>8</v>
      </c>
      <c r="D367" s="31">
        <f t="shared" si="14"/>
        <v>47</v>
      </c>
      <c r="E367" s="31">
        <f t="shared" si="14"/>
        <v>768</v>
      </c>
      <c r="F367" s="31">
        <f t="shared" si="14"/>
        <v>41</v>
      </c>
      <c r="G367" s="31">
        <f t="shared" si="14"/>
        <v>52</v>
      </c>
      <c r="H367" s="59">
        <f t="shared" si="13"/>
        <v>1050</v>
      </c>
      <c r="I367" s="59">
        <f>SUM(I350:I366)</f>
        <v>32</v>
      </c>
      <c r="J367" s="59"/>
    </row>
    <row r="368" spans="1:8" ht="12.75">
      <c r="A368" s="33" t="s">
        <v>20</v>
      </c>
      <c r="B368" s="18">
        <f>(B367/H367)</f>
        <v>0.12761904761904763</v>
      </c>
      <c r="C368" s="18">
        <f>(C367/H367)</f>
        <v>0.007619047619047619</v>
      </c>
      <c r="D368" s="18">
        <f>(D367/H367)</f>
        <v>0.04476190476190476</v>
      </c>
      <c r="E368" s="18">
        <f>(E367/H367)</f>
        <v>0.7314285714285714</v>
      </c>
      <c r="F368" s="18">
        <f>(F367/H367)</f>
        <v>0.039047619047619046</v>
      </c>
      <c r="G368" s="18">
        <f>(G367/H367)</f>
        <v>0.049523809523809526</v>
      </c>
      <c r="H368" s="65">
        <f t="shared" si="13"/>
        <v>1</v>
      </c>
    </row>
    <row r="370" ht="12.75">
      <c r="B370" s="134" t="s">
        <v>313</v>
      </c>
    </row>
    <row r="371" spans="1:5" ht="12.75">
      <c r="A371" s="25" t="s">
        <v>58</v>
      </c>
      <c r="B371" s="9" t="s">
        <v>59</v>
      </c>
      <c r="C371" s="9" t="s">
        <v>60</v>
      </c>
      <c r="D371" s="9" t="s">
        <v>19</v>
      </c>
      <c r="E371" s="94" t="s">
        <v>52</v>
      </c>
    </row>
    <row r="372" spans="1:5" ht="12.75">
      <c r="A372" s="32" t="s">
        <v>2</v>
      </c>
      <c r="B372">
        <v>0</v>
      </c>
      <c r="C372">
        <v>31</v>
      </c>
      <c r="D372">
        <f>SUM(B372:C372)</f>
        <v>31</v>
      </c>
      <c r="E372" s="95">
        <v>1</v>
      </c>
    </row>
    <row r="373" spans="1:5" ht="12.75">
      <c r="A373" s="32" t="s">
        <v>3</v>
      </c>
      <c r="B373">
        <v>2</v>
      </c>
      <c r="C373">
        <v>24</v>
      </c>
      <c r="D373">
        <f aca="true" t="shared" si="15" ref="D373:D389">SUM(B373:C373)</f>
        <v>26</v>
      </c>
      <c r="E373" s="95">
        <v>1</v>
      </c>
    </row>
    <row r="374" spans="1:5" ht="12.75">
      <c r="A374" s="32" t="s">
        <v>4</v>
      </c>
      <c r="E374" s="95"/>
    </row>
    <row r="375" spans="1:5" ht="12.75">
      <c r="A375" s="32" t="s">
        <v>5</v>
      </c>
      <c r="B375">
        <v>13</v>
      </c>
      <c r="C375">
        <v>142</v>
      </c>
      <c r="D375">
        <f>SUM(B375:C375)</f>
        <v>155</v>
      </c>
      <c r="E375" s="95">
        <v>5</v>
      </c>
    </row>
    <row r="376" spans="1:5" ht="12.75">
      <c r="A376" s="32" t="s">
        <v>6</v>
      </c>
      <c r="B376">
        <v>4</v>
      </c>
      <c r="C376">
        <v>52</v>
      </c>
      <c r="D376">
        <f>SUM(B376:C376)</f>
        <v>56</v>
      </c>
      <c r="E376" s="95">
        <v>3</v>
      </c>
    </row>
    <row r="377" spans="1:5" ht="12.75">
      <c r="A377" s="32" t="s">
        <v>7</v>
      </c>
      <c r="E377" s="95"/>
    </row>
    <row r="378" spans="1:5" ht="12.75">
      <c r="A378" s="32" t="s">
        <v>8</v>
      </c>
      <c r="B378">
        <v>3</v>
      </c>
      <c r="C378">
        <v>47</v>
      </c>
      <c r="D378">
        <f t="shared" si="15"/>
        <v>50</v>
      </c>
      <c r="E378" s="95">
        <v>1</v>
      </c>
    </row>
    <row r="379" spans="1:5" ht="12.75">
      <c r="A379" s="32" t="s">
        <v>9</v>
      </c>
      <c r="B379">
        <v>5</v>
      </c>
      <c r="C379">
        <v>78</v>
      </c>
      <c r="D379">
        <f t="shared" si="15"/>
        <v>83</v>
      </c>
      <c r="E379" s="95">
        <v>2</v>
      </c>
    </row>
    <row r="380" spans="1:5" ht="12.75">
      <c r="A380" s="32" t="s">
        <v>10</v>
      </c>
      <c r="B380">
        <v>4</v>
      </c>
      <c r="C380">
        <v>26</v>
      </c>
      <c r="D380">
        <f t="shared" si="15"/>
        <v>30</v>
      </c>
      <c r="E380" s="95">
        <v>2</v>
      </c>
    </row>
    <row r="381" spans="1:5" ht="12.75">
      <c r="A381" s="32" t="s">
        <v>11</v>
      </c>
      <c r="B381">
        <v>0</v>
      </c>
      <c r="C381">
        <v>10</v>
      </c>
      <c r="D381">
        <f t="shared" si="15"/>
        <v>10</v>
      </c>
      <c r="E381" s="95">
        <v>1</v>
      </c>
    </row>
    <row r="382" spans="1:5" ht="12.75">
      <c r="A382" s="32" t="s">
        <v>12</v>
      </c>
      <c r="E382" s="95"/>
    </row>
    <row r="383" spans="1:5" ht="12.75">
      <c r="A383" s="32" t="s">
        <v>13</v>
      </c>
      <c r="C383">
        <v>17</v>
      </c>
      <c r="D383">
        <f t="shared" si="15"/>
        <v>17</v>
      </c>
      <c r="E383" s="95">
        <v>1</v>
      </c>
    </row>
    <row r="384" spans="1:5" ht="12.75">
      <c r="A384" s="32" t="s">
        <v>14</v>
      </c>
      <c r="B384">
        <v>8</v>
      </c>
      <c r="C384">
        <v>73</v>
      </c>
      <c r="D384">
        <f t="shared" si="15"/>
        <v>81</v>
      </c>
      <c r="E384" s="95">
        <v>3</v>
      </c>
    </row>
    <row r="385" spans="1:5" ht="12.75">
      <c r="A385" s="32" t="s">
        <v>15</v>
      </c>
      <c r="B385">
        <v>21</v>
      </c>
      <c r="C385">
        <v>284</v>
      </c>
      <c r="D385">
        <f t="shared" si="15"/>
        <v>305</v>
      </c>
      <c r="E385" s="95">
        <v>6</v>
      </c>
    </row>
    <row r="386" spans="1:5" ht="12.75">
      <c r="A386" s="32" t="s">
        <v>16</v>
      </c>
      <c r="B386">
        <v>14</v>
      </c>
      <c r="C386">
        <v>134</v>
      </c>
      <c r="D386">
        <f t="shared" si="15"/>
        <v>148</v>
      </c>
      <c r="E386" s="95">
        <v>4</v>
      </c>
    </row>
    <row r="387" spans="1:5" ht="12.75">
      <c r="A387" s="32" t="s">
        <v>17</v>
      </c>
      <c r="B387">
        <v>1</v>
      </c>
      <c r="C387">
        <v>15</v>
      </c>
      <c r="D387">
        <f t="shared" si="15"/>
        <v>16</v>
      </c>
      <c r="E387" s="95">
        <v>1</v>
      </c>
    </row>
    <row r="388" spans="1:5" ht="12.75">
      <c r="A388" s="32" t="s">
        <v>18</v>
      </c>
      <c r="B388">
        <v>1</v>
      </c>
      <c r="C388">
        <v>43</v>
      </c>
      <c r="D388">
        <f t="shared" si="15"/>
        <v>44</v>
      </c>
      <c r="E388" s="95">
        <v>1</v>
      </c>
    </row>
    <row r="389" spans="1:5" ht="12.75">
      <c r="A389" s="33" t="s">
        <v>19</v>
      </c>
      <c r="B389">
        <f>SUM(B372:B388)</f>
        <v>76</v>
      </c>
      <c r="C389">
        <f>SUM(C372:C388)</f>
        <v>976</v>
      </c>
      <c r="D389" s="30">
        <f t="shared" si="15"/>
        <v>1052</v>
      </c>
      <c r="E389" s="95">
        <f>SUM(E372:E388)</f>
        <v>32</v>
      </c>
    </row>
    <row r="390" spans="1:4" ht="12.75">
      <c r="A390" s="33" t="s">
        <v>20</v>
      </c>
      <c r="B390" s="18">
        <f>(B389/D389)</f>
        <v>0.07224334600760456</v>
      </c>
      <c r="C390" s="18">
        <f>(C389/D389)</f>
        <v>0.9277566539923955</v>
      </c>
      <c r="D390" s="18">
        <f>B390+C390</f>
        <v>1</v>
      </c>
    </row>
    <row r="392" ht="12.75">
      <c r="A392" s="25" t="s">
        <v>314</v>
      </c>
    </row>
    <row r="393" spans="1:4" ht="12.75">
      <c r="A393" t="s">
        <v>256</v>
      </c>
      <c r="B393" s="110" t="s">
        <v>315</v>
      </c>
      <c r="C393" s="135"/>
      <c r="D393" s="136"/>
    </row>
    <row r="394" spans="1:5" ht="12.75">
      <c r="A394" s="39"/>
      <c r="B394" s="9" t="s">
        <v>46</v>
      </c>
      <c r="C394" s="9" t="s">
        <v>47</v>
      </c>
      <c r="D394" s="60" t="s">
        <v>19</v>
      </c>
      <c r="E394" s="60"/>
    </row>
    <row r="395" spans="1:5" ht="12.75">
      <c r="A395" s="38" t="s">
        <v>2</v>
      </c>
      <c r="B395">
        <v>1</v>
      </c>
      <c r="C395">
        <v>0</v>
      </c>
      <c r="D395">
        <f>SUM(B395:C395)</f>
        <v>1</v>
      </c>
      <c r="E395" s="53"/>
    </row>
    <row r="396" spans="1:5" ht="12.75">
      <c r="A396" s="38" t="s">
        <v>3</v>
      </c>
      <c r="B396">
        <v>1</v>
      </c>
      <c r="C396">
        <v>0</v>
      </c>
      <c r="D396">
        <f>SUM(B396:C396)</f>
        <v>1</v>
      </c>
      <c r="E396" s="53"/>
    </row>
    <row r="397" spans="1:5" ht="14.25">
      <c r="A397" s="38" t="s">
        <v>75</v>
      </c>
      <c r="E397" s="53"/>
    </row>
    <row r="398" spans="1:5" ht="12.75">
      <c r="A398" s="38" t="s">
        <v>5</v>
      </c>
      <c r="B398">
        <v>4</v>
      </c>
      <c r="C398">
        <v>1</v>
      </c>
      <c r="D398">
        <f aca="true" t="shared" si="16" ref="D398:D411">SUM(B398:C398)</f>
        <v>5</v>
      </c>
      <c r="E398" s="53"/>
    </row>
    <row r="399" spans="1:5" ht="12.75">
      <c r="A399" s="38" t="s">
        <v>6</v>
      </c>
      <c r="B399">
        <v>1</v>
      </c>
      <c r="C399">
        <v>2</v>
      </c>
      <c r="D399">
        <f t="shared" si="16"/>
        <v>3</v>
      </c>
      <c r="E399" s="53"/>
    </row>
    <row r="400" spans="1:5" ht="12.75">
      <c r="A400" s="38" t="s">
        <v>7</v>
      </c>
      <c r="E400" s="53"/>
    </row>
    <row r="401" spans="1:5" ht="12.75">
      <c r="A401" s="38" t="s">
        <v>8</v>
      </c>
      <c r="B401">
        <v>1</v>
      </c>
      <c r="C401">
        <v>0</v>
      </c>
      <c r="D401">
        <f t="shared" si="16"/>
        <v>1</v>
      </c>
      <c r="E401" s="53"/>
    </row>
    <row r="402" spans="1:5" ht="12.75">
      <c r="A402" s="38" t="s">
        <v>9</v>
      </c>
      <c r="B402">
        <v>1</v>
      </c>
      <c r="C402">
        <v>1</v>
      </c>
      <c r="D402">
        <f t="shared" si="16"/>
        <v>2</v>
      </c>
      <c r="E402" s="53"/>
    </row>
    <row r="403" spans="1:5" ht="12.75">
      <c r="A403" s="38" t="s">
        <v>10</v>
      </c>
      <c r="B403">
        <v>0</v>
      </c>
      <c r="C403">
        <v>2</v>
      </c>
      <c r="D403">
        <f t="shared" si="16"/>
        <v>2</v>
      </c>
      <c r="E403" s="53"/>
    </row>
    <row r="404" spans="1:5" ht="12.75">
      <c r="A404" s="38" t="s">
        <v>11</v>
      </c>
      <c r="B404">
        <v>1</v>
      </c>
      <c r="C404">
        <v>0</v>
      </c>
      <c r="D404">
        <f t="shared" si="16"/>
        <v>1</v>
      </c>
      <c r="E404" s="53"/>
    </row>
    <row r="405" spans="1:5" ht="14.25">
      <c r="A405" s="38" t="s">
        <v>76</v>
      </c>
      <c r="E405" s="53"/>
    </row>
    <row r="406" spans="1:5" ht="12.75">
      <c r="A406" s="38" t="s">
        <v>13</v>
      </c>
      <c r="B406">
        <v>1</v>
      </c>
      <c r="C406">
        <v>0</v>
      </c>
      <c r="D406">
        <f t="shared" si="16"/>
        <v>1</v>
      </c>
      <c r="E406" s="53"/>
    </row>
    <row r="407" spans="1:5" ht="12.75">
      <c r="A407" s="38" t="s">
        <v>14</v>
      </c>
      <c r="B407">
        <v>2</v>
      </c>
      <c r="C407">
        <v>1</v>
      </c>
      <c r="D407">
        <f t="shared" si="16"/>
        <v>3</v>
      </c>
      <c r="E407" s="53"/>
    </row>
    <row r="408" spans="1:5" ht="12.75">
      <c r="A408" s="38" t="s">
        <v>15</v>
      </c>
      <c r="B408">
        <v>6</v>
      </c>
      <c r="C408">
        <v>0</v>
      </c>
      <c r="D408">
        <f t="shared" si="16"/>
        <v>6</v>
      </c>
      <c r="E408" s="53"/>
    </row>
    <row r="409" spans="1:5" ht="12.75">
      <c r="A409" s="38" t="s">
        <v>16</v>
      </c>
      <c r="B409">
        <v>1</v>
      </c>
      <c r="C409">
        <v>3</v>
      </c>
      <c r="D409">
        <f t="shared" si="16"/>
        <v>4</v>
      </c>
      <c r="E409" s="53"/>
    </row>
    <row r="410" spans="1:5" ht="12.75">
      <c r="A410" s="38" t="s">
        <v>17</v>
      </c>
      <c r="B410">
        <v>1</v>
      </c>
      <c r="C410">
        <v>0</v>
      </c>
      <c r="D410">
        <f t="shared" si="16"/>
        <v>1</v>
      </c>
      <c r="E410" s="53"/>
    </row>
    <row r="411" spans="1:5" ht="12.75">
      <c r="A411" s="38" t="s">
        <v>18</v>
      </c>
      <c r="B411">
        <v>1</v>
      </c>
      <c r="C411">
        <v>0</v>
      </c>
      <c r="D411">
        <f t="shared" si="16"/>
        <v>1</v>
      </c>
      <c r="E411" s="53"/>
    </row>
    <row r="412" spans="1:5" ht="12.75">
      <c r="A412" s="39" t="s">
        <v>19</v>
      </c>
      <c r="B412">
        <f>SUM(B395:B411)</f>
        <v>22</v>
      </c>
      <c r="C412">
        <f>SUM(C395:C411)</f>
        <v>10</v>
      </c>
      <c r="D412">
        <f>SUM(D395:D411)</f>
        <v>32</v>
      </c>
      <c r="E412" s="59"/>
    </row>
    <row r="413" spans="1:4" ht="12.75">
      <c r="A413" s="39" t="s">
        <v>20</v>
      </c>
      <c r="B413" s="18">
        <f>(B412/D412)</f>
        <v>0.6875</v>
      </c>
      <c r="C413" s="18">
        <f>(C412/D412)</f>
        <v>0.3125</v>
      </c>
      <c r="D413" s="18">
        <f>B413+C413</f>
        <v>1</v>
      </c>
    </row>
    <row r="414" ht="12.75">
      <c r="A414" s="38" t="s">
        <v>179</v>
      </c>
    </row>
    <row r="415" ht="12.75">
      <c r="A415" s="38"/>
    </row>
    <row r="416" ht="12.75">
      <c r="A416" s="25" t="s">
        <v>316</v>
      </c>
    </row>
    <row r="417" spans="1:6" ht="13.5">
      <c r="A417" s="3"/>
      <c r="B417" s="137" t="s">
        <v>300</v>
      </c>
      <c r="C417" s="138"/>
      <c r="D417" s="138"/>
      <c r="E417" s="138"/>
      <c r="F417" s="139"/>
    </row>
    <row r="418" spans="1:7" ht="12.75">
      <c r="A418" s="37"/>
      <c r="B418" s="9" t="s">
        <v>67</v>
      </c>
      <c r="C418" s="9" t="s">
        <v>68</v>
      </c>
      <c r="D418" s="9" t="s">
        <v>69</v>
      </c>
      <c r="E418" s="9" t="s">
        <v>70</v>
      </c>
      <c r="F418" s="9" t="s">
        <v>71</v>
      </c>
      <c r="G418" s="9" t="s">
        <v>19</v>
      </c>
    </row>
    <row r="419" spans="1:7" ht="12.75">
      <c r="A419" s="38" t="s">
        <v>2</v>
      </c>
      <c r="B419">
        <v>0</v>
      </c>
      <c r="C419">
        <v>0</v>
      </c>
      <c r="D419">
        <v>1</v>
      </c>
      <c r="E419">
        <v>0</v>
      </c>
      <c r="F419">
        <v>0</v>
      </c>
      <c r="G419" s="8">
        <f>SUM(B419:F419)</f>
        <v>1</v>
      </c>
    </row>
    <row r="420" spans="1:7" ht="12.75">
      <c r="A420" s="38" t="s">
        <v>3</v>
      </c>
      <c r="B420">
        <v>0</v>
      </c>
      <c r="C420">
        <v>0</v>
      </c>
      <c r="D420">
        <v>1</v>
      </c>
      <c r="E420">
        <v>0</v>
      </c>
      <c r="F420">
        <v>0</v>
      </c>
      <c r="G420" s="8">
        <f>SUM(B420:F420)</f>
        <v>1</v>
      </c>
    </row>
    <row r="421" spans="1:7" ht="12.75">
      <c r="A421" s="38" t="s">
        <v>4</v>
      </c>
      <c r="G421" s="8">
        <f aca="true" t="shared" si="17" ref="G421:G437">SUM(B421:F421)</f>
        <v>0</v>
      </c>
    </row>
    <row r="422" spans="1:7" ht="12.75">
      <c r="A422" s="38" t="s">
        <v>5</v>
      </c>
      <c r="B422">
        <v>0</v>
      </c>
      <c r="C422">
        <v>1</v>
      </c>
      <c r="D422">
        <v>3</v>
      </c>
      <c r="E422">
        <v>0</v>
      </c>
      <c r="F422">
        <v>1</v>
      </c>
      <c r="G422" s="8">
        <f t="shared" si="17"/>
        <v>5</v>
      </c>
    </row>
    <row r="423" spans="1:7" ht="12.75">
      <c r="A423" s="38" t="s">
        <v>6</v>
      </c>
      <c r="B423">
        <v>0</v>
      </c>
      <c r="C423">
        <v>1</v>
      </c>
      <c r="D423">
        <v>0</v>
      </c>
      <c r="E423">
        <v>0</v>
      </c>
      <c r="F423">
        <v>2</v>
      </c>
      <c r="G423" s="8">
        <f t="shared" si="17"/>
        <v>3</v>
      </c>
    </row>
    <row r="424" spans="1:7" ht="12.75">
      <c r="A424" s="38" t="s">
        <v>7</v>
      </c>
      <c r="G424" s="8">
        <f t="shared" si="17"/>
        <v>0</v>
      </c>
    </row>
    <row r="425" spans="1:7" ht="12.75">
      <c r="A425" s="38" t="s">
        <v>8</v>
      </c>
      <c r="B425">
        <v>1</v>
      </c>
      <c r="C425">
        <v>0</v>
      </c>
      <c r="D425">
        <v>0</v>
      </c>
      <c r="E425">
        <v>0</v>
      </c>
      <c r="F425">
        <v>0</v>
      </c>
      <c r="G425" s="8">
        <f t="shared" si="17"/>
        <v>1</v>
      </c>
    </row>
    <row r="426" spans="1:7" ht="12.75">
      <c r="A426" s="38" t="s">
        <v>9</v>
      </c>
      <c r="B426">
        <v>0</v>
      </c>
      <c r="C426">
        <v>1</v>
      </c>
      <c r="D426">
        <v>0</v>
      </c>
      <c r="E426">
        <v>0</v>
      </c>
      <c r="F426">
        <v>1</v>
      </c>
      <c r="G426" s="8">
        <f t="shared" si="17"/>
        <v>2</v>
      </c>
    </row>
    <row r="427" spans="1:7" ht="12.75">
      <c r="A427" s="38" t="s">
        <v>10</v>
      </c>
      <c r="B427">
        <v>0</v>
      </c>
      <c r="C427">
        <v>0</v>
      </c>
      <c r="D427">
        <v>0</v>
      </c>
      <c r="E427">
        <v>0</v>
      </c>
      <c r="F427">
        <v>2</v>
      </c>
      <c r="G427" s="8">
        <f t="shared" si="17"/>
        <v>2</v>
      </c>
    </row>
    <row r="428" spans="1:7" ht="12.75">
      <c r="A428" s="38" t="s">
        <v>11</v>
      </c>
      <c r="B428">
        <v>0</v>
      </c>
      <c r="C428">
        <v>0</v>
      </c>
      <c r="D428">
        <v>1</v>
      </c>
      <c r="E428">
        <v>0</v>
      </c>
      <c r="F428">
        <v>0</v>
      </c>
      <c r="G428" s="8">
        <f t="shared" si="17"/>
        <v>1</v>
      </c>
    </row>
    <row r="429" spans="1:7" ht="12.75">
      <c r="A429" s="38" t="s">
        <v>12</v>
      </c>
      <c r="G429" s="8">
        <f t="shared" si="17"/>
        <v>0</v>
      </c>
    </row>
    <row r="430" spans="1:7" ht="12.75">
      <c r="A430" s="38" t="s">
        <v>13</v>
      </c>
      <c r="B430">
        <v>0</v>
      </c>
      <c r="C430">
        <v>0</v>
      </c>
      <c r="D430">
        <v>1</v>
      </c>
      <c r="E430">
        <v>0</v>
      </c>
      <c r="F430">
        <v>0</v>
      </c>
      <c r="G430" s="8">
        <f t="shared" si="17"/>
        <v>1</v>
      </c>
    </row>
    <row r="431" spans="1:7" ht="12.75">
      <c r="A431" s="38" t="s">
        <v>14</v>
      </c>
      <c r="B431">
        <v>0</v>
      </c>
      <c r="C431">
        <v>0</v>
      </c>
      <c r="D431">
        <v>2</v>
      </c>
      <c r="E431">
        <v>0</v>
      </c>
      <c r="F431">
        <v>1</v>
      </c>
      <c r="G431" s="8">
        <f t="shared" si="17"/>
        <v>3</v>
      </c>
    </row>
    <row r="432" spans="1:7" ht="12.75">
      <c r="A432" s="38" t="s">
        <v>15</v>
      </c>
      <c r="B432">
        <v>0</v>
      </c>
      <c r="C432">
        <v>1</v>
      </c>
      <c r="D432">
        <v>4</v>
      </c>
      <c r="E432">
        <v>1</v>
      </c>
      <c r="F432">
        <v>0</v>
      </c>
      <c r="G432" s="8">
        <f t="shared" si="17"/>
        <v>6</v>
      </c>
    </row>
    <row r="433" spans="1:7" ht="12.75">
      <c r="A433" s="38" t="s">
        <v>16</v>
      </c>
      <c r="B433">
        <v>0</v>
      </c>
      <c r="C433">
        <v>0</v>
      </c>
      <c r="D433">
        <v>1</v>
      </c>
      <c r="E433">
        <v>0</v>
      </c>
      <c r="F433">
        <v>3</v>
      </c>
      <c r="G433" s="8">
        <f t="shared" si="17"/>
        <v>4</v>
      </c>
    </row>
    <row r="434" spans="1:7" ht="12.75">
      <c r="A434" s="38" t="s">
        <v>17</v>
      </c>
      <c r="B434">
        <v>0</v>
      </c>
      <c r="C434">
        <v>1</v>
      </c>
      <c r="D434">
        <v>0</v>
      </c>
      <c r="E434">
        <v>0</v>
      </c>
      <c r="F434">
        <v>0</v>
      </c>
      <c r="G434" s="8">
        <f t="shared" si="17"/>
        <v>1</v>
      </c>
    </row>
    <row r="435" spans="1:7" ht="12.75">
      <c r="A435" s="38" t="s">
        <v>18</v>
      </c>
      <c r="B435">
        <v>0</v>
      </c>
      <c r="C435">
        <v>1</v>
      </c>
      <c r="D435">
        <v>0</v>
      </c>
      <c r="E435">
        <v>0</v>
      </c>
      <c r="F435">
        <v>0</v>
      </c>
      <c r="G435" s="8">
        <f t="shared" si="17"/>
        <v>1</v>
      </c>
    </row>
    <row r="436" spans="1:7" ht="12.75">
      <c r="A436" s="39" t="s">
        <v>19</v>
      </c>
      <c r="B436" s="3">
        <f aca="true" t="shared" si="18" ref="B436:G436">SUM(B419:B435)</f>
        <v>1</v>
      </c>
      <c r="C436" s="3">
        <f t="shared" si="18"/>
        <v>6</v>
      </c>
      <c r="D436" s="3">
        <f t="shared" si="18"/>
        <v>14</v>
      </c>
      <c r="E436" s="3">
        <f t="shared" si="18"/>
        <v>1</v>
      </c>
      <c r="F436" s="3">
        <f t="shared" si="18"/>
        <v>10</v>
      </c>
      <c r="G436" s="3">
        <f t="shared" si="18"/>
        <v>32</v>
      </c>
    </row>
    <row r="437" spans="1:7" ht="12.75">
      <c r="A437" s="39" t="s">
        <v>20</v>
      </c>
      <c r="B437" s="18">
        <f>(B436/G436)</f>
        <v>0.03125</v>
      </c>
      <c r="C437" s="18">
        <f>(C436/G436)</f>
        <v>0.1875</v>
      </c>
      <c r="D437" s="18">
        <f>(D436/G436)</f>
        <v>0.4375</v>
      </c>
      <c r="E437" s="18">
        <f>(E436/G436)</f>
        <v>0.03125</v>
      </c>
      <c r="F437" s="18">
        <f>(F436/G436)</f>
        <v>0.3125</v>
      </c>
      <c r="G437" s="35">
        <f t="shared" si="17"/>
        <v>1</v>
      </c>
    </row>
    <row r="439" spans="1:6" ht="12.75">
      <c r="A439" s="25" t="s">
        <v>317</v>
      </c>
      <c r="D439" s="140"/>
      <c r="E439" s="140"/>
      <c r="F439" s="140"/>
    </row>
    <row r="440" spans="1:6" ht="12.75">
      <c r="A440" s="25"/>
      <c r="B440" s="163" t="s">
        <v>318</v>
      </c>
      <c r="C440" s="164"/>
      <c r="D440" s="164"/>
      <c r="E440" s="164"/>
      <c r="F440" s="165"/>
    </row>
    <row r="441" spans="1:6" ht="22.5">
      <c r="A441" s="26"/>
      <c r="B441" s="9" t="s">
        <v>59</v>
      </c>
      <c r="C441" s="9" t="s">
        <v>60</v>
      </c>
      <c r="D441" s="9" t="s">
        <v>19</v>
      </c>
      <c r="E441" s="96" t="s">
        <v>177</v>
      </c>
      <c r="F441" s="88" t="s">
        <v>52</v>
      </c>
    </row>
    <row r="442" spans="1:6" ht="12.75">
      <c r="A442" s="38" t="s">
        <v>2</v>
      </c>
      <c r="B442" s="30"/>
      <c r="C442" s="30">
        <v>6</v>
      </c>
      <c r="D442" s="30">
        <f>SUM(B442:C442)</f>
        <v>6</v>
      </c>
      <c r="E442">
        <v>0</v>
      </c>
      <c r="F442" s="92">
        <v>1</v>
      </c>
    </row>
    <row r="443" spans="1:6" ht="12.75">
      <c r="A443" s="38" t="s">
        <v>3</v>
      </c>
      <c r="B443" s="30"/>
      <c r="C443" s="30">
        <v>2</v>
      </c>
      <c r="D443" s="30">
        <f>SUM(B443:C443)</f>
        <v>2</v>
      </c>
      <c r="E443">
        <v>0</v>
      </c>
      <c r="F443" s="92">
        <v>1</v>
      </c>
    </row>
    <row r="444" spans="1:6" ht="14.25">
      <c r="A444" s="38" t="s">
        <v>75</v>
      </c>
      <c r="B444" s="30"/>
      <c r="C444" s="30"/>
      <c r="D444" s="30"/>
      <c r="F444" s="92"/>
    </row>
    <row r="445" spans="1:6" ht="12.75">
      <c r="A445" s="38" t="s">
        <v>5</v>
      </c>
      <c r="B445" s="30"/>
      <c r="C445" s="30">
        <v>19</v>
      </c>
      <c r="D445" s="30">
        <f aca="true" t="shared" si="19" ref="D445:D451">SUM(B445:C445)</f>
        <v>19</v>
      </c>
      <c r="E445">
        <v>1</v>
      </c>
      <c r="F445" s="92">
        <v>5</v>
      </c>
    </row>
    <row r="446" spans="1:6" ht="12.75">
      <c r="A446" s="38" t="s">
        <v>6</v>
      </c>
      <c r="B446" s="30">
        <v>1</v>
      </c>
      <c r="C446" s="30">
        <v>8</v>
      </c>
      <c r="D446" s="30">
        <f t="shared" si="19"/>
        <v>9</v>
      </c>
      <c r="E446">
        <v>4</v>
      </c>
      <c r="F446" s="92">
        <v>3</v>
      </c>
    </row>
    <row r="447" spans="1:6" ht="12.75">
      <c r="A447" s="38" t="s">
        <v>7</v>
      </c>
      <c r="B447" s="30"/>
      <c r="C447" s="30"/>
      <c r="D447" s="30">
        <f t="shared" si="19"/>
        <v>0</v>
      </c>
      <c r="F447" s="92"/>
    </row>
    <row r="448" spans="1:6" ht="12.75">
      <c r="A448" s="38" t="s">
        <v>8</v>
      </c>
      <c r="B448" s="30"/>
      <c r="C448" s="30">
        <v>8</v>
      </c>
      <c r="D448" s="30">
        <f t="shared" si="19"/>
        <v>8</v>
      </c>
      <c r="E448">
        <v>8</v>
      </c>
      <c r="F448" s="92">
        <v>1</v>
      </c>
    </row>
    <row r="449" spans="1:6" ht="12.75">
      <c r="A449" s="38" t="s">
        <v>9</v>
      </c>
      <c r="B449" s="30">
        <v>2</v>
      </c>
      <c r="C449" s="30">
        <v>10</v>
      </c>
      <c r="D449" s="30">
        <f t="shared" si="19"/>
        <v>12</v>
      </c>
      <c r="E449">
        <v>0</v>
      </c>
      <c r="F449" s="92">
        <v>2</v>
      </c>
    </row>
    <row r="450" spans="1:6" ht="12.75">
      <c r="A450" s="38" t="s">
        <v>10</v>
      </c>
      <c r="B450" s="30"/>
      <c r="C450" s="30"/>
      <c r="D450" s="30">
        <f t="shared" si="19"/>
        <v>0</v>
      </c>
      <c r="E450">
        <v>0</v>
      </c>
      <c r="F450" s="92">
        <v>2</v>
      </c>
    </row>
    <row r="451" spans="1:6" ht="12.75">
      <c r="A451" s="38" t="s">
        <v>11</v>
      </c>
      <c r="B451" s="30"/>
      <c r="C451" s="30"/>
      <c r="D451" s="30">
        <f t="shared" si="19"/>
        <v>0</v>
      </c>
      <c r="E451">
        <v>0</v>
      </c>
      <c r="F451" s="92">
        <v>1</v>
      </c>
    </row>
    <row r="452" spans="1:6" ht="14.25">
      <c r="A452" s="38" t="s">
        <v>76</v>
      </c>
      <c r="B452" s="30"/>
      <c r="C452" s="30"/>
      <c r="D452" s="30"/>
      <c r="F452" s="92"/>
    </row>
    <row r="453" spans="1:6" ht="12.75">
      <c r="A453" s="38" t="s">
        <v>13</v>
      </c>
      <c r="B453" s="30"/>
      <c r="C453" s="30">
        <v>5</v>
      </c>
      <c r="D453" s="30">
        <f aca="true" t="shared" si="20" ref="D453:D460">SUM(B453:C453)</f>
        <v>5</v>
      </c>
      <c r="E453">
        <v>0</v>
      </c>
      <c r="F453" s="92">
        <v>1</v>
      </c>
    </row>
    <row r="454" spans="1:6" ht="12.75">
      <c r="A454" s="38" t="s">
        <v>14</v>
      </c>
      <c r="B454" s="30">
        <v>3</v>
      </c>
      <c r="C454" s="30">
        <v>18</v>
      </c>
      <c r="D454" s="30">
        <f t="shared" si="20"/>
        <v>21</v>
      </c>
      <c r="E454">
        <v>6</v>
      </c>
      <c r="F454" s="92">
        <v>3</v>
      </c>
    </row>
    <row r="455" spans="1:6" ht="12.75">
      <c r="A455" s="38" t="s">
        <v>15</v>
      </c>
      <c r="B455" s="30"/>
      <c r="C455" s="30">
        <v>22</v>
      </c>
      <c r="D455" s="30">
        <f t="shared" si="20"/>
        <v>22</v>
      </c>
      <c r="E455">
        <v>4</v>
      </c>
      <c r="F455" s="92">
        <v>6</v>
      </c>
    </row>
    <row r="456" spans="1:6" ht="12.75">
      <c r="A456" s="38" t="s">
        <v>16</v>
      </c>
      <c r="B456" s="30">
        <v>3</v>
      </c>
      <c r="C456" s="30">
        <v>19</v>
      </c>
      <c r="D456" s="30">
        <f t="shared" si="20"/>
        <v>22</v>
      </c>
      <c r="E456">
        <v>2</v>
      </c>
      <c r="F456" s="92">
        <v>4</v>
      </c>
    </row>
    <row r="457" spans="1:6" ht="12.75">
      <c r="A457" s="38" t="s">
        <v>17</v>
      </c>
      <c r="B457" s="30"/>
      <c r="C457" s="30">
        <v>1</v>
      </c>
      <c r="D457" s="30">
        <f t="shared" si="20"/>
        <v>1</v>
      </c>
      <c r="E457">
        <v>1</v>
      </c>
      <c r="F457" s="92">
        <v>1</v>
      </c>
    </row>
    <row r="458" spans="1:6" ht="12.75">
      <c r="A458" s="38" t="s">
        <v>18</v>
      </c>
      <c r="B458" s="30">
        <v>1</v>
      </c>
      <c r="C458" s="30">
        <v>4</v>
      </c>
      <c r="D458" s="30">
        <f t="shared" si="20"/>
        <v>5</v>
      </c>
      <c r="E458">
        <v>5</v>
      </c>
      <c r="F458" s="92">
        <v>1</v>
      </c>
    </row>
    <row r="459" spans="1:6" ht="12.75">
      <c r="A459" s="39" t="s">
        <v>19</v>
      </c>
      <c r="B459">
        <f>SUM(B442:B458)</f>
        <v>10</v>
      </c>
      <c r="C459">
        <f>SUM(C442:C458)</f>
        <v>122</v>
      </c>
      <c r="D459" s="31">
        <f t="shared" si="20"/>
        <v>132</v>
      </c>
      <c r="E459" s="3">
        <f>SUM(E442:E458)</f>
        <v>31</v>
      </c>
      <c r="F459" s="93">
        <f>SUM(F442:F458)</f>
        <v>32</v>
      </c>
    </row>
    <row r="460" spans="1:5" ht="12.75">
      <c r="A460" s="39" t="s">
        <v>20</v>
      </c>
      <c r="B460" s="18">
        <f>(B459/D459)</f>
        <v>0.07575757575757576</v>
      </c>
      <c r="C460" s="18">
        <f>(C459/D459)</f>
        <v>0.9242424242424242</v>
      </c>
      <c r="D460" s="18">
        <f t="shared" si="20"/>
        <v>1</v>
      </c>
      <c r="E460" s="18">
        <f>(E459/D459)</f>
        <v>0.23484848484848486</v>
      </c>
    </row>
    <row r="461" ht="12.75">
      <c r="A461" s="38" t="s">
        <v>179</v>
      </c>
    </row>
    <row r="509" ht="12.75">
      <c r="A509" s="3"/>
    </row>
    <row r="510" spans="1:2" ht="12.75">
      <c r="A510" s="37"/>
      <c r="B510" s="9"/>
    </row>
    <row r="528" ht="12.75">
      <c r="B528" s="3"/>
    </row>
    <row r="529" ht="12.75">
      <c r="B529" s="18"/>
    </row>
  </sheetData>
  <mergeCells count="3">
    <mergeCell ref="B186:F186"/>
    <mergeCell ref="B209:F209"/>
    <mergeCell ref="B440:F440"/>
  </mergeCells>
  <printOptions horizontalCentered="1" verticalCentered="1"/>
  <pageMargins left="0.5" right="0.5" top="1" bottom="1" header="0.5" footer="0.5"/>
  <pageSetup horizontalDpi="600" verticalDpi="600" orientation="landscape" scale="82" r:id="rId1"/>
  <headerFooter alignWithMargins="0">
    <oddFooter>&amp;L&amp;"Arial,Bold"&amp;P of &amp;N/2004 Survey&amp;C&amp;"Arial,Bold"Graduate&amp;R&amp;D</oddFooter>
  </headerFooter>
  <rowBreaks count="8" manualBreakCount="8">
    <brk id="49" max="11" man="1"/>
    <brk id="94" max="11" man="1"/>
    <brk id="140" max="11" man="1"/>
    <brk id="185" max="11" man="1"/>
    <brk id="230" max="11" man="1"/>
    <brk id="278" max="11" man="1"/>
    <brk id="392" max="10" man="1"/>
    <brk id="439" max="11" man="1"/>
  </rowBreaks>
</worksheet>
</file>

<file path=xl/worksheets/sheet5.xml><?xml version="1.0" encoding="utf-8"?>
<worksheet xmlns="http://schemas.openxmlformats.org/spreadsheetml/2006/main" xmlns:r="http://schemas.openxmlformats.org/officeDocument/2006/relationships">
  <dimension ref="A1:H90"/>
  <sheetViews>
    <sheetView workbookViewId="0" topLeftCell="A1">
      <selection activeCell="J51" sqref="J51"/>
    </sheetView>
  </sheetViews>
  <sheetFormatPr defaultColWidth="9.140625" defaultRowHeight="12.75"/>
  <cols>
    <col min="1" max="1" width="19.140625" style="0" bestFit="1" customWidth="1"/>
    <col min="2" max="2" width="9.8515625" style="0" customWidth="1"/>
  </cols>
  <sheetData>
    <row r="1" ht="12.75">
      <c r="A1" s="141" t="s">
        <v>319</v>
      </c>
    </row>
    <row r="2" spans="1:4" ht="12.75">
      <c r="A2" s="132"/>
      <c r="B2" s="167">
        <v>37894</v>
      </c>
      <c r="C2" s="167"/>
      <c r="D2" s="167"/>
    </row>
    <row r="3" spans="1:5" ht="63.75">
      <c r="A3" s="25" t="s">
        <v>0</v>
      </c>
      <c r="B3" s="9" t="s">
        <v>48</v>
      </c>
      <c r="C3" s="9" t="s">
        <v>49</v>
      </c>
      <c r="D3" s="77" t="s">
        <v>77</v>
      </c>
      <c r="E3" s="9" t="s">
        <v>19</v>
      </c>
    </row>
    <row r="4" spans="1:5" ht="12.75">
      <c r="A4" s="24" t="s">
        <v>2</v>
      </c>
      <c r="B4" s="30">
        <v>341</v>
      </c>
      <c r="C4" s="30">
        <v>15</v>
      </c>
      <c r="D4" s="30">
        <v>139</v>
      </c>
      <c r="E4" s="31">
        <f>SUM(B4:D4)</f>
        <v>495</v>
      </c>
    </row>
    <row r="5" spans="1:5" ht="12.75">
      <c r="A5" s="24" t="s">
        <v>3</v>
      </c>
      <c r="B5" s="30">
        <v>165</v>
      </c>
      <c r="C5" s="30">
        <v>39</v>
      </c>
      <c r="D5" s="30">
        <v>26</v>
      </c>
      <c r="E5" s="31">
        <f aca="true" t="shared" si="0" ref="E5:E21">SUM(B5:D5)</f>
        <v>230</v>
      </c>
    </row>
    <row r="6" spans="1:5" ht="12.75">
      <c r="A6" s="24" t="s">
        <v>4</v>
      </c>
      <c r="B6" s="30">
        <v>59</v>
      </c>
      <c r="C6" s="30">
        <v>17</v>
      </c>
      <c r="D6" s="30">
        <v>6</v>
      </c>
      <c r="E6" s="31">
        <f t="shared" si="0"/>
        <v>82</v>
      </c>
    </row>
    <row r="7" spans="1:5" ht="12.75">
      <c r="A7" s="24" t="s">
        <v>5</v>
      </c>
      <c r="B7" s="30">
        <v>511</v>
      </c>
      <c r="C7" s="30">
        <v>132</v>
      </c>
      <c r="D7" s="30">
        <v>14</v>
      </c>
      <c r="E7" s="31">
        <f t="shared" si="0"/>
        <v>657</v>
      </c>
    </row>
    <row r="8" spans="1:5" ht="12.75">
      <c r="A8" s="24" t="s">
        <v>6</v>
      </c>
      <c r="B8" s="30">
        <v>438</v>
      </c>
      <c r="C8" s="30">
        <v>53</v>
      </c>
      <c r="D8" s="30">
        <v>148</v>
      </c>
      <c r="E8" s="31">
        <f t="shared" si="0"/>
        <v>639</v>
      </c>
    </row>
    <row r="9" spans="1:5" ht="12.75">
      <c r="A9" s="24" t="s">
        <v>7</v>
      </c>
      <c r="B9" s="30">
        <v>201</v>
      </c>
      <c r="C9" s="30">
        <v>76</v>
      </c>
      <c r="D9" s="30">
        <v>20</v>
      </c>
      <c r="E9" s="31">
        <f t="shared" si="0"/>
        <v>297</v>
      </c>
    </row>
    <row r="10" spans="1:5" ht="12.75">
      <c r="A10" s="24" t="s">
        <v>8</v>
      </c>
      <c r="B10" s="30">
        <v>408</v>
      </c>
      <c r="C10" s="30">
        <v>40</v>
      </c>
      <c r="D10" s="30">
        <v>26</v>
      </c>
      <c r="E10" s="31">
        <f t="shared" si="0"/>
        <v>474</v>
      </c>
    </row>
    <row r="11" spans="1:5" ht="12.75">
      <c r="A11" s="24" t="s">
        <v>9</v>
      </c>
      <c r="B11" s="30">
        <v>217</v>
      </c>
      <c r="C11" s="30">
        <v>56</v>
      </c>
      <c r="D11" s="30">
        <v>30</v>
      </c>
      <c r="E11" s="31">
        <f t="shared" si="0"/>
        <v>303</v>
      </c>
    </row>
    <row r="12" spans="1:5" ht="12.75">
      <c r="A12" s="24" t="s">
        <v>10</v>
      </c>
      <c r="B12" s="30">
        <v>392</v>
      </c>
      <c r="C12" s="30">
        <v>28</v>
      </c>
      <c r="D12" s="30">
        <v>21</v>
      </c>
      <c r="E12" s="31">
        <f t="shared" si="0"/>
        <v>441</v>
      </c>
    </row>
    <row r="13" spans="1:5" ht="12.75">
      <c r="A13" s="24" t="s">
        <v>11</v>
      </c>
      <c r="B13" s="30">
        <v>469</v>
      </c>
      <c r="C13" s="30">
        <v>118</v>
      </c>
      <c r="D13" s="30">
        <v>103</v>
      </c>
      <c r="E13" s="31">
        <f t="shared" si="0"/>
        <v>690</v>
      </c>
    </row>
    <row r="14" spans="1:5" ht="12.75">
      <c r="A14" s="24" t="s">
        <v>12</v>
      </c>
      <c r="B14" s="30">
        <v>196</v>
      </c>
      <c r="C14" s="30">
        <v>29</v>
      </c>
      <c r="D14" s="30">
        <v>64</v>
      </c>
      <c r="E14" s="31">
        <f t="shared" si="0"/>
        <v>289</v>
      </c>
    </row>
    <row r="15" spans="1:5" ht="12.75">
      <c r="A15" s="24" t="s">
        <v>13</v>
      </c>
      <c r="B15" s="30">
        <v>233</v>
      </c>
      <c r="C15" s="30">
        <v>26</v>
      </c>
      <c r="D15" s="30">
        <v>62</v>
      </c>
      <c r="E15" s="31">
        <f t="shared" si="0"/>
        <v>321</v>
      </c>
    </row>
    <row r="16" spans="1:5" ht="12.75">
      <c r="A16" s="24" t="s">
        <v>14</v>
      </c>
      <c r="B16" s="30">
        <v>398</v>
      </c>
      <c r="C16" s="30">
        <v>53</v>
      </c>
      <c r="D16" s="30">
        <v>87</v>
      </c>
      <c r="E16" s="31">
        <f t="shared" si="0"/>
        <v>538</v>
      </c>
    </row>
    <row r="17" spans="1:5" ht="12.75">
      <c r="A17" s="24" t="s">
        <v>15</v>
      </c>
      <c r="B17" s="30">
        <v>1028</v>
      </c>
      <c r="C17" s="30">
        <v>145</v>
      </c>
      <c r="D17" s="30">
        <v>74</v>
      </c>
      <c r="E17" s="31">
        <f t="shared" si="0"/>
        <v>1247</v>
      </c>
    </row>
    <row r="18" spans="1:5" ht="12.75">
      <c r="A18" s="24" t="s">
        <v>16</v>
      </c>
      <c r="B18" s="30">
        <v>261</v>
      </c>
      <c r="C18" s="30">
        <v>49</v>
      </c>
      <c r="D18" s="30">
        <v>130</v>
      </c>
      <c r="E18" s="31">
        <f t="shared" si="0"/>
        <v>440</v>
      </c>
    </row>
    <row r="19" spans="1:5" ht="12.75">
      <c r="A19" s="24" t="s">
        <v>17</v>
      </c>
      <c r="B19" s="30">
        <v>167</v>
      </c>
      <c r="C19" s="30">
        <v>9</v>
      </c>
      <c r="D19" s="30">
        <v>35</v>
      </c>
      <c r="E19" s="31">
        <f t="shared" si="0"/>
        <v>211</v>
      </c>
    </row>
    <row r="20" spans="1:5" ht="12.75">
      <c r="A20" s="24" t="s">
        <v>18</v>
      </c>
      <c r="B20" s="30">
        <v>49</v>
      </c>
      <c r="C20" s="30">
        <v>1</v>
      </c>
      <c r="D20" s="30">
        <v>12</v>
      </c>
      <c r="E20" s="31">
        <f t="shared" si="0"/>
        <v>62</v>
      </c>
    </row>
    <row r="21" spans="1:5" ht="12.75">
      <c r="A21" s="25" t="s">
        <v>19</v>
      </c>
      <c r="B21" s="30">
        <f>SUM(B4:B20)</f>
        <v>5533</v>
      </c>
      <c r="C21" s="30">
        <f>SUM(C4:C20)</f>
        <v>886</v>
      </c>
      <c r="D21" s="30">
        <f>SUM(D4:D20)</f>
        <v>997</v>
      </c>
      <c r="E21" s="31">
        <f t="shared" si="0"/>
        <v>7416</v>
      </c>
    </row>
    <row r="22" spans="1:5" ht="12.75">
      <c r="A22" s="25" t="s">
        <v>20</v>
      </c>
      <c r="B22" s="18">
        <f>B21/E21</f>
        <v>0.7460895361380798</v>
      </c>
      <c r="C22" s="18">
        <f>C21/E21</f>
        <v>0.11947141316073355</v>
      </c>
      <c r="D22" s="18">
        <f>D21/E21</f>
        <v>0.1344390507011866</v>
      </c>
      <c r="E22" s="28"/>
    </row>
    <row r="24" spans="1:7" ht="12.75">
      <c r="A24" s="168" t="s">
        <v>320</v>
      </c>
      <c r="B24" s="169"/>
      <c r="C24" s="169"/>
      <c r="D24" s="169"/>
      <c r="E24" s="170"/>
      <c r="F24" s="170"/>
      <c r="G24" s="171"/>
    </row>
    <row r="25" spans="1:8" ht="12.75">
      <c r="A25" s="105"/>
      <c r="B25" s="166">
        <v>37894</v>
      </c>
      <c r="C25" s="166"/>
      <c r="D25" s="166"/>
      <c r="E25" s="166"/>
      <c r="F25" s="166">
        <v>38032</v>
      </c>
      <c r="G25" s="166"/>
      <c r="H25" s="166"/>
    </row>
    <row r="26" spans="1:8" ht="63.75">
      <c r="A26" s="107" t="s">
        <v>0</v>
      </c>
      <c r="B26" s="201" t="s">
        <v>48</v>
      </c>
      <c r="C26" s="201" t="s">
        <v>49</v>
      </c>
      <c r="D26" s="202" t="s">
        <v>77</v>
      </c>
      <c r="E26" s="201" t="s">
        <v>19</v>
      </c>
      <c r="F26" s="9" t="s">
        <v>48</v>
      </c>
      <c r="G26" s="9" t="s">
        <v>49</v>
      </c>
      <c r="H26" s="9" t="s">
        <v>19</v>
      </c>
    </row>
    <row r="27" spans="1:8" ht="12.75">
      <c r="A27" s="108" t="s">
        <v>2</v>
      </c>
      <c r="B27" s="106">
        <v>24</v>
      </c>
      <c r="C27" s="106">
        <v>0</v>
      </c>
      <c r="D27" s="106">
        <v>20</v>
      </c>
      <c r="E27" s="105">
        <f>SUM(B27:D27)</f>
        <v>44</v>
      </c>
      <c r="F27">
        <v>25</v>
      </c>
      <c r="G27">
        <v>2</v>
      </c>
      <c r="H27" s="3">
        <f>SUM(F27:G27)</f>
        <v>27</v>
      </c>
    </row>
    <row r="28" spans="1:8" ht="12.75">
      <c r="A28" s="108" t="s">
        <v>3</v>
      </c>
      <c r="B28" s="106">
        <v>7</v>
      </c>
      <c r="C28" s="106">
        <v>2</v>
      </c>
      <c r="D28" s="106">
        <v>0</v>
      </c>
      <c r="E28" s="105">
        <f aca="true" t="shared" si="1" ref="E28:E44">SUM(B28:D28)</f>
        <v>9</v>
      </c>
      <c r="F28">
        <v>6</v>
      </c>
      <c r="G28">
        <v>1</v>
      </c>
      <c r="H28" s="3">
        <f aca="true" t="shared" si="2" ref="H28:H44">SUM(F28:G28)</f>
        <v>7</v>
      </c>
    </row>
    <row r="29" spans="1:8" ht="12.75">
      <c r="A29" s="108" t="s">
        <v>4</v>
      </c>
      <c r="B29" s="106">
        <v>3</v>
      </c>
      <c r="C29" s="106">
        <v>0</v>
      </c>
      <c r="D29" s="106">
        <v>0</v>
      </c>
      <c r="E29" s="105">
        <f t="shared" si="1"/>
        <v>3</v>
      </c>
      <c r="F29">
        <v>3</v>
      </c>
      <c r="G29">
        <v>1</v>
      </c>
      <c r="H29" s="3">
        <f t="shared" si="2"/>
        <v>4</v>
      </c>
    </row>
    <row r="30" spans="1:8" ht="12.75">
      <c r="A30" s="108" t="s">
        <v>5</v>
      </c>
      <c r="B30" s="106">
        <v>42</v>
      </c>
      <c r="C30" s="106">
        <v>3</v>
      </c>
      <c r="D30" s="106">
        <v>3</v>
      </c>
      <c r="E30" s="105">
        <f t="shared" si="1"/>
        <v>48</v>
      </c>
      <c r="F30">
        <v>45</v>
      </c>
      <c r="G30">
        <v>10</v>
      </c>
      <c r="H30" s="3">
        <f t="shared" si="2"/>
        <v>55</v>
      </c>
    </row>
    <row r="31" spans="1:8" ht="12.75">
      <c r="A31" s="108" t="s">
        <v>6</v>
      </c>
      <c r="B31" s="106">
        <v>36</v>
      </c>
      <c r="C31" s="106">
        <v>2</v>
      </c>
      <c r="D31" s="106">
        <v>1</v>
      </c>
      <c r="E31" s="105">
        <f t="shared" si="1"/>
        <v>39</v>
      </c>
      <c r="F31">
        <v>30</v>
      </c>
      <c r="G31">
        <v>6</v>
      </c>
      <c r="H31" s="3">
        <f t="shared" si="2"/>
        <v>36</v>
      </c>
    </row>
    <row r="32" spans="1:8" ht="12.75">
      <c r="A32" s="108" t="s">
        <v>7</v>
      </c>
      <c r="B32" s="106">
        <v>20</v>
      </c>
      <c r="C32" s="106">
        <v>8</v>
      </c>
      <c r="D32" s="106">
        <v>6</v>
      </c>
      <c r="E32" s="105">
        <f t="shared" si="1"/>
        <v>34</v>
      </c>
      <c r="F32">
        <v>11</v>
      </c>
      <c r="G32">
        <v>2</v>
      </c>
      <c r="H32" s="3">
        <f t="shared" si="2"/>
        <v>13</v>
      </c>
    </row>
    <row r="33" spans="1:8" ht="12.75">
      <c r="A33" s="108" t="s">
        <v>8</v>
      </c>
      <c r="B33" s="106">
        <v>24</v>
      </c>
      <c r="C33" s="106">
        <v>9</v>
      </c>
      <c r="D33" s="106">
        <v>1</v>
      </c>
      <c r="E33" s="105">
        <f t="shared" si="1"/>
        <v>34</v>
      </c>
      <c r="F33">
        <v>12</v>
      </c>
      <c r="G33">
        <v>3</v>
      </c>
      <c r="H33" s="3">
        <f t="shared" si="2"/>
        <v>15</v>
      </c>
    </row>
    <row r="34" spans="1:8" ht="12.75">
      <c r="A34" s="108" t="s">
        <v>9</v>
      </c>
      <c r="B34" s="106">
        <v>9</v>
      </c>
      <c r="C34" s="106">
        <v>3</v>
      </c>
      <c r="D34" s="106">
        <v>0</v>
      </c>
      <c r="E34" s="105">
        <f t="shared" si="1"/>
        <v>12</v>
      </c>
      <c r="F34">
        <v>11</v>
      </c>
      <c r="G34">
        <v>1</v>
      </c>
      <c r="H34" s="3">
        <f t="shared" si="2"/>
        <v>12</v>
      </c>
    </row>
    <row r="35" spans="1:8" ht="12.75">
      <c r="A35" s="108" t="s">
        <v>10</v>
      </c>
      <c r="B35" s="106">
        <v>18</v>
      </c>
      <c r="C35" s="106">
        <v>4</v>
      </c>
      <c r="D35" s="106">
        <v>2</v>
      </c>
      <c r="E35" s="105">
        <f t="shared" si="1"/>
        <v>24</v>
      </c>
      <c r="F35">
        <v>9</v>
      </c>
      <c r="G35">
        <v>1</v>
      </c>
      <c r="H35" s="3">
        <f t="shared" si="2"/>
        <v>10</v>
      </c>
    </row>
    <row r="36" spans="1:8" ht="12.75">
      <c r="A36" s="108" t="s">
        <v>11</v>
      </c>
      <c r="B36" s="106">
        <v>25</v>
      </c>
      <c r="C36" s="106">
        <v>7</v>
      </c>
      <c r="D36" s="106">
        <v>9</v>
      </c>
      <c r="E36" s="105">
        <f t="shared" si="1"/>
        <v>41</v>
      </c>
      <c r="F36">
        <v>26</v>
      </c>
      <c r="G36">
        <v>9</v>
      </c>
      <c r="H36" s="3">
        <f t="shared" si="2"/>
        <v>35</v>
      </c>
    </row>
    <row r="37" spans="1:8" ht="12.75">
      <c r="A37" s="108" t="s">
        <v>12</v>
      </c>
      <c r="B37" s="106">
        <v>15</v>
      </c>
      <c r="C37" s="106">
        <v>2</v>
      </c>
      <c r="D37" s="106">
        <v>5</v>
      </c>
      <c r="E37" s="105">
        <f t="shared" si="1"/>
        <v>22</v>
      </c>
      <c r="F37">
        <v>5</v>
      </c>
      <c r="G37">
        <v>0</v>
      </c>
      <c r="H37" s="3">
        <f t="shared" si="2"/>
        <v>5</v>
      </c>
    </row>
    <row r="38" spans="1:8" ht="12.75">
      <c r="A38" s="108" t="s">
        <v>13</v>
      </c>
      <c r="B38" s="106">
        <v>11</v>
      </c>
      <c r="C38" s="106">
        <v>0</v>
      </c>
      <c r="D38" s="106">
        <v>0</v>
      </c>
      <c r="E38" s="105">
        <f t="shared" si="1"/>
        <v>11</v>
      </c>
      <c r="F38">
        <v>14</v>
      </c>
      <c r="G38">
        <v>0</v>
      </c>
      <c r="H38" s="3">
        <f t="shared" si="2"/>
        <v>14</v>
      </c>
    </row>
    <row r="39" spans="1:8" ht="12.75">
      <c r="A39" s="108" t="s">
        <v>14</v>
      </c>
      <c r="B39" s="106">
        <v>18</v>
      </c>
      <c r="C39" s="106">
        <v>10</v>
      </c>
      <c r="D39" s="106">
        <v>0</v>
      </c>
      <c r="E39" s="105">
        <f t="shared" si="1"/>
        <v>28</v>
      </c>
      <c r="F39">
        <v>15</v>
      </c>
      <c r="G39">
        <v>2</v>
      </c>
      <c r="H39" s="3">
        <f t="shared" si="2"/>
        <v>17</v>
      </c>
    </row>
    <row r="40" spans="1:8" ht="12.75">
      <c r="A40" s="108" t="s">
        <v>15</v>
      </c>
      <c r="B40" s="106">
        <v>52</v>
      </c>
      <c r="C40" s="106">
        <v>3</v>
      </c>
      <c r="D40" s="106">
        <v>7</v>
      </c>
      <c r="E40" s="105">
        <f t="shared" si="1"/>
        <v>62</v>
      </c>
      <c r="F40">
        <v>52</v>
      </c>
      <c r="G40">
        <v>4</v>
      </c>
      <c r="H40" s="3">
        <f t="shared" si="2"/>
        <v>56</v>
      </c>
    </row>
    <row r="41" spans="1:8" ht="12.75">
      <c r="A41" s="108" t="s">
        <v>16</v>
      </c>
      <c r="B41" s="106">
        <v>14</v>
      </c>
      <c r="C41" s="106">
        <v>1</v>
      </c>
      <c r="D41" s="106">
        <v>0</v>
      </c>
      <c r="E41" s="105">
        <f t="shared" si="1"/>
        <v>15</v>
      </c>
      <c r="F41">
        <v>26</v>
      </c>
      <c r="G41">
        <v>2</v>
      </c>
      <c r="H41" s="3">
        <f t="shared" si="2"/>
        <v>28</v>
      </c>
    </row>
    <row r="42" spans="1:8" ht="12.75">
      <c r="A42" s="108" t="s">
        <v>17</v>
      </c>
      <c r="B42" s="106">
        <v>4</v>
      </c>
      <c r="C42" s="106">
        <v>0</v>
      </c>
      <c r="D42" s="106">
        <v>0</v>
      </c>
      <c r="E42" s="105">
        <f t="shared" si="1"/>
        <v>4</v>
      </c>
      <c r="F42">
        <v>4</v>
      </c>
      <c r="G42">
        <v>0</v>
      </c>
      <c r="H42" s="3">
        <f t="shared" si="2"/>
        <v>4</v>
      </c>
    </row>
    <row r="43" spans="1:8" ht="12.75">
      <c r="A43" s="108" t="s">
        <v>18</v>
      </c>
      <c r="B43" s="106">
        <v>5</v>
      </c>
      <c r="C43" s="106">
        <v>0</v>
      </c>
      <c r="D43" s="106">
        <v>0</v>
      </c>
      <c r="E43" s="105">
        <f t="shared" si="1"/>
        <v>5</v>
      </c>
      <c r="F43">
        <v>6</v>
      </c>
      <c r="G43">
        <v>0</v>
      </c>
      <c r="H43" s="3">
        <f t="shared" si="2"/>
        <v>6</v>
      </c>
    </row>
    <row r="44" spans="1:8" ht="12.75">
      <c r="A44" s="107" t="s">
        <v>19</v>
      </c>
      <c r="B44" s="106">
        <f>SUM(B27:B43)</f>
        <v>327</v>
      </c>
      <c r="C44" s="106">
        <f>SUM(C27:C43)</f>
        <v>54</v>
      </c>
      <c r="D44" s="106">
        <f>SUM(D27:D43)</f>
        <v>54</v>
      </c>
      <c r="E44" s="105">
        <f t="shared" si="1"/>
        <v>435</v>
      </c>
      <c r="F44">
        <f>SUM(F27:F43)</f>
        <v>300</v>
      </c>
      <c r="G44">
        <f>SUM(G27:G43)</f>
        <v>44</v>
      </c>
      <c r="H44" s="3">
        <f t="shared" si="2"/>
        <v>344</v>
      </c>
    </row>
    <row r="45" spans="1:7" ht="12.75">
      <c r="A45" s="107" t="s">
        <v>20</v>
      </c>
      <c r="B45" s="109">
        <f>B44/E44</f>
        <v>0.7517241379310344</v>
      </c>
      <c r="C45" s="109">
        <f>C44/E44</f>
        <v>0.12413793103448276</v>
      </c>
      <c r="D45" s="109">
        <f>D44/E44</f>
        <v>0.12413793103448276</v>
      </c>
      <c r="E45" s="105"/>
      <c r="F45" s="18">
        <f>F44/H44</f>
        <v>0.872093023255814</v>
      </c>
      <c r="G45" s="18">
        <f>G44/H44</f>
        <v>0.12790697674418605</v>
      </c>
    </row>
    <row r="47" ht="12.75">
      <c r="A47" s="25" t="s">
        <v>321</v>
      </c>
    </row>
    <row r="48" spans="1:2" ht="12.75">
      <c r="A48" s="25"/>
      <c r="B48" s="119" t="s">
        <v>322</v>
      </c>
    </row>
    <row r="49" spans="1:4" ht="12.75">
      <c r="A49" s="25" t="s">
        <v>0</v>
      </c>
      <c r="B49" s="9" t="s">
        <v>48</v>
      </c>
      <c r="C49" s="9" t="s">
        <v>49</v>
      </c>
      <c r="D49" s="9" t="s">
        <v>19</v>
      </c>
    </row>
    <row r="50" spans="1:4" ht="12.75">
      <c r="A50" s="24" t="s">
        <v>2</v>
      </c>
      <c r="B50">
        <v>7</v>
      </c>
      <c r="C50">
        <v>0</v>
      </c>
      <c r="D50" s="3">
        <f>SUM(B50:C50)</f>
        <v>7</v>
      </c>
    </row>
    <row r="51" spans="1:4" ht="12.75">
      <c r="A51" s="24" t="s">
        <v>3</v>
      </c>
      <c r="B51">
        <v>6</v>
      </c>
      <c r="C51">
        <v>3</v>
      </c>
      <c r="D51" s="3">
        <f aca="true" t="shared" si="3" ref="D51:D66">SUM(B51:C51)</f>
        <v>9</v>
      </c>
    </row>
    <row r="52" spans="1:4" ht="12.75">
      <c r="A52" s="24" t="s">
        <v>4</v>
      </c>
      <c r="B52">
        <v>6</v>
      </c>
      <c r="C52">
        <v>0</v>
      </c>
      <c r="D52" s="3">
        <f t="shared" si="3"/>
        <v>6</v>
      </c>
    </row>
    <row r="53" spans="1:4" ht="12.75">
      <c r="A53" s="24" t="s">
        <v>5</v>
      </c>
      <c r="B53">
        <v>19</v>
      </c>
      <c r="C53">
        <v>5</v>
      </c>
      <c r="D53" s="3">
        <f t="shared" si="3"/>
        <v>24</v>
      </c>
    </row>
    <row r="54" spans="1:4" ht="12.75">
      <c r="A54" s="24" t="s">
        <v>6</v>
      </c>
      <c r="B54">
        <v>15</v>
      </c>
      <c r="C54">
        <v>5</v>
      </c>
      <c r="D54" s="3">
        <f t="shared" si="3"/>
        <v>20</v>
      </c>
    </row>
    <row r="55" spans="1:4" ht="12.75">
      <c r="A55" s="24" t="s">
        <v>7</v>
      </c>
      <c r="B55">
        <v>9</v>
      </c>
      <c r="C55">
        <v>18</v>
      </c>
      <c r="D55" s="3">
        <f t="shared" si="3"/>
        <v>27</v>
      </c>
    </row>
    <row r="56" spans="1:4" ht="12.75">
      <c r="A56" s="24" t="s">
        <v>8</v>
      </c>
      <c r="B56">
        <v>27</v>
      </c>
      <c r="C56">
        <v>0</v>
      </c>
      <c r="D56" s="3">
        <f t="shared" si="3"/>
        <v>27</v>
      </c>
    </row>
    <row r="57" spans="1:4" ht="12.75">
      <c r="A57" s="24" t="s">
        <v>9</v>
      </c>
      <c r="B57">
        <v>15</v>
      </c>
      <c r="C57">
        <v>0</v>
      </c>
      <c r="D57" s="3">
        <f t="shared" si="3"/>
        <v>15</v>
      </c>
    </row>
    <row r="58" spans="1:4" ht="12.75">
      <c r="A58" s="24" t="s">
        <v>10</v>
      </c>
      <c r="B58">
        <v>10</v>
      </c>
      <c r="C58">
        <v>5</v>
      </c>
      <c r="D58" s="3">
        <f t="shared" si="3"/>
        <v>15</v>
      </c>
    </row>
    <row r="59" spans="1:4" ht="12.75">
      <c r="A59" s="24" t="s">
        <v>11</v>
      </c>
      <c r="B59">
        <v>16</v>
      </c>
      <c r="C59">
        <v>6</v>
      </c>
      <c r="D59" s="3">
        <f t="shared" si="3"/>
        <v>22</v>
      </c>
    </row>
    <row r="60" spans="1:4" ht="12.75">
      <c r="A60" s="24" t="s">
        <v>12</v>
      </c>
      <c r="B60">
        <v>6</v>
      </c>
      <c r="C60">
        <v>3</v>
      </c>
      <c r="D60" s="3">
        <f t="shared" si="3"/>
        <v>9</v>
      </c>
    </row>
    <row r="61" spans="1:4" ht="12.75">
      <c r="A61" s="24" t="s">
        <v>13</v>
      </c>
      <c r="B61">
        <v>2</v>
      </c>
      <c r="C61">
        <v>0</v>
      </c>
      <c r="D61" s="3">
        <f t="shared" si="3"/>
        <v>2</v>
      </c>
    </row>
    <row r="62" spans="1:4" ht="12.75">
      <c r="A62" s="24" t="s">
        <v>14</v>
      </c>
      <c r="B62">
        <v>15</v>
      </c>
      <c r="C62">
        <v>20</v>
      </c>
      <c r="D62" s="3">
        <f t="shared" si="3"/>
        <v>35</v>
      </c>
    </row>
    <row r="63" spans="1:4" ht="12.75">
      <c r="A63" s="24" t="s">
        <v>15</v>
      </c>
      <c r="B63">
        <v>27</v>
      </c>
      <c r="C63">
        <v>44</v>
      </c>
      <c r="D63" s="3">
        <f t="shared" si="3"/>
        <v>71</v>
      </c>
    </row>
    <row r="64" spans="1:4" ht="12.75">
      <c r="A64" s="24" t="s">
        <v>16</v>
      </c>
      <c r="B64">
        <v>10</v>
      </c>
      <c r="C64">
        <v>10</v>
      </c>
      <c r="D64" s="3">
        <f t="shared" si="3"/>
        <v>20</v>
      </c>
    </row>
    <row r="65" spans="1:4" ht="12.75">
      <c r="A65" s="24" t="s">
        <v>17</v>
      </c>
      <c r="B65">
        <v>1</v>
      </c>
      <c r="C65">
        <v>7</v>
      </c>
      <c r="D65" s="3">
        <f t="shared" si="3"/>
        <v>8</v>
      </c>
    </row>
    <row r="66" spans="1:4" ht="12.75">
      <c r="A66" s="24" t="s">
        <v>18</v>
      </c>
      <c r="B66">
        <v>0</v>
      </c>
      <c r="C66">
        <v>0</v>
      </c>
      <c r="D66" s="3">
        <f t="shared" si="3"/>
        <v>0</v>
      </c>
    </row>
    <row r="67" spans="1:4" ht="12.75">
      <c r="A67" s="25" t="s">
        <v>19</v>
      </c>
      <c r="B67">
        <f>SUM(B50:B66)</f>
        <v>191</v>
      </c>
      <c r="C67">
        <f>SUM(C50:C66)</f>
        <v>126</v>
      </c>
      <c r="D67" s="3">
        <f>SUM(D50:D66)</f>
        <v>317</v>
      </c>
    </row>
    <row r="68" spans="1:3" ht="12.75">
      <c r="A68" s="25" t="s">
        <v>20</v>
      </c>
      <c r="B68" s="18">
        <f>B67/D67</f>
        <v>0.6025236593059937</v>
      </c>
      <c r="C68" s="18">
        <f>C67/D67</f>
        <v>0.39747634069400634</v>
      </c>
    </row>
    <row r="70" ht="12.75">
      <c r="A70" s="3"/>
    </row>
    <row r="71" spans="1:4" ht="12.75">
      <c r="A71" s="25"/>
      <c r="B71" s="11"/>
      <c r="C71" s="11"/>
      <c r="D71" s="11"/>
    </row>
    <row r="72" spans="1:4" ht="12.75">
      <c r="A72" s="24"/>
      <c r="D72" s="3"/>
    </row>
    <row r="73" spans="1:4" ht="12.75">
      <c r="A73" s="24"/>
      <c r="D73" s="3"/>
    </row>
    <row r="74" spans="1:4" ht="12.75">
      <c r="A74" s="24"/>
      <c r="D74" s="3"/>
    </row>
    <row r="75" spans="1:4" ht="12.75">
      <c r="A75" s="24"/>
      <c r="D75" s="3"/>
    </row>
    <row r="76" spans="1:4" ht="12.75">
      <c r="A76" s="24"/>
      <c r="D76" s="3"/>
    </row>
    <row r="77" spans="1:4" ht="12.75">
      <c r="A77" s="24"/>
      <c r="D77" s="3"/>
    </row>
    <row r="78" spans="1:4" ht="12.75">
      <c r="A78" s="24"/>
      <c r="D78" s="3"/>
    </row>
    <row r="79" spans="1:4" ht="12.75">
      <c r="A79" s="24"/>
      <c r="D79" s="3"/>
    </row>
    <row r="80" spans="1:4" ht="12.75">
      <c r="A80" s="24"/>
      <c r="D80" s="3"/>
    </row>
    <row r="81" spans="1:4" ht="12.75">
      <c r="A81" s="24"/>
      <c r="D81" s="3"/>
    </row>
    <row r="82" spans="1:4" ht="12.75">
      <c r="A82" s="24"/>
      <c r="D82" s="3"/>
    </row>
    <row r="83" spans="1:4" ht="12.75">
      <c r="A83" s="24"/>
      <c r="D83" s="3"/>
    </row>
    <row r="84" spans="1:4" ht="12.75">
      <c r="A84" s="24"/>
      <c r="D84" s="3"/>
    </row>
    <row r="85" spans="1:4" ht="12.75">
      <c r="A85" s="24"/>
      <c r="D85" s="3"/>
    </row>
    <row r="86" spans="1:4" ht="12.75">
      <c r="A86" s="24"/>
      <c r="D86" s="3"/>
    </row>
    <row r="87" spans="1:4" ht="12.75">
      <c r="A87" s="24"/>
      <c r="D87" s="3"/>
    </row>
    <row r="88" spans="1:4" ht="12.75">
      <c r="A88" s="24"/>
      <c r="D88" s="3"/>
    </row>
    <row r="89" spans="1:4" ht="12.75">
      <c r="A89" s="25"/>
      <c r="D89" s="3"/>
    </row>
    <row r="90" spans="1:3" ht="12.75">
      <c r="A90" s="25"/>
      <c r="B90" s="18"/>
      <c r="C90" s="18"/>
    </row>
  </sheetData>
  <mergeCells count="4">
    <mergeCell ref="B25:E25"/>
    <mergeCell ref="F25:H25"/>
    <mergeCell ref="B2:D2"/>
    <mergeCell ref="A24:G24"/>
  </mergeCells>
  <printOptions horizontalCentered="1"/>
  <pageMargins left="0.75" right="0.75" top="1" bottom="1" header="0.5" footer="0.5"/>
  <pageSetup horizontalDpi="600" verticalDpi="600" orientation="landscape" scale="78" r:id="rId1"/>
  <headerFooter alignWithMargins="0">
    <oddFooter>&amp;L&amp;"Arial,Bold"&amp;P of &amp;N/2004 Survey&amp;C&amp;"Arial,Bold"Faculty Positions&amp;R&amp;"Arial,Bold"&amp;D</oddFooter>
  </headerFooter>
  <rowBreaks count="1" manualBreakCount="1">
    <brk id="46" max="4" man="1"/>
  </rowBreaks>
</worksheet>
</file>

<file path=xl/worksheets/sheet6.xml><?xml version="1.0" encoding="utf-8"?>
<worksheet xmlns="http://schemas.openxmlformats.org/spreadsheetml/2006/main" xmlns:r="http://schemas.openxmlformats.org/officeDocument/2006/relationships">
  <dimension ref="A1:AB178"/>
  <sheetViews>
    <sheetView workbookViewId="0" topLeftCell="A1">
      <selection activeCell="A1" sqref="A1"/>
    </sheetView>
  </sheetViews>
  <sheetFormatPr defaultColWidth="9.140625" defaultRowHeight="12.75"/>
  <cols>
    <col min="1" max="1" width="20.8515625" style="0" bestFit="1" customWidth="1"/>
    <col min="2" max="2" width="9.7109375" style="0" customWidth="1"/>
    <col min="3" max="3" width="10.7109375" style="0" bestFit="1" customWidth="1"/>
    <col min="4" max="4" width="11.28125" style="0" bestFit="1" customWidth="1"/>
    <col min="5" max="5" width="11.28125" style="0" customWidth="1"/>
    <col min="7" max="7" width="10.57421875" style="0" bestFit="1" customWidth="1"/>
    <col min="8" max="8" width="10.28125" style="0" bestFit="1" customWidth="1"/>
  </cols>
  <sheetData>
    <row r="1" ht="12.75">
      <c r="A1" s="7" t="s">
        <v>214</v>
      </c>
    </row>
    <row r="2" spans="1:21" ht="12.75">
      <c r="A2" s="3" t="s">
        <v>323</v>
      </c>
      <c r="G2" s="3"/>
      <c r="N2" s="46"/>
      <c r="O2" s="46"/>
      <c r="P2" s="46"/>
      <c r="Q2" s="46"/>
      <c r="R2" s="46"/>
      <c r="S2" s="46"/>
      <c r="T2" s="46"/>
      <c r="U2" s="46"/>
    </row>
    <row r="3" spans="1:21" ht="12.75">
      <c r="A3" s="33"/>
      <c r="B3" s="9" t="s">
        <v>59</v>
      </c>
      <c r="C3" s="9" t="s">
        <v>60</v>
      </c>
      <c r="D3" s="9" t="s">
        <v>19</v>
      </c>
      <c r="E3" s="60" t="s">
        <v>52</v>
      </c>
      <c r="N3" s="46"/>
      <c r="O3" s="46"/>
      <c r="P3" s="46"/>
      <c r="Q3" s="46"/>
      <c r="R3" s="46"/>
      <c r="S3" s="46"/>
      <c r="T3" s="46"/>
      <c r="U3" s="46"/>
    </row>
    <row r="4" spans="1:21" ht="12.75">
      <c r="A4" s="32" t="s">
        <v>2</v>
      </c>
      <c r="B4" s="30">
        <v>43</v>
      </c>
      <c r="C4" s="30">
        <v>438</v>
      </c>
      <c r="D4" s="30">
        <f>SUM(B4:C4)</f>
        <v>481</v>
      </c>
      <c r="E4" s="53">
        <v>21</v>
      </c>
      <c r="N4" s="46"/>
      <c r="O4" s="46"/>
      <c r="P4" s="46"/>
      <c r="Q4" s="46"/>
      <c r="R4" s="46"/>
      <c r="S4" s="46"/>
      <c r="T4" s="46"/>
      <c r="U4" s="46"/>
    </row>
    <row r="5" spans="1:21" ht="12.75">
      <c r="A5" s="32" t="s">
        <v>3</v>
      </c>
      <c r="B5" s="30">
        <v>9</v>
      </c>
      <c r="C5" s="30">
        <v>206</v>
      </c>
      <c r="D5" s="30">
        <f aca="true" t="shared" si="0" ref="D5:D22">SUM(B5:C5)</f>
        <v>215</v>
      </c>
      <c r="E5" s="53">
        <v>12</v>
      </c>
      <c r="N5" s="46"/>
      <c r="O5" s="46"/>
      <c r="P5" s="46"/>
      <c r="Q5" s="46"/>
      <c r="R5" s="46"/>
      <c r="S5" s="46"/>
      <c r="T5" s="46"/>
      <c r="U5" s="46"/>
    </row>
    <row r="6" spans="1:21" ht="12.75">
      <c r="A6" s="32" t="s">
        <v>4</v>
      </c>
      <c r="B6" s="30">
        <v>6</v>
      </c>
      <c r="C6" s="30">
        <v>68</v>
      </c>
      <c r="D6" s="30">
        <f t="shared" si="0"/>
        <v>74</v>
      </c>
      <c r="E6" s="53">
        <v>2</v>
      </c>
      <c r="N6" s="46"/>
      <c r="O6" s="46"/>
      <c r="P6" s="46"/>
      <c r="Q6" s="46"/>
      <c r="R6" s="46"/>
      <c r="S6" s="46"/>
      <c r="T6" s="46"/>
      <c r="U6" s="46"/>
    </row>
    <row r="7" spans="1:21" ht="12.75">
      <c r="A7" s="32" t="s">
        <v>5</v>
      </c>
      <c r="B7" s="30">
        <v>42</v>
      </c>
      <c r="C7" s="30">
        <v>704</v>
      </c>
      <c r="D7" s="30">
        <f t="shared" si="0"/>
        <v>746</v>
      </c>
      <c r="E7" s="53">
        <v>25</v>
      </c>
      <c r="N7" s="46"/>
      <c r="O7" s="46"/>
      <c r="P7" s="46"/>
      <c r="Q7" s="46"/>
      <c r="R7" s="46"/>
      <c r="S7" s="46"/>
      <c r="T7" s="46"/>
      <c r="U7" s="46"/>
    </row>
    <row r="8" spans="1:21" ht="12.75">
      <c r="A8" s="32" t="s">
        <v>6</v>
      </c>
      <c r="B8" s="30">
        <v>25</v>
      </c>
      <c r="C8" s="30">
        <v>573</v>
      </c>
      <c r="D8" s="30">
        <f t="shared" si="0"/>
        <v>598</v>
      </c>
      <c r="E8" s="53">
        <v>31</v>
      </c>
      <c r="N8" s="46"/>
      <c r="O8" s="46"/>
      <c r="P8" s="46"/>
      <c r="Q8" s="46"/>
      <c r="R8" s="46"/>
      <c r="S8" s="46"/>
      <c r="T8" s="46"/>
      <c r="U8" s="46"/>
    </row>
    <row r="9" spans="1:21" ht="12.75">
      <c r="A9" s="32" t="s">
        <v>7</v>
      </c>
      <c r="B9" s="30">
        <v>15</v>
      </c>
      <c r="C9" s="30">
        <v>295</v>
      </c>
      <c r="D9" s="30">
        <f t="shared" si="0"/>
        <v>310</v>
      </c>
      <c r="E9" s="53">
        <v>15</v>
      </c>
      <c r="N9" s="46"/>
      <c r="O9" s="46"/>
      <c r="P9" s="46"/>
      <c r="Q9" s="46"/>
      <c r="R9" s="46"/>
      <c r="S9" s="46"/>
      <c r="T9" s="46"/>
      <c r="U9" s="46"/>
    </row>
    <row r="10" spans="1:21" ht="12.75">
      <c r="A10" s="32" t="s">
        <v>8</v>
      </c>
      <c r="B10" s="30">
        <v>19</v>
      </c>
      <c r="C10" s="30">
        <v>399</v>
      </c>
      <c r="D10" s="30">
        <f t="shared" si="0"/>
        <v>418</v>
      </c>
      <c r="E10" s="53">
        <v>13</v>
      </c>
      <c r="N10" s="46"/>
      <c r="O10" s="46"/>
      <c r="P10" s="46"/>
      <c r="Q10" s="46"/>
      <c r="R10" s="46"/>
      <c r="S10" s="46"/>
      <c r="T10" s="46"/>
      <c r="U10" s="46"/>
    </row>
    <row r="11" spans="1:21" ht="12.75">
      <c r="A11" s="32" t="s">
        <v>9</v>
      </c>
      <c r="B11" s="30">
        <v>31</v>
      </c>
      <c r="C11" s="30">
        <v>438</v>
      </c>
      <c r="D11" s="30">
        <f t="shared" si="0"/>
        <v>469</v>
      </c>
      <c r="E11" s="53">
        <v>13</v>
      </c>
      <c r="N11" s="46"/>
      <c r="O11" s="46"/>
      <c r="P11" s="46"/>
      <c r="Q11" s="46"/>
      <c r="R11" s="46"/>
      <c r="S11" s="46"/>
      <c r="T11" s="46"/>
      <c r="U11" s="46"/>
    </row>
    <row r="12" spans="1:21" ht="12.75">
      <c r="A12" s="32" t="s">
        <v>10</v>
      </c>
      <c r="B12" s="30">
        <v>15</v>
      </c>
      <c r="C12" s="30">
        <v>410</v>
      </c>
      <c r="D12" s="30">
        <f t="shared" si="0"/>
        <v>425</v>
      </c>
      <c r="E12" s="53">
        <v>20</v>
      </c>
      <c r="N12" s="46"/>
      <c r="O12" s="46"/>
      <c r="P12" s="46"/>
      <c r="Q12" s="46"/>
      <c r="R12" s="46"/>
      <c r="S12" s="46"/>
      <c r="T12" s="46"/>
      <c r="U12" s="46"/>
    </row>
    <row r="13" spans="1:21" ht="12.75">
      <c r="A13" s="32" t="s">
        <v>11</v>
      </c>
      <c r="B13" s="30">
        <v>26</v>
      </c>
      <c r="C13" s="30">
        <v>601</v>
      </c>
      <c r="D13" s="30">
        <f t="shared" si="0"/>
        <v>627</v>
      </c>
      <c r="E13" s="53">
        <v>31</v>
      </c>
      <c r="N13" s="46"/>
      <c r="O13" s="46"/>
      <c r="P13" s="46"/>
      <c r="Q13" s="46"/>
      <c r="R13" s="46"/>
      <c r="S13" s="46"/>
      <c r="T13" s="46"/>
      <c r="U13" s="46"/>
    </row>
    <row r="14" spans="1:21" ht="12.75">
      <c r="A14" s="32" t="s">
        <v>12</v>
      </c>
      <c r="B14" s="30">
        <v>12</v>
      </c>
      <c r="C14" s="30">
        <v>240</v>
      </c>
      <c r="D14" s="30">
        <f t="shared" si="0"/>
        <v>252</v>
      </c>
      <c r="E14" s="53">
        <v>15</v>
      </c>
      <c r="N14" s="46"/>
      <c r="O14" s="46"/>
      <c r="P14" s="46"/>
      <c r="Q14" s="46"/>
      <c r="R14" s="46"/>
      <c r="S14" s="46"/>
      <c r="T14" s="46"/>
      <c r="U14" s="46"/>
    </row>
    <row r="15" spans="1:21" ht="12.75">
      <c r="A15" s="32" t="s">
        <v>13</v>
      </c>
      <c r="B15" s="30">
        <v>8</v>
      </c>
      <c r="C15" s="30">
        <v>322</v>
      </c>
      <c r="D15" s="30">
        <f t="shared" si="0"/>
        <v>330</v>
      </c>
      <c r="E15" s="53">
        <v>15</v>
      </c>
      <c r="N15" s="46"/>
      <c r="O15" s="46"/>
      <c r="P15" s="46"/>
      <c r="Q15" s="46"/>
      <c r="R15" s="46"/>
      <c r="S15" s="46"/>
      <c r="T15" s="46"/>
      <c r="U15" s="46"/>
    </row>
    <row r="16" spans="1:21" ht="12.75">
      <c r="A16" s="32" t="s">
        <v>14</v>
      </c>
      <c r="B16" s="30">
        <v>36</v>
      </c>
      <c r="C16" s="30">
        <v>458</v>
      </c>
      <c r="D16" s="30">
        <f t="shared" si="0"/>
        <v>494</v>
      </c>
      <c r="E16" s="53">
        <v>23</v>
      </c>
      <c r="N16" s="46"/>
      <c r="O16" s="46"/>
      <c r="P16" s="46"/>
      <c r="Q16" s="46"/>
      <c r="R16" s="46"/>
      <c r="S16" s="46"/>
      <c r="T16" s="46"/>
      <c r="U16" s="46"/>
    </row>
    <row r="17" spans="1:21" ht="12.75">
      <c r="A17" s="32" t="s">
        <v>15</v>
      </c>
      <c r="B17" s="30">
        <v>105</v>
      </c>
      <c r="C17" s="30">
        <v>1084</v>
      </c>
      <c r="D17" s="30">
        <f t="shared" si="0"/>
        <v>1189</v>
      </c>
      <c r="E17" s="53">
        <v>46</v>
      </c>
      <c r="N17" s="46"/>
      <c r="O17" s="46"/>
      <c r="P17" s="46"/>
      <c r="Q17" s="46"/>
      <c r="R17" s="46"/>
      <c r="S17" s="46"/>
      <c r="T17" s="46"/>
      <c r="U17" s="46"/>
    </row>
    <row r="18" spans="1:21" ht="12.75">
      <c r="A18" s="32" t="s">
        <v>16</v>
      </c>
      <c r="B18" s="30">
        <v>24</v>
      </c>
      <c r="C18" s="30">
        <v>490</v>
      </c>
      <c r="D18" s="30">
        <f t="shared" si="0"/>
        <v>514</v>
      </c>
      <c r="E18" s="53">
        <v>18</v>
      </c>
      <c r="N18" s="46"/>
      <c r="O18" s="46"/>
      <c r="P18" s="46"/>
      <c r="Q18" s="46"/>
      <c r="R18" s="46"/>
      <c r="S18" s="46"/>
      <c r="T18" s="46"/>
      <c r="U18" s="46"/>
    </row>
    <row r="19" spans="1:21" ht="12.75">
      <c r="A19" s="32" t="s">
        <v>17</v>
      </c>
      <c r="B19" s="30">
        <v>8</v>
      </c>
      <c r="C19" s="30">
        <v>189</v>
      </c>
      <c r="D19" s="30">
        <f t="shared" si="0"/>
        <v>197</v>
      </c>
      <c r="E19" s="53">
        <v>10</v>
      </c>
      <c r="N19" s="46"/>
      <c r="O19" s="46"/>
      <c r="P19" s="46"/>
      <c r="Q19" s="46"/>
      <c r="R19" s="46"/>
      <c r="S19" s="46"/>
      <c r="T19" s="46"/>
      <c r="U19" s="46"/>
    </row>
    <row r="20" spans="1:21" ht="12.75">
      <c r="A20" s="32" t="s">
        <v>18</v>
      </c>
      <c r="B20" s="30">
        <v>2</v>
      </c>
      <c r="C20" s="30">
        <v>64</v>
      </c>
      <c r="D20" s="30">
        <f t="shared" si="0"/>
        <v>66</v>
      </c>
      <c r="E20" s="53">
        <v>3</v>
      </c>
      <c r="N20" s="46"/>
      <c r="O20" s="46"/>
      <c r="P20" s="46"/>
      <c r="Q20" s="46"/>
      <c r="R20" s="46"/>
      <c r="S20" s="46"/>
      <c r="T20" s="46"/>
      <c r="U20" s="46"/>
    </row>
    <row r="21" spans="1:21" ht="12.75">
      <c r="A21" s="33" t="s">
        <v>19</v>
      </c>
      <c r="B21" s="31">
        <f>SUM(B4:B20)</f>
        <v>426</v>
      </c>
      <c r="C21" s="31">
        <f>SUM(C4:C20)</f>
        <v>6979</v>
      </c>
      <c r="D21" s="31">
        <f t="shared" si="0"/>
        <v>7405</v>
      </c>
      <c r="E21" s="64">
        <f>SUM(E4:E20)</f>
        <v>313</v>
      </c>
      <c r="N21" s="46"/>
      <c r="O21" s="46"/>
      <c r="P21" s="46"/>
      <c r="Q21" s="46"/>
      <c r="R21" s="46"/>
      <c r="S21" s="46"/>
      <c r="T21" s="46"/>
      <c r="U21" s="46"/>
    </row>
    <row r="22" spans="1:21" ht="12.75">
      <c r="A22" s="33" t="s">
        <v>20</v>
      </c>
      <c r="B22" s="18">
        <f>(B21/D21)</f>
        <v>0.0575286968264686</v>
      </c>
      <c r="C22" s="18">
        <f>(C21/D21)</f>
        <v>0.9424713031735314</v>
      </c>
      <c r="D22" s="18">
        <f t="shared" si="0"/>
        <v>1</v>
      </c>
      <c r="N22" s="46"/>
      <c r="O22" s="46"/>
      <c r="P22" s="46"/>
      <c r="Q22" s="46"/>
      <c r="R22" s="46"/>
      <c r="S22" s="46"/>
      <c r="T22" s="46"/>
      <c r="U22" s="46"/>
    </row>
    <row r="23" spans="14:21" ht="12.75">
      <c r="N23" s="46"/>
      <c r="O23" s="46"/>
      <c r="P23" s="46"/>
      <c r="Q23" s="46"/>
      <c r="R23" s="46"/>
      <c r="S23" s="46"/>
      <c r="T23" s="46"/>
      <c r="U23" s="46"/>
    </row>
    <row r="24" spans="1:21" ht="12.75" customHeight="1">
      <c r="A24" s="144" t="s">
        <v>324</v>
      </c>
      <c r="B24" s="172"/>
      <c r="C24" s="172"/>
      <c r="D24" s="172"/>
      <c r="E24" s="172"/>
      <c r="F24" s="172"/>
      <c r="G24" s="67"/>
      <c r="N24" s="46"/>
      <c r="O24" s="46"/>
      <c r="P24" s="46"/>
      <c r="Q24" s="46"/>
      <c r="R24" s="46"/>
      <c r="S24" s="46"/>
      <c r="T24" s="46"/>
      <c r="U24" s="46"/>
    </row>
    <row r="25" spans="1:21" ht="12.75" customHeight="1">
      <c r="A25" s="63"/>
      <c r="B25" s="67"/>
      <c r="C25" s="9" t="s">
        <v>49</v>
      </c>
      <c r="D25" s="9" t="s">
        <v>49</v>
      </c>
      <c r="E25" s="67"/>
      <c r="F25" s="67"/>
      <c r="G25" s="67"/>
      <c r="N25" s="46"/>
      <c r="O25" s="46"/>
      <c r="P25" s="46"/>
      <c r="Q25" s="46"/>
      <c r="R25" s="46"/>
      <c r="S25" s="46"/>
      <c r="T25" s="46"/>
      <c r="U25" s="46"/>
    </row>
    <row r="26" spans="1:21" ht="12.75">
      <c r="A26" s="33"/>
      <c r="B26" s="9" t="s">
        <v>48</v>
      </c>
      <c r="C26" s="70" t="s">
        <v>78</v>
      </c>
      <c r="D26" s="70" t="s">
        <v>189</v>
      </c>
      <c r="E26" s="9" t="s">
        <v>19</v>
      </c>
      <c r="F26" s="60" t="s">
        <v>52</v>
      </c>
      <c r="N26" s="46"/>
      <c r="O26" s="46"/>
      <c r="P26" s="46"/>
      <c r="Q26" s="46"/>
      <c r="R26" s="46"/>
      <c r="S26" s="46"/>
      <c r="T26" s="46"/>
      <c r="U26" s="46"/>
    </row>
    <row r="27" spans="1:21" ht="12.75">
      <c r="A27" s="32" t="s">
        <v>2</v>
      </c>
      <c r="B27" s="30">
        <v>315</v>
      </c>
      <c r="C27">
        <v>15</v>
      </c>
      <c r="D27">
        <v>152</v>
      </c>
      <c r="E27" s="30">
        <f>SUM(B27:D27)</f>
        <v>482</v>
      </c>
      <c r="F27" s="53">
        <v>21</v>
      </c>
      <c r="N27" s="46"/>
      <c r="O27" s="46"/>
      <c r="P27" s="46"/>
      <c r="Q27" s="46"/>
      <c r="R27" s="46"/>
      <c r="S27" s="46"/>
      <c r="T27" s="46"/>
      <c r="U27" s="46"/>
    </row>
    <row r="28" spans="1:21" ht="12.75">
      <c r="A28" s="32" t="s">
        <v>3</v>
      </c>
      <c r="B28" s="30">
        <v>153</v>
      </c>
      <c r="C28">
        <v>37</v>
      </c>
      <c r="D28">
        <v>28</v>
      </c>
      <c r="E28" s="30">
        <f aca="true" t="shared" si="1" ref="E28:E45">SUM(B28:D28)</f>
        <v>218</v>
      </c>
      <c r="F28" s="53">
        <v>12</v>
      </c>
      <c r="N28" s="46"/>
      <c r="O28" s="46"/>
      <c r="P28" s="46"/>
      <c r="Q28" s="46"/>
      <c r="R28" s="46"/>
      <c r="S28" s="46"/>
      <c r="T28" s="46"/>
      <c r="U28" s="46"/>
    </row>
    <row r="29" spans="1:21" ht="12.75">
      <c r="A29" s="32" t="s">
        <v>4</v>
      </c>
      <c r="B29" s="30">
        <v>52</v>
      </c>
      <c r="C29">
        <v>17</v>
      </c>
      <c r="D29">
        <v>5</v>
      </c>
      <c r="E29" s="30">
        <f t="shared" si="1"/>
        <v>74</v>
      </c>
      <c r="F29" s="53">
        <v>2</v>
      </c>
      <c r="N29" s="46"/>
      <c r="O29" s="46"/>
      <c r="P29" s="46"/>
      <c r="Q29" s="46"/>
      <c r="R29" s="46"/>
      <c r="S29" s="46"/>
      <c r="T29" s="46"/>
      <c r="U29" s="46"/>
    </row>
    <row r="30" spans="1:21" ht="12.75">
      <c r="A30" s="32" t="s">
        <v>5</v>
      </c>
      <c r="B30" s="30">
        <v>542</v>
      </c>
      <c r="C30">
        <v>128</v>
      </c>
      <c r="D30">
        <v>80</v>
      </c>
      <c r="E30" s="30">
        <f t="shared" si="1"/>
        <v>750</v>
      </c>
      <c r="F30" s="53">
        <v>25</v>
      </c>
      <c r="N30" s="46"/>
      <c r="O30" s="46"/>
      <c r="P30" s="46"/>
      <c r="Q30" s="46"/>
      <c r="R30" s="46"/>
      <c r="S30" s="46"/>
      <c r="T30" s="46"/>
      <c r="U30" s="46"/>
    </row>
    <row r="31" spans="1:21" ht="12.75">
      <c r="A31" s="32" t="s">
        <v>6</v>
      </c>
      <c r="B31" s="30">
        <v>423</v>
      </c>
      <c r="C31">
        <v>75</v>
      </c>
      <c r="D31">
        <v>172</v>
      </c>
      <c r="E31" s="30">
        <f t="shared" si="1"/>
        <v>670</v>
      </c>
      <c r="F31" s="53">
        <v>31</v>
      </c>
      <c r="N31" s="46"/>
      <c r="O31" s="46"/>
      <c r="P31" s="46"/>
      <c r="Q31" s="46"/>
      <c r="R31" s="46"/>
      <c r="S31" s="46"/>
      <c r="T31" s="46"/>
      <c r="U31" s="46"/>
    </row>
    <row r="32" spans="1:21" ht="12.75">
      <c r="A32" s="32" t="s">
        <v>7</v>
      </c>
      <c r="B32" s="30">
        <v>195</v>
      </c>
      <c r="C32">
        <v>75</v>
      </c>
      <c r="D32">
        <v>39</v>
      </c>
      <c r="E32" s="30">
        <f t="shared" si="1"/>
        <v>309</v>
      </c>
      <c r="F32" s="53">
        <v>15</v>
      </c>
      <c r="N32" s="46"/>
      <c r="O32" s="46"/>
      <c r="P32" s="46"/>
      <c r="Q32" s="46"/>
      <c r="R32" s="46"/>
      <c r="S32" s="46"/>
      <c r="T32" s="46"/>
      <c r="U32" s="46"/>
    </row>
    <row r="33" spans="1:21" ht="12.75">
      <c r="A33" s="32" t="s">
        <v>8</v>
      </c>
      <c r="B33" s="30">
        <v>393</v>
      </c>
      <c r="C33">
        <v>59</v>
      </c>
      <c r="D33">
        <v>18</v>
      </c>
      <c r="E33" s="30">
        <f t="shared" si="1"/>
        <v>470</v>
      </c>
      <c r="F33" s="53">
        <v>13</v>
      </c>
      <c r="N33" s="46"/>
      <c r="O33" s="46"/>
      <c r="P33" s="46"/>
      <c r="Q33" s="46"/>
      <c r="R33" s="46"/>
      <c r="S33" s="46"/>
      <c r="T33" s="46"/>
      <c r="U33" s="46"/>
    </row>
    <row r="34" spans="1:21" ht="12.75">
      <c r="A34" s="32" t="s">
        <v>9</v>
      </c>
      <c r="B34" s="30">
        <v>286</v>
      </c>
      <c r="C34">
        <v>51</v>
      </c>
      <c r="D34">
        <v>143</v>
      </c>
      <c r="E34" s="30">
        <f t="shared" si="1"/>
        <v>480</v>
      </c>
      <c r="F34" s="53">
        <v>13</v>
      </c>
      <c r="N34" s="46"/>
      <c r="O34" s="46"/>
      <c r="P34" s="46"/>
      <c r="Q34" s="46"/>
      <c r="R34" s="46"/>
      <c r="S34" s="46"/>
      <c r="T34" s="46"/>
      <c r="U34" s="46"/>
    </row>
    <row r="35" spans="1:21" ht="12.75">
      <c r="A35" s="32" t="s">
        <v>10</v>
      </c>
      <c r="B35" s="30">
        <v>377</v>
      </c>
      <c r="C35">
        <v>25</v>
      </c>
      <c r="D35">
        <v>23</v>
      </c>
      <c r="E35" s="30">
        <f t="shared" si="1"/>
        <v>425</v>
      </c>
      <c r="F35" s="53">
        <v>20</v>
      </c>
      <c r="N35" s="46"/>
      <c r="O35" s="46"/>
      <c r="P35" s="46"/>
      <c r="Q35" s="46"/>
      <c r="R35" s="46"/>
      <c r="S35" s="46"/>
      <c r="T35" s="46"/>
      <c r="U35" s="46"/>
    </row>
    <row r="36" spans="1:21" ht="12.75">
      <c r="A36" s="32" t="s">
        <v>11</v>
      </c>
      <c r="B36" s="30">
        <v>433</v>
      </c>
      <c r="C36">
        <v>124</v>
      </c>
      <c r="D36">
        <v>99</v>
      </c>
      <c r="E36" s="30">
        <f t="shared" si="1"/>
        <v>656</v>
      </c>
      <c r="F36" s="53">
        <v>31</v>
      </c>
      <c r="N36" s="46"/>
      <c r="O36" s="46"/>
      <c r="P36" s="46"/>
      <c r="Q36" s="46"/>
      <c r="R36" s="46"/>
      <c r="S36" s="46"/>
      <c r="T36" s="46"/>
      <c r="U36" s="46"/>
    </row>
    <row r="37" spans="1:21" ht="12.75">
      <c r="A37" s="32" t="s">
        <v>12</v>
      </c>
      <c r="B37" s="30">
        <v>186</v>
      </c>
      <c r="C37">
        <v>23</v>
      </c>
      <c r="D37">
        <v>62</v>
      </c>
      <c r="E37" s="30">
        <f t="shared" si="1"/>
        <v>271</v>
      </c>
      <c r="F37" s="53">
        <v>15</v>
      </c>
      <c r="N37" s="46"/>
      <c r="O37" s="46"/>
      <c r="P37" s="46"/>
      <c r="Q37" s="46"/>
      <c r="R37" s="46"/>
      <c r="S37" s="46"/>
      <c r="T37" s="46"/>
      <c r="U37" s="46"/>
    </row>
    <row r="38" spans="1:21" ht="12.75">
      <c r="A38" s="32" t="s">
        <v>13</v>
      </c>
      <c r="B38" s="30">
        <v>217</v>
      </c>
      <c r="C38">
        <v>53</v>
      </c>
      <c r="D38">
        <v>67</v>
      </c>
      <c r="E38" s="30">
        <f t="shared" si="1"/>
        <v>337</v>
      </c>
      <c r="F38" s="53">
        <v>15</v>
      </c>
      <c r="N38" s="46"/>
      <c r="O38" s="46"/>
      <c r="P38" s="46"/>
      <c r="Q38" s="46"/>
      <c r="R38" s="46"/>
      <c r="S38" s="46"/>
      <c r="T38" s="46"/>
      <c r="U38" s="46"/>
    </row>
    <row r="39" spans="1:21" ht="12.75">
      <c r="A39" s="32" t="s">
        <v>14</v>
      </c>
      <c r="B39" s="30">
        <v>373</v>
      </c>
      <c r="C39">
        <v>63</v>
      </c>
      <c r="D39">
        <v>91</v>
      </c>
      <c r="E39" s="30">
        <f t="shared" si="1"/>
        <v>527</v>
      </c>
      <c r="F39" s="53">
        <v>23</v>
      </c>
      <c r="N39" s="46"/>
      <c r="O39" s="46"/>
      <c r="P39" s="46"/>
      <c r="Q39" s="46"/>
      <c r="R39" s="46"/>
      <c r="S39" s="46"/>
      <c r="T39" s="46"/>
      <c r="U39" s="46"/>
    </row>
    <row r="40" spans="1:21" ht="12.75">
      <c r="A40" s="32" t="s">
        <v>15</v>
      </c>
      <c r="B40" s="30">
        <v>995</v>
      </c>
      <c r="C40">
        <v>148</v>
      </c>
      <c r="D40">
        <v>70</v>
      </c>
      <c r="E40" s="30">
        <f t="shared" si="1"/>
        <v>1213</v>
      </c>
      <c r="F40" s="53">
        <v>46</v>
      </c>
      <c r="N40" s="46"/>
      <c r="O40" s="46"/>
      <c r="P40" s="46"/>
      <c r="Q40" s="46"/>
      <c r="R40" s="46"/>
      <c r="S40" s="46"/>
      <c r="T40" s="46"/>
      <c r="U40" s="46"/>
    </row>
    <row r="41" spans="1:21" ht="12.75">
      <c r="A41" s="32" t="s">
        <v>16</v>
      </c>
      <c r="B41" s="30">
        <v>271</v>
      </c>
      <c r="C41">
        <v>54</v>
      </c>
      <c r="D41">
        <v>191</v>
      </c>
      <c r="E41" s="30">
        <f t="shared" si="1"/>
        <v>516</v>
      </c>
      <c r="F41" s="53">
        <v>18</v>
      </c>
      <c r="N41" s="46"/>
      <c r="O41" s="46"/>
      <c r="P41" s="46"/>
      <c r="Q41" s="46"/>
      <c r="R41" s="46"/>
      <c r="S41" s="46"/>
      <c r="T41" s="46"/>
      <c r="U41" s="46"/>
    </row>
    <row r="42" spans="1:21" ht="12.75">
      <c r="A42" s="32" t="s">
        <v>17</v>
      </c>
      <c r="B42" s="30">
        <v>161</v>
      </c>
      <c r="C42">
        <v>9</v>
      </c>
      <c r="D42">
        <v>33</v>
      </c>
      <c r="E42" s="30">
        <f t="shared" si="1"/>
        <v>203</v>
      </c>
      <c r="F42" s="53">
        <v>10</v>
      </c>
      <c r="N42" s="46"/>
      <c r="O42" s="46"/>
      <c r="P42" s="46"/>
      <c r="Q42" s="46"/>
      <c r="R42" s="46"/>
      <c r="S42" s="46"/>
      <c r="T42" s="46"/>
      <c r="U42" s="46"/>
    </row>
    <row r="43" spans="1:21" ht="12.75">
      <c r="A43" s="32" t="s">
        <v>18</v>
      </c>
      <c r="B43" s="30">
        <v>46</v>
      </c>
      <c r="C43">
        <v>1</v>
      </c>
      <c r="D43">
        <v>19</v>
      </c>
      <c r="E43" s="30">
        <f t="shared" si="1"/>
        <v>66</v>
      </c>
      <c r="F43" s="53">
        <v>3</v>
      </c>
      <c r="N43" s="46"/>
      <c r="O43" s="46"/>
      <c r="P43" s="46"/>
      <c r="Q43" s="46"/>
      <c r="R43" s="46"/>
      <c r="S43" s="46"/>
      <c r="T43" s="46"/>
      <c r="U43" s="46"/>
    </row>
    <row r="44" spans="1:21" ht="12.75">
      <c r="A44" s="33" t="s">
        <v>19</v>
      </c>
      <c r="B44" s="31">
        <f>SUM(B27:B43)</f>
        <v>5418</v>
      </c>
      <c r="C44" s="31">
        <f>SUM(C27:C43)</f>
        <v>957</v>
      </c>
      <c r="D44" s="31">
        <f>SUM(D27:D43)</f>
        <v>1292</v>
      </c>
      <c r="E44" s="31">
        <f t="shared" si="1"/>
        <v>7667</v>
      </c>
      <c r="F44" s="64">
        <f>SUM(F27:F43)</f>
        <v>313</v>
      </c>
      <c r="N44" s="46"/>
      <c r="O44" s="46"/>
      <c r="P44" s="46"/>
      <c r="Q44" s="46"/>
      <c r="R44" s="46"/>
      <c r="S44" s="46"/>
      <c r="T44" s="46"/>
      <c r="U44" s="46"/>
    </row>
    <row r="45" spans="1:21" ht="12.75">
      <c r="A45" s="33" t="s">
        <v>20</v>
      </c>
      <c r="B45" s="28">
        <f>(B44/E44)</f>
        <v>0.706664927611843</v>
      </c>
      <c r="C45" s="28">
        <f>(C44/E44)</f>
        <v>0.12482065997130559</v>
      </c>
      <c r="D45" s="28">
        <f>(D44/E44)</f>
        <v>0.16851441241685144</v>
      </c>
      <c r="E45" s="28">
        <f t="shared" si="1"/>
        <v>1</v>
      </c>
      <c r="N45" s="46"/>
      <c r="O45" s="46"/>
      <c r="P45" s="46"/>
      <c r="Q45" s="46"/>
      <c r="R45" s="46"/>
      <c r="S45" s="46"/>
      <c r="T45" s="46"/>
      <c r="U45" s="46"/>
    </row>
    <row r="46" spans="14:21" ht="12.75">
      <c r="N46" s="46"/>
      <c r="O46" s="46"/>
      <c r="P46" s="46"/>
      <c r="Q46" s="46"/>
      <c r="R46" s="46"/>
      <c r="S46" s="46"/>
      <c r="T46" s="46"/>
      <c r="U46" s="46"/>
    </row>
    <row r="47" spans="1:21" ht="12.75">
      <c r="A47" s="25" t="s">
        <v>325</v>
      </c>
      <c r="N47" s="46"/>
      <c r="O47" s="46"/>
      <c r="P47" s="46"/>
      <c r="Q47" s="46"/>
      <c r="R47" s="46"/>
      <c r="S47" s="46"/>
      <c r="T47" s="46"/>
      <c r="U47" s="46"/>
    </row>
    <row r="48" spans="1:21" ht="12.75">
      <c r="A48" s="174" t="s">
        <v>48</v>
      </c>
      <c r="B48" s="154" t="s">
        <v>79</v>
      </c>
      <c r="C48" s="154"/>
      <c r="D48" s="172"/>
      <c r="E48" s="154" t="s">
        <v>74</v>
      </c>
      <c r="F48" s="172"/>
      <c r="G48" s="172"/>
      <c r="H48" s="154" t="s">
        <v>81</v>
      </c>
      <c r="I48" s="172"/>
      <c r="J48" s="172"/>
      <c r="N48" s="46"/>
      <c r="O48" s="46"/>
      <c r="P48" s="46"/>
      <c r="Q48" s="46"/>
      <c r="R48" s="46"/>
      <c r="S48" s="46"/>
      <c r="T48" s="46"/>
      <c r="U48" s="46"/>
    </row>
    <row r="49" spans="1:21" ht="12.75">
      <c r="A49" s="175"/>
      <c r="B49" s="68" t="s">
        <v>80</v>
      </c>
      <c r="C49" s="68" t="s">
        <v>36</v>
      </c>
      <c r="D49" s="68" t="s">
        <v>19</v>
      </c>
      <c r="E49" s="68" t="s">
        <v>80</v>
      </c>
      <c r="F49" s="68" t="s">
        <v>36</v>
      </c>
      <c r="G49" s="68" t="s">
        <v>19</v>
      </c>
      <c r="H49" s="68" t="s">
        <v>80</v>
      </c>
      <c r="I49" s="68" t="s">
        <v>36</v>
      </c>
      <c r="J49" s="68" t="s">
        <v>19</v>
      </c>
      <c r="K49" s="60" t="s">
        <v>52</v>
      </c>
      <c r="N49" s="46"/>
      <c r="O49" s="46"/>
      <c r="P49" s="46"/>
      <c r="Q49" s="46"/>
      <c r="R49" s="46"/>
      <c r="S49" s="46"/>
      <c r="T49" s="46"/>
      <c r="U49" s="46"/>
    </row>
    <row r="50" spans="1:21" ht="12.75">
      <c r="A50" s="38" t="s">
        <v>2</v>
      </c>
      <c r="B50" s="30">
        <v>95</v>
      </c>
      <c r="C50" s="30">
        <v>39</v>
      </c>
      <c r="D50" s="71">
        <f>SUM(B50:C50)</f>
        <v>134</v>
      </c>
      <c r="E50" s="30">
        <v>178</v>
      </c>
      <c r="F50" s="30">
        <v>1</v>
      </c>
      <c r="G50" s="71">
        <f>SUM(E50:F50)</f>
        <v>179</v>
      </c>
      <c r="H50" s="30">
        <v>5</v>
      </c>
      <c r="I50" s="30">
        <v>0</v>
      </c>
      <c r="J50" s="31">
        <f>SUM(H50:I50)</f>
        <v>5</v>
      </c>
      <c r="K50" s="53">
        <v>21</v>
      </c>
      <c r="N50" s="46"/>
      <c r="O50" s="46"/>
      <c r="P50" s="46"/>
      <c r="Q50" s="46"/>
      <c r="R50" s="46"/>
      <c r="S50" s="46"/>
      <c r="T50" s="46"/>
      <c r="U50" s="46"/>
    </row>
    <row r="51" spans="1:21" ht="12.75">
      <c r="A51" s="38" t="s">
        <v>3</v>
      </c>
      <c r="B51" s="30">
        <v>25</v>
      </c>
      <c r="C51" s="30">
        <v>14</v>
      </c>
      <c r="D51" s="71">
        <f aca="true" t="shared" si="2" ref="D51:D67">SUM(B51:C51)</f>
        <v>39</v>
      </c>
      <c r="E51" s="30">
        <v>99</v>
      </c>
      <c r="F51" s="30">
        <v>5</v>
      </c>
      <c r="G51" s="71">
        <f aca="true" t="shared" si="3" ref="G51:G67">SUM(E51:F51)</f>
        <v>104</v>
      </c>
      <c r="H51" s="30">
        <v>10</v>
      </c>
      <c r="I51" s="30">
        <v>0</v>
      </c>
      <c r="J51" s="31">
        <f aca="true" t="shared" si="4" ref="J51:J67">SUM(H51:I51)</f>
        <v>10</v>
      </c>
      <c r="K51" s="53">
        <v>12</v>
      </c>
      <c r="N51" s="46"/>
      <c r="O51" s="46"/>
      <c r="P51" s="46"/>
      <c r="Q51" s="46"/>
      <c r="R51" s="46"/>
      <c r="S51" s="46"/>
      <c r="T51" s="46"/>
      <c r="U51" s="46"/>
    </row>
    <row r="52" spans="1:21" ht="12.75">
      <c r="A52" s="38" t="s">
        <v>4</v>
      </c>
      <c r="B52" s="30">
        <v>15</v>
      </c>
      <c r="C52" s="30">
        <v>6</v>
      </c>
      <c r="D52" s="71">
        <f t="shared" si="2"/>
        <v>21</v>
      </c>
      <c r="E52" s="30">
        <v>31</v>
      </c>
      <c r="F52" s="30">
        <v>0</v>
      </c>
      <c r="G52" s="71">
        <f t="shared" si="3"/>
        <v>31</v>
      </c>
      <c r="H52" s="30">
        <v>0</v>
      </c>
      <c r="I52" s="30">
        <v>0</v>
      </c>
      <c r="J52" s="31">
        <f t="shared" si="4"/>
        <v>0</v>
      </c>
      <c r="K52" s="53">
        <v>2</v>
      </c>
      <c r="N52" s="46"/>
      <c r="O52" s="46"/>
      <c r="P52" s="46"/>
      <c r="Q52" s="46"/>
      <c r="R52" s="46"/>
      <c r="S52" s="46"/>
      <c r="T52" s="46"/>
      <c r="U52" s="46"/>
    </row>
    <row r="53" spans="1:21" ht="12.75">
      <c r="A53" s="38" t="s">
        <v>5</v>
      </c>
      <c r="B53" s="30">
        <v>113</v>
      </c>
      <c r="C53" s="30">
        <v>83</v>
      </c>
      <c r="D53" s="71">
        <f t="shared" si="2"/>
        <v>196</v>
      </c>
      <c r="E53" s="30">
        <v>337</v>
      </c>
      <c r="F53" s="30">
        <v>6</v>
      </c>
      <c r="G53" s="71">
        <f t="shared" si="3"/>
        <v>343</v>
      </c>
      <c r="H53" s="30">
        <v>2</v>
      </c>
      <c r="I53" s="30">
        <v>1</v>
      </c>
      <c r="J53" s="31">
        <f t="shared" si="4"/>
        <v>3</v>
      </c>
      <c r="K53" s="53">
        <v>25</v>
      </c>
      <c r="N53" s="46"/>
      <c r="O53" s="46"/>
      <c r="P53" s="46"/>
      <c r="Q53" s="46"/>
      <c r="R53" s="46"/>
      <c r="S53" s="46"/>
      <c r="T53" s="46"/>
      <c r="U53" s="46"/>
    </row>
    <row r="54" spans="1:11" ht="12.75">
      <c r="A54" s="38" t="s">
        <v>6</v>
      </c>
      <c r="B54" s="30">
        <v>109</v>
      </c>
      <c r="C54" s="30">
        <v>49</v>
      </c>
      <c r="D54" s="71">
        <f t="shared" si="2"/>
        <v>158</v>
      </c>
      <c r="E54" s="30">
        <v>260</v>
      </c>
      <c r="F54" s="30">
        <v>4</v>
      </c>
      <c r="G54" s="71">
        <f t="shared" si="3"/>
        <v>264</v>
      </c>
      <c r="H54" s="30">
        <v>27</v>
      </c>
      <c r="I54" s="30">
        <v>0</v>
      </c>
      <c r="J54" s="31">
        <f t="shared" si="4"/>
        <v>27</v>
      </c>
      <c r="K54" s="53">
        <v>31</v>
      </c>
    </row>
    <row r="55" spans="1:11" ht="12.75">
      <c r="A55" s="38" t="s">
        <v>7</v>
      </c>
      <c r="B55" s="30">
        <v>29</v>
      </c>
      <c r="C55" s="30">
        <v>14</v>
      </c>
      <c r="D55" s="71">
        <f t="shared" si="2"/>
        <v>43</v>
      </c>
      <c r="E55" s="30">
        <v>123</v>
      </c>
      <c r="F55" s="30">
        <v>6</v>
      </c>
      <c r="G55" s="71">
        <f t="shared" si="3"/>
        <v>129</v>
      </c>
      <c r="H55" s="30">
        <v>19</v>
      </c>
      <c r="I55" s="30">
        <v>2</v>
      </c>
      <c r="J55" s="31">
        <f t="shared" si="4"/>
        <v>21</v>
      </c>
      <c r="K55" s="53">
        <v>15</v>
      </c>
    </row>
    <row r="56" spans="1:11" ht="12.75">
      <c r="A56" s="38" t="s">
        <v>8</v>
      </c>
      <c r="B56" s="30">
        <v>34</v>
      </c>
      <c r="C56" s="30">
        <v>39</v>
      </c>
      <c r="D56" s="71">
        <f t="shared" si="2"/>
        <v>73</v>
      </c>
      <c r="E56" s="30">
        <v>313</v>
      </c>
      <c r="F56" s="30">
        <v>2</v>
      </c>
      <c r="G56" s="71">
        <f t="shared" si="3"/>
        <v>315</v>
      </c>
      <c r="H56" s="30">
        <v>6</v>
      </c>
      <c r="I56" s="30">
        <v>0</v>
      </c>
      <c r="J56" s="31">
        <f t="shared" si="4"/>
        <v>6</v>
      </c>
      <c r="K56" s="53">
        <v>13</v>
      </c>
    </row>
    <row r="57" spans="1:11" ht="12.75">
      <c r="A57" s="38" t="s">
        <v>9</v>
      </c>
      <c r="B57" s="30">
        <v>72</v>
      </c>
      <c r="C57" s="30">
        <v>71</v>
      </c>
      <c r="D57" s="71">
        <f t="shared" si="2"/>
        <v>143</v>
      </c>
      <c r="E57" s="30">
        <v>154</v>
      </c>
      <c r="F57" s="30">
        <v>7</v>
      </c>
      <c r="G57" s="71">
        <f t="shared" si="3"/>
        <v>161</v>
      </c>
      <c r="H57" s="30">
        <v>1</v>
      </c>
      <c r="I57" s="30">
        <v>0</v>
      </c>
      <c r="J57" s="31">
        <f t="shared" si="4"/>
        <v>1</v>
      </c>
      <c r="K57" s="53">
        <v>13</v>
      </c>
    </row>
    <row r="58" spans="1:11" ht="12.75">
      <c r="A58" s="38" t="s">
        <v>10</v>
      </c>
      <c r="B58" s="30">
        <v>44</v>
      </c>
      <c r="C58" s="30">
        <v>24</v>
      </c>
      <c r="D58" s="71">
        <f t="shared" si="2"/>
        <v>68</v>
      </c>
      <c r="E58" s="30">
        <v>302</v>
      </c>
      <c r="F58" s="30">
        <v>2</v>
      </c>
      <c r="G58" s="71">
        <f t="shared" si="3"/>
        <v>304</v>
      </c>
      <c r="H58" s="30">
        <v>10</v>
      </c>
      <c r="I58" s="30">
        <v>0</v>
      </c>
      <c r="J58" s="31">
        <f t="shared" si="4"/>
        <v>10</v>
      </c>
      <c r="K58" s="53">
        <v>20</v>
      </c>
    </row>
    <row r="59" spans="1:11" ht="12.75">
      <c r="A59" s="38" t="s">
        <v>11</v>
      </c>
      <c r="B59" s="30">
        <v>106</v>
      </c>
      <c r="C59" s="30">
        <v>60</v>
      </c>
      <c r="D59" s="71">
        <f t="shared" si="2"/>
        <v>166</v>
      </c>
      <c r="E59" s="30">
        <v>208</v>
      </c>
      <c r="F59" s="30">
        <v>19</v>
      </c>
      <c r="G59" s="71">
        <f t="shared" si="3"/>
        <v>227</v>
      </c>
      <c r="H59" s="30">
        <v>39</v>
      </c>
      <c r="I59" s="30">
        <v>1</v>
      </c>
      <c r="J59" s="31">
        <f t="shared" si="4"/>
        <v>40</v>
      </c>
      <c r="K59" s="53">
        <v>31</v>
      </c>
    </row>
    <row r="60" spans="1:11" ht="12.75">
      <c r="A60" s="38" t="s">
        <v>12</v>
      </c>
      <c r="B60" s="30">
        <v>17</v>
      </c>
      <c r="C60" s="30">
        <v>20</v>
      </c>
      <c r="D60" s="71">
        <f t="shared" si="2"/>
        <v>37</v>
      </c>
      <c r="E60" s="30">
        <v>135</v>
      </c>
      <c r="F60" s="30">
        <v>2</v>
      </c>
      <c r="G60" s="71">
        <f t="shared" si="3"/>
        <v>137</v>
      </c>
      <c r="H60" s="30">
        <v>14</v>
      </c>
      <c r="I60" s="30">
        <v>0</v>
      </c>
      <c r="J60" s="31">
        <f t="shared" si="4"/>
        <v>14</v>
      </c>
      <c r="K60" s="53">
        <v>15</v>
      </c>
    </row>
    <row r="61" spans="1:11" ht="12.75">
      <c r="A61" s="38" t="s">
        <v>13</v>
      </c>
      <c r="B61" s="30">
        <v>39</v>
      </c>
      <c r="C61" s="30">
        <v>16</v>
      </c>
      <c r="D61" s="71">
        <f t="shared" si="2"/>
        <v>55</v>
      </c>
      <c r="E61" s="30">
        <v>155</v>
      </c>
      <c r="F61" s="30">
        <v>2</v>
      </c>
      <c r="G61" s="71">
        <f t="shared" si="3"/>
        <v>157</v>
      </c>
      <c r="H61" s="30">
        <v>3</v>
      </c>
      <c r="I61" s="30">
        <v>2</v>
      </c>
      <c r="J61" s="31">
        <f t="shared" si="4"/>
        <v>5</v>
      </c>
      <c r="K61" s="53">
        <v>15</v>
      </c>
    </row>
    <row r="62" spans="1:11" ht="12.75">
      <c r="A62" s="38" t="s">
        <v>14</v>
      </c>
      <c r="B62" s="30">
        <v>75</v>
      </c>
      <c r="C62" s="30">
        <v>62</v>
      </c>
      <c r="D62" s="71">
        <f t="shared" si="2"/>
        <v>137</v>
      </c>
      <c r="E62" s="30">
        <v>215</v>
      </c>
      <c r="F62" s="30">
        <v>2</v>
      </c>
      <c r="G62" s="71">
        <f t="shared" si="3"/>
        <v>217</v>
      </c>
      <c r="H62" s="30">
        <v>7</v>
      </c>
      <c r="I62" s="30">
        <v>0</v>
      </c>
      <c r="J62" s="31">
        <f t="shared" si="4"/>
        <v>7</v>
      </c>
      <c r="K62" s="53">
        <v>23</v>
      </c>
    </row>
    <row r="63" spans="1:11" ht="12.75">
      <c r="A63" s="38" t="s">
        <v>15</v>
      </c>
      <c r="B63" s="30">
        <v>264</v>
      </c>
      <c r="C63" s="30">
        <v>117</v>
      </c>
      <c r="D63" s="71">
        <f t="shared" si="2"/>
        <v>381</v>
      </c>
      <c r="E63" s="30">
        <v>575</v>
      </c>
      <c r="F63" s="30">
        <v>32</v>
      </c>
      <c r="G63" s="71">
        <f t="shared" si="3"/>
        <v>607</v>
      </c>
      <c r="H63" s="30">
        <v>12</v>
      </c>
      <c r="I63" s="30">
        <v>1</v>
      </c>
      <c r="J63" s="31">
        <f t="shared" si="4"/>
        <v>13</v>
      </c>
      <c r="K63" s="53">
        <v>46</v>
      </c>
    </row>
    <row r="64" spans="1:11" ht="12.75">
      <c r="A64" s="38" t="s">
        <v>16</v>
      </c>
      <c r="B64" s="30">
        <v>77</v>
      </c>
      <c r="C64" s="30">
        <v>46</v>
      </c>
      <c r="D64" s="71">
        <f t="shared" si="2"/>
        <v>123</v>
      </c>
      <c r="E64" s="30">
        <v>125</v>
      </c>
      <c r="F64" s="30">
        <v>9</v>
      </c>
      <c r="G64" s="71">
        <f t="shared" si="3"/>
        <v>134</v>
      </c>
      <c r="H64" s="30">
        <v>11</v>
      </c>
      <c r="I64" s="30">
        <v>0</v>
      </c>
      <c r="J64" s="31">
        <f t="shared" si="4"/>
        <v>11</v>
      </c>
      <c r="K64" s="53">
        <v>18</v>
      </c>
    </row>
    <row r="65" spans="1:11" ht="12.75">
      <c r="A65" s="38" t="s">
        <v>17</v>
      </c>
      <c r="B65" s="30">
        <v>19</v>
      </c>
      <c r="C65" s="30">
        <v>25</v>
      </c>
      <c r="D65" s="71">
        <f t="shared" si="2"/>
        <v>44</v>
      </c>
      <c r="E65" s="30">
        <v>111</v>
      </c>
      <c r="F65" s="30">
        <v>0</v>
      </c>
      <c r="G65" s="71">
        <f t="shared" si="3"/>
        <v>111</v>
      </c>
      <c r="H65" s="30">
        <v>18</v>
      </c>
      <c r="I65" s="30">
        <v>0</v>
      </c>
      <c r="J65" s="31">
        <f t="shared" si="4"/>
        <v>18</v>
      </c>
      <c r="K65" s="53">
        <v>10</v>
      </c>
    </row>
    <row r="66" spans="1:11" ht="12.75">
      <c r="A66" s="38" t="s">
        <v>18</v>
      </c>
      <c r="B66" s="30">
        <v>16</v>
      </c>
      <c r="C66" s="30">
        <v>15</v>
      </c>
      <c r="D66" s="71">
        <f t="shared" si="2"/>
        <v>31</v>
      </c>
      <c r="E66" s="30">
        <v>14</v>
      </c>
      <c r="F66" s="30">
        <v>9</v>
      </c>
      <c r="G66" s="71">
        <f t="shared" si="3"/>
        <v>23</v>
      </c>
      <c r="H66" s="30">
        <v>0</v>
      </c>
      <c r="I66" s="30">
        <v>0</v>
      </c>
      <c r="J66" s="31">
        <f t="shared" si="4"/>
        <v>0</v>
      </c>
      <c r="K66" s="53">
        <v>3</v>
      </c>
    </row>
    <row r="67" spans="1:11" ht="12.75">
      <c r="A67" s="39" t="s">
        <v>19</v>
      </c>
      <c r="B67" s="57">
        <f>SUM(B50:B66)</f>
        <v>1149</v>
      </c>
      <c r="C67" s="57">
        <f>SUM(C50:C66)</f>
        <v>700</v>
      </c>
      <c r="D67" s="71">
        <f t="shared" si="2"/>
        <v>1849</v>
      </c>
      <c r="E67" s="57">
        <f>SUM(E50:E66)</f>
        <v>3335</v>
      </c>
      <c r="F67" s="57">
        <f>SUM(F50:F66)</f>
        <v>108</v>
      </c>
      <c r="G67" s="71">
        <f t="shared" si="3"/>
        <v>3443</v>
      </c>
      <c r="H67" s="57">
        <f>SUM(H50:H66)</f>
        <v>184</v>
      </c>
      <c r="I67" s="57">
        <f>SUM(I50:I66)</f>
        <v>7</v>
      </c>
      <c r="J67" s="31">
        <f t="shared" si="4"/>
        <v>191</v>
      </c>
      <c r="K67" s="53">
        <f>SUM(K50:K66)</f>
        <v>313</v>
      </c>
    </row>
    <row r="68" ht="12.75">
      <c r="A68" s="39" t="s">
        <v>20</v>
      </c>
    </row>
    <row r="70" spans="1:10" ht="12.75">
      <c r="A70" s="174" t="s">
        <v>83</v>
      </c>
      <c r="B70" s="173" t="s">
        <v>79</v>
      </c>
      <c r="C70" s="173"/>
      <c r="D70" s="172"/>
      <c r="E70" s="173" t="s">
        <v>74</v>
      </c>
      <c r="F70" s="172"/>
      <c r="G70" s="172"/>
      <c r="H70" s="173" t="s">
        <v>81</v>
      </c>
      <c r="I70" s="172"/>
      <c r="J70" s="172"/>
    </row>
    <row r="71" spans="1:11" ht="12.75">
      <c r="A71" s="175"/>
      <c r="B71" s="3" t="s">
        <v>80</v>
      </c>
      <c r="C71" s="3" t="s">
        <v>36</v>
      </c>
      <c r="D71" s="9" t="s">
        <v>19</v>
      </c>
      <c r="E71" s="3" t="s">
        <v>80</v>
      </c>
      <c r="F71" s="3" t="s">
        <v>36</v>
      </c>
      <c r="G71" s="9" t="s">
        <v>19</v>
      </c>
      <c r="H71" s="3" t="s">
        <v>80</v>
      </c>
      <c r="I71" s="3" t="s">
        <v>36</v>
      </c>
      <c r="J71" s="9" t="s">
        <v>19</v>
      </c>
      <c r="K71" s="60" t="s">
        <v>52</v>
      </c>
    </row>
    <row r="72" spans="1:11" ht="12.75">
      <c r="A72" s="38" t="s">
        <v>2</v>
      </c>
      <c r="B72" s="30">
        <v>2</v>
      </c>
      <c r="C72" s="30">
        <v>1</v>
      </c>
      <c r="D72" s="31">
        <f>SUM(B72:C72)</f>
        <v>3</v>
      </c>
      <c r="E72" s="30">
        <v>10</v>
      </c>
      <c r="F72" s="30">
        <v>1</v>
      </c>
      <c r="G72" s="31">
        <f>SUM(E72:F72)</f>
        <v>11</v>
      </c>
      <c r="H72" s="30">
        <v>1</v>
      </c>
      <c r="I72" s="30">
        <v>0</v>
      </c>
      <c r="J72" s="31">
        <f>SUM(H72:I72)</f>
        <v>1</v>
      </c>
      <c r="K72" s="53">
        <v>21</v>
      </c>
    </row>
    <row r="73" spans="1:11" ht="12.75">
      <c r="A73" s="38" t="s">
        <v>3</v>
      </c>
      <c r="B73" s="69">
        <v>0</v>
      </c>
      <c r="C73" s="30">
        <v>2</v>
      </c>
      <c r="D73" s="31">
        <f aca="true" t="shared" si="5" ref="D73:D89">SUM(B73:C73)</f>
        <v>2</v>
      </c>
      <c r="E73" s="30">
        <v>16</v>
      </c>
      <c r="F73" s="30">
        <v>2</v>
      </c>
      <c r="G73" s="31">
        <f aca="true" t="shared" si="6" ref="G73:G89">SUM(E73:F73)</f>
        <v>18</v>
      </c>
      <c r="H73" s="30">
        <v>17</v>
      </c>
      <c r="I73" s="30">
        <v>0</v>
      </c>
      <c r="J73" s="31">
        <f aca="true" t="shared" si="7" ref="J73:J89">SUM(H73:I73)</f>
        <v>17</v>
      </c>
      <c r="K73" s="53">
        <v>12</v>
      </c>
    </row>
    <row r="74" spans="1:11" ht="12.75">
      <c r="A74" s="38" t="s">
        <v>4</v>
      </c>
      <c r="B74" s="69">
        <v>1</v>
      </c>
      <c r="C74" s="30">
        <v>0</v>
      </c>
      <c r="D74" s="31">
        <f t="shared" si="5"/>
        <v>1</v>
      </c>
      <c r="E74" s="30">
        <v>12</v>
      </c>
      <c r="F74" s="30">
        <v>0</v>
      </c>
      <c r="G74" s="31">
        <f t="shared" si="6"/>
        <v>12</v>
      </c>
      <c r="H74" s="30">
        <v>4</v>
      </c>
      <c r="I74" s="30">
        <v>0</v>
      </c>
      <c r="J74" s="31">
        <f t="shared" si="7"/>
        <v>4</v>
      </c>
      <c r="K74" s="53">
        <v>2</v>
      </c>
    </row>
    <row r="75" spans="1:11" ht="12.75">
      <c r="A75" s="38" t="s">
        <v>5</v>
      </c>
      <c r="B75" s="69">
        <v>11</v>
      </c>
      <c r="C75" s="30">
        <v>8</v>
      </c>
      <c r="D75" s="31">
        <f t="shared" si="5"/>
        <v>19</v>
      </c>
      <c r="E75" s="30">
        <v>70</v>
      </c>
      <c r="F75" s="30">
        <v>5</v>
      </c>
      <c r="G75" s="31">
        <f t="shared" si="6"/>
        <v>75</v>
      </c>
      <c r="H75" s="30">
        <v>40</v>
      </c>
      <c r="I75" s="30">
        <v>0</v>
      </c>
      <c r="J75" s="31">
        <f t="shared" si="7"/>
        <v>40</v>
      </c>
      <c r="K75" s="53">
        <v>25</v>
      </c>
    </row>
    <row r="76" spans="1:11" ht="12.75">
      <c r="A76" s="38" t="s">
        <v>6</v>
      </c>
      <c r="B76" s="69">
        <v>8</v>
      </c>
      <c r="C76" s="30">
        <v>4</v>
      </c>
      <c r="D76" s="31">
        <f t="shared" si="5"/>
        <v>12</v>
      </c>
      <c r="E76" s="30">
        <v>55</v>
      </c>
      <c r="F76" s="30">
        <v>2</v>
      </c>
      <c r="G76" s="31">
        <f t="shared" si="6"/>
        <v>57</v>
      </c>
      <c r="H76" s="30">
        <v>11</v>
      </c>
      <c r="I76" s="30">
        <v>1</v>
      </c>
      <c r="J76" s="31">
        <f t="shared" si="7"/>
        <v>12</v>
      </c>
      <c r="K76" s="53">
        <v>31</v>
      </c>
    </row>
    <row r="77" spans="1:11" ht="12.75">
      <c r="A77" s="38" t="s">
        <v>7</v>
      </c>
      <c r="B77" s="69">
        <v>2</v>
      </c>
      <c r="C77" s="30">
        <v>2</v>
      </c>
      <c r="D77" s="31">
        <f t="shared" si="5"/>
        <v>4</v>
      </c>
      <c r="E77" s="30">
        <v>18</v>
      </c>
      <c r="F77" s="30">
        <v>2</v>
      </c>
      <c r="G77" s="31">
        <f t="shared" si="6"/>
        <v>20</v>
      </c>
      <c r="H77" s="30">
        <v>41</v>
      </c>
      <c r="I77" s="30">
        <v>2</v>
      </c>
      <c r="J77" s="31">
        <f t="shared" si="7"/>
        <v>43</v>
      </c>
      <c r="K77" s="53">
        <v>15</v>
      </c>
    </row>
    <row r="78" spans="1:11" ht="12.75">
      <c r="A78" s="38" t="s">
        <v>8</v>
      </c>
      <c r="B78" s="69">
        <v>3</v>
      </c>
      <c r="C78" s="30">
        <v>2</v>
      </c>
      <c r="D78" s="31">
        <f t="shared" si="5"/>
        <v>5</v>
      </c>
      <c r="E78" s="30">
        <v>41</v>
      </c>
      <c r="F78" s="30">
        <v>0</v>
      </c>
      <c r="G78" s="31">
        <f t="shared" si="6"/>
        <v>41</v>
      </c>
      <c r="H78" s="30">
        <v>4</v>
      </c>
      <c r="I78" s="30">
        <v>0</v>
      </c>
      <c r="J78" s="31">
        <f t="shared" si="7"/>
        <v>4</v>
      </c>
      <c r="K78" s="53">
        <v>13</v>
      </c>
    </row>
    <row r="79" spans="1:11" ht="12.75">
      <c r="A79" s="38" t="s">
        <v>9</v>
      </c>
      <c r="B79" s="69">
        <v>4</v>
      </c>
      <c r="C79" s="30">
        <v>0</v>
      </c>
      <c r="D79" s="31">
        <f t="shared" si="5"/>
        <v>4</v>
      </c>
      <c r="E79" s="30">
        <v>16</v>
      </c>
      <c r="F79" s="30">
        <v>8</v>
      </c>
      <c r="G79" s="31">
        <f t="shared" si="6"/>
        <v>24</v>
      </c>
      <c r="H79" s="30">
        <v>21</v>
      </c>
      <c r="I79" s="30">
        <v>0</v>
      </c>
      <c r="J79" s="31">
        <f t="shared" si="7"/>
        <v>21</v>
      </c>
      <c r="K79" s="53">
        <v>13</v>
      </c>
    </row>
    <row r="80" spans="1:11" ht="12.75">
      <c r="A80" s="38" t="s">
        <v>10</v>
      </c>
      <c r="B80" s="69">
        <v>2</v>
      </c>
      <c r="C80" s="30">
        <v>3</v>
      </c>
      <c r="D80" s="31">
        <f t="shared" si="5"/>
        <v>5</v>
      </c>
      <c r="E80" s="30">
        <v>16</v>
      </c>
      <c r="F80" s="30">
        <v>1</v>
      </c>
      <c r="G80" s="31">
        <f t="shared" si="6"/>
        <v>17</v>
      </c>
      <c r="H80" s="30">
        <v>1</v>
      </c>
      <c r="I80" s="30">
        <v>0</v>
      </c>
      <c r="J80" s="31">
        <f t="shared" si="7"/>
        <v>1</v>
      </c>
      <c r="K80" s="53">
        <v>20</v>
      </c>
    </row>
    <row r="81" spans="1:11" ht="12.75">
      <c r="A81" s="38" t="s">
        <v>11</v>
      </c>
      <c r="B81" s="69">
        <v>8</v>
      </c>
      <c r="C81" s="30">
        <v>7</v>
      </c>
      <c r="D81" s="31">
        <f t="shared" si="5"/>
        <v>15</v>
      </c>
      <c r="E81" s="30">
        <v>59</v>
      </c>
      <c r="F81" s="30">
        <v>11</v>
      </c>
      <c r="G81" s="31">
        <f t="shared" si="6"/>
        <v>70</v>
      </c>
      <c r="H81" s="30">
        <v>51</v>
      </c>
      <c r="I81" s="30">
        <v>0</v>
      </c>
      <c r="J81" s="31">
        <f t="shared" si="7"/>
        <v>51</v>
      </c>
      <c r="K81" s="53">
        <v>31</v>
      </c>
    </row>
    <row r="82" spans="1:11" ht="12.75">
      <c r="A82" s="38" t="s">
        <v>12</v>
      </c>
      <c r="B82" s="69">
        <v>0</v>
      </c>
      <c r="C82" s="30">
        <v>0</v>
      </c>
      <c r="D82" s="31">
        <f t="shared" si="5"/>
        <v>0</v>
      </c>
      <c r="E82" s="30">
        <v>15</v>
      </c>
      <c r="F82" s="30">
        <v>1</v>
      </c>
      <c r="G82" s="31">
        <f t="shared" si="6"/>
        <v>16</v>
      </c>
      <c r="H82" s="30">
        <v>7</v>
      </c>
      <c r="I82" s="30">
        <v>0</v>
      </c>
      <c r="J82" s="31">
        <f t="shared" si="7"/>
        <v>7</v>
      </c>
      <c r="K82" s="53">
        <v>15</v>
      </c>
    </row>
    <row r="83" spans="1:11" ht="12.75">
      <c r="A83" s="38" t="s">
        <v>13</v>
      </c>
      <c r="B83" s="69">
        <v>5</v>
      </c>
      <c r="C83" s="30">
        <v>1</v>
      </c>
      <c r="D83" s="31">
        <f t="shared" si="5"/>
        <v>6</v>
      </c>
      <c r="E83" s="30">
        <v>35</v>
      </c>
      <c r="F83" s="30">
        <v>1</v>
      </c>
      <c r="G83" s="31">
        <f t="shared" si="6"/>
        <v>36</v>
      </c>
      <c r="H83" s="30">
        <v>11</v>
      </c>
      <c r="I83" s="30">
        <v>0</v>
      </c>
      <c r="J83" s="31">
        <f t="shared" si="7"/>
        <v>11</v>
      </c>
      <c r="K83" s="53">
        <v>15</v>
      </c>
    </row>
    <row r="84" spans="1:11" ht="12.75">
      <c r="A84" s="38" t="s">
        <v>14</v>
      </c>
      <c r="B84" s="69">
        <v>6</v>
      </c>
      <c r="C84" s="30">
        <v>1</v>
      </c>
      <c r="D84" s="31">
        <f t="shared" si="5"/>
        <v>7</v>
      </c>
      <c r="E84" s="30">
        <v>59</v>
      </c>
      <c r="F84" s="30">
        <v>5</v>
      </c>
      <c r="G84" s="31">
        <f t="shared" si="6"/>
        <v>64</v>
      </c>
      <c r="H84" s="30">
        <v>6</v>
      </c>
      <c r="I84" s="30">
        <v>0</v>
      </c>
      <c r="J84" s="31">
        <f t="shared" si="7"/>
        <v>6</v>
      </c>
      <c r="K84" s="53">
        <v>23</v>
      </c>
    </row>
    <row r="85" spans="1:11" ht="12.75">
      <c r="A85" s="38" t="s">
        <v>15</v>
      </c>
      <c r="B85" s="69">
        <v>13</v>
      </c>
      <c r="C85" s="30">
        <v>9</v>
      </c>
      <c r="D85" s="31">
        <f t="shared" si="5"/>
        <v>22</v>
      </c>
      <c r="E85" s="30">
        <v>113</v>
      </c>
      <c r="F85" s="30">
        <v>6</v>
      </c>
      <c r="G85" s="31">
        <f t="shared" si="6"/>
        <v>119</v>
      </c>
      <c r="H85" s="30">
        <v>8.000000000000005</v>
      </c>
      <c r="I85" s="30">
        <v>1</v>
      </c>
      <c r="J85" s="31">
        <f t="shared" si="7"/>
        <v>9.000000000000005</v>
      </c>
      <c r="K85" s="53">
        <v>46</v>
      </c>
    </row>
    <row r="86" spans="1:11" ht="12.75">
      <c r="A86" s="38" t="s">
        <v>16</v>
      </c>
      <c r="B86" s="69">
        <v>4</v>
      </c>
      <c r="C86" s="30">
        <v>5</v>
      </c>
      <c r="D86" s="31">
        <f t="shared" si="5"/>
        <v>9</v>
      </c>
      <c r="E86" s="30">
        <v>82</v>
      </c>
      <c r="F86" s="30">
        <v>32</v>
      </c>
      <c r="G86" s="31">
        <f t="shared" si="6"/>
        <v>114</v>
      </c>
      <c r="H86" s="30">
        <v>22</v>
      </c>
      <c r="I86" s="30">
        <v>1</v>
      </c>
      <c r="J86" s="31">
        <f t="shared" si="7"/>
        <v>23</v>
      </c>
      <c r="K86" s="53">
        <v>18</v>
      </c>
    </row>
    <row r="87" spans="1:11" ht="12.75">
      <c r="A87" s="38" t="s">
        <v>17</v>
      </c>
      <c r="B87" s="69">
        <v>0</v>
      </c>
      <c r="C87" s="30">
        <v>0</v>
      </c>
      <c r="D87" s="31">
        <f t="shared" si="5"/>
        <v>0</v>
      </c>
      <c r="E87" s="30">
        <v>7</v>
      </c>
      <c r="F87" s="30">
        <v>0</v>
      </c>
      <c r="G87" s="31">
        <f t="shared" si="6"/>
        <v>7</v>
      </c>
      <c r="H87" s="30">
        <v>2</v>
      </c>
      <c r="I87" s="30">
        <v>0</v>
      </c>
      <c r="J87" s="31">
        <f t="shared" si="7"/>
        <v>2</v>
      </c>
      <c r="K87" s="53">
        <v>10</v>
      </c>
    </row>
    <row r="88" spans="1:11" ht="12.75">
      <c r="A88" s="38" t="s">
        <v>18</v>
      </c>
      <c r="B88" s="69">
        <v>0</v>
      </c>
      <c r="C88" s="30">
        <v>1</v>
      </c>
      <c r="D88" s="31">
        <f t="shared" si="5"/>
        <v>1</v>
      </c>
      <c r="E88" s="30">
        <v>6</v>
      </c>
      <c r="F88" s="30">
        <v>1</v>
      </c>
      <c r="G88" s="31">
        <f t="shared" si="6"/>
        <v>7</v>
      </c>
      <c r="H88" s="30">
        <v>0</v>
      </c>
      <c r="I88" s="30">
        <v>0</v>
      </c>
      <c r="J88" s="31">
        <f t="shared" si="7"/>
        <v>0</v>
      </c>
      <c r="K88" s="53">
        <v>3</v>
      </c>
    </row>
    <row r="89" spans="1:11" ht="12.75">
      <c r="A89" s="39" t="s">
        <v>19</v>
      </c>
      <c r="B89" s="57">
        <f>SUM(B72:B88)</f>
        <v>69</v>
      </c>
      <c r="C89" s="57">
        <f>SUM(C72:C88)</f>
        <v>46</v>
      </c>
      <c r="D89" s="31">
        <f t="shared" si="5"/>
        <v>115</v>
      </c>
      <c r="E89" s="57">
        <f>SUM(E72:E88)</f>
        <v>630</v>
      </c>
      <c r="F89" s="57">
        <f>SUM(F72:F88)</f>
        <v>78</v>
      </c>
      <c r="G89" s="31">
        <f t="shared" si="6"/>
        <v>708</v>
      </c>
      <c r="H89" s="57">
        <f>SUM(H72:H88)</f>
        <v>247</v>
      </c>
      <c r="I89" s="57">
        <f>SUM(I72:I88)</f>
        <v>5</v>
      </c>
      <c r="J89" s="31">
        <f t="shared" si="7"/>
        <v>252</v>
      </c>
      <c r="K89" s="64">
        <f>SUM(K72:K88)</f>
        <v>313</v>
      </c>
    </row>
    <row r="90" spans="1:10" ht="12.75">
      <c r="A90" s="39" t="s">
        <v>20</v>
      </c>
      <c r="B90" s="18">
        <f>(B89/D89)</f>
        <v>0.6</v>
      </c>
      <c r="C90" s="18">
        <f>(C89/D89)</f>
        <v>0.4</v>
      </c>
      <c r="E90" s="18">
        <f>E89/G89</f>
        <v>0.8898305084745762</v>
      </c>
      <c r="F90" s="18">
        <f>F89/G89</f>
        <v>0.11016949152542373</v>
      </c>
      <c r="H90" s="18">
        <f>H89/J89</f>
        <v>0.9801587301587301</v>
      </c>
      <c r="I90" s="18">
        <f>I89/J89</f>
        <v>0.01984126984126984</v>
      </c>
      <c r="J90" s="18"/>
    </row>
    <row r="92" spans="1:10" ht="12.75">
      <c r="A92" s="174" t="s">
        <v>82</v>
      </c>
      <c r="B92" s="154" t="s">
        <v>79</v>
      </c>
      <c r="C92" s="176"/>
      <c r="D92" s="176"/>
      <c r="E92" s="154" t="s">
        <v>74</v>
      </c>
      <c r="F92" s="176"/>
      <c r="G92" s="176"/>
      <c r="H92" s="154" t="s">
        <v>81</v>
      </c>
      <c r="I92" s="176"/>
      <c r="J92" s="176"/>
    </row>
    <row r="93" spans="1:11" ht="12.75">
      <c r="A93" s="175"/>
      <c r="B93" s="68" t="s">
        <v>80</v>
      </c>
      <c r="C93" s="68" t="s">
        <v>36</v>
      </c>
      <c r="D93" s="68" t="s">
        <v>19</v>
      </c>
      <c r="E93" s="68" t="s">
        <v>80</v>
      </c>
      <c r="F93" s="68" t="s">
        <v>36</v>
      </c>
      <c r="G93" s="68" t="s">
        <v>19</v>
      </c>
      <c r="H93" s="68" t="s">
        <v>80</v>
      </c>
      <c r="I93" s="68" t="s">
        <v>36</v>
      </c>
      <c r="J93" s="68" t="s">
        <v>19</v>
      </c>
      <c r="K93" s="60" t="s">
        <v>52</v>
      </c>
    </row>
    <row r="94" spans="1:11" ht="12.75">
      <c r="A94" s="38" t="s">
        <v>2</v>
      </c>
      <c r="B94" s="30">
        <v>1</v>
      </c>
      <c r="C94" s="30">
        <v>4</v>
      </c>
      <c r="D94" s="31">
        <f>SUM(B94:C94)</f>
        <v>5</v>
      </c>
      <c r="E94" s="30">
        <v>66</v>
      </c>
      <c r="F94" s="30">
        <v>1</v>
      </c>
      <c r="G94" s="31">
        <f>SUM(E94:F94)</f>
        <v>67</v>
      </c>
      <c r="H94" s="30">
        <v>24</v>
      </c>
      <c r="I94" s="30">
        <v>0</v>
      </c>
      <c r="J94" s="31">
        <f>SUM(H94:I94)</f>
        <v>24</v>
      </c>
      <c r="K94" s="53">
        <v>21</v>
      </c>
    </row>
    <row r="95" spans="1:11" ht="12.75">
      <c r="A95" s="38" t="s">
        <v>3</v>
      </c>
      <c r="B95" s="69">
        <v>1</v>
      </c>
      <c r="C95" s="30">
        <v>2</v>
      </c>
      <c r="D95" s="31">
        <f aca="true" t="shared" si="8" ref="D95:D111">SUM(B95:C95)</f>
        <v>3</v>
      </c>
      <c r="E95" s="30">
        <v>18</v>
      </c>
      <c r="F95" s="30">
        <v>0</v>
      </c>
      <c r="G95" s="31">
        <f aca="true" t="shared" si="9" ref="G95:G111">SUM(E95:F95)</f>
        <v>18</v>
      </c>
      <c r="H95" s="30">
        <v>8</v>
      </c>
      <c r="I95" s="30">
        <v>0</v>
      </c>
      <c r="J95" s="31">
        <f aca="true" t="shared" si="10" ref="J95:J111">SUM(H95:I95)</f>
        <v>8</v>
      </c>
      <c r="K95" s="53">
        <v>12</v>
      </c>
    </row>
    <row r="96" spans="1:11" ht="12.75">
      <c r="A96" s="38" t="s">
        <v>4</v>
      </c>
      <c r="B96" s="69">
        <v>0</v>
      </c>
      <c r="C96" s="30">
        <v>0</v>
      </c>
      <c r="D96" s="31">
        <f t="shared" si="8"/>
        <v>0</v>
      </c>
      <c r="E96" s="30">
        <v>4</v>
      </c>
      <c r="F96" s="30">
        <v>0</v>
      </c>
      <c r="G96" s="31">
        <f t="shared" si="9"/>
        <v>4</v>
      </c>
      <c r="H96" s="30">
        <v>1</v>
      </c>
      <c r="I96" s="30">
        <v>0</v>
      </c>
      <c r="J96" s="31">
        <f t="shared" si="10"/>
        <v>1</v>
      </c>
      <c r="K96" s="53">
        <v>2</v>
      </c>
    </row>
    <row r="97" spans="1:11" ht="12.75">
      <c r="A97" s="38" t="s">
        <v>5</v>
      </c>
      <c r="B97" s="69">
        <v>10</v>
      </c>
      <c r="C97" s="30">
        <v>4</v>
      </c>
      <c r="D97" s="31">
        <f t="shared" si="8"/>
        <v>14</v>
      </c>
      <c r="E97" s="30">
        <v>64</v>
      </c>
      <c r="F97" s="30">
        <v>0</v>
      </c>
      <c r="G97" s="31">
        <f t="shared" si="9"/>
        <v>64</v>
      </c>
      <c r="H97" s="30">
        <v>1</v>
      </c>
      <c r="I97" s="30">
        <v>1</v>
      </c>
      <c r="J97" s="31">
        <f t="shared" si="10"/>
        <v>2</v>
      </c>
      <c r="K97" s="53">
        <v>25</v>
      </c>
    </row>
    <row r="98" spans="1:11" ht="12.75">
      <c r="A98" s="38" t="s">
        <v>6</v>
      </c>
      <c r="B98" s="69">
        <v>2</v>
      </c>
      <c r="C98" s="30">
        <v>9</v>
      </c>
      <c r="D98" s="31">
        <f t="shared" si="8"/>
        <v>11</v>
      </c>
      <c r="E98" s="30">
        <v>125</v>
      </c>
      <c r="F98" s="30">
        <v>2</v>
      </c>
      <c r="G98" s="31">
        <f t="shared" si="9"/>
        <v>127</v>
      </c>
      <c r="H98" s="30">
        <v>45</v>
      </c>
      <c r="I98" s="30">
        <v>0</v>
      </c>
      <c r="J98" s="31">
        <f t="shared" si="10"/>
        <v>45</v>
      </c>
      <c r="K98" s="53">
        <v>31</v>
      </c>
    </row>
    <row r="99" spans="1:11" ht="12.75">
      <c r="A99" s="38" t="s">
        <v>7</v>
      </c>
      <c r="B99" s="69">
        <v>0</v>
      </c>
      <c r="C99" s="30">
        <v>1</v>
      </c>
      <c r="D99" s="31">
        <f t="shared" si="8"/>
        <v>1</v>
      </c>
      <c r="E99" s="30">
        <v>17</v>
      </c>
      <c r="F99" s="30">
        <v>0</v>
      </c>
      <c r="G99" s="31">
        <f t="shared" si="9"/>
        <v>17</v>
      </c>
      <c r="H99" s="30">
        <v>16</v>
      </c>
      <c r="I99" s="30">
        <v>0</v>
      </c>
      <c r="J99" s="31">
        <f t="shared" si="10"/>
        <v>16</v>
      </c>
      <c r="K99" s="53">
        <v>15</v>
      </c>
    </row>
    <row r="100" spans="1:11" ht="12.75">
      <c r="A100" s="38" t="s">
        <v>8</v>
      </c>
      <c r="B100" s="69">
        <v>2</v>
      </c>
      <c r="C100" s="30">
        <v>0</v>
      </c>
      <c r="D100" s="31">
        <f t="shared" si="8"/>
        <v>2</v>
      </c>
      <c r="E100" s="30">
        <v>21</v>
      </c>
      <c r="F100" s="30">
        <v>0</v>
      </c>
      <c r="G100" s="31">
        <f t="shared" si="9"/>
        <v>21</v>
      </c>
      <c r="H100" s="30">
        <v>4</v>
      </c>
      <c r="I100" s="30">
        <v>0</v>
      </c>
      <c r="J100" s="31">
        <f t="shared" si="10"/>
        <v>4</v>
      </c>
      <c r="K100" s="53">
        <v>13</v>
      </c>
    </row>
    <row r="101" spans="1:11" ht="12.75">
      <c r="A101" s="38" t="s">
        <v>9</v>
      </c>
      <c r="B101" s="69">
        <v>6</v>
      </c>
      <c r="C101" s="30">
        <v>5</v>
      </c>
      <c r="D101" s="31">
        <f t="shared" si="8"/>
        <v>11</v>
      </c>
      <c r="E101" s="30">
        <v>80</v>
      </c>
      <c r="F101" s="30">
        <v>14</v>
      </c>
      <c r="G101" s="31">
        <f t="shared" si="9"/>
        <v>94</v>
      </c>
      <c r="H101" s="30">
        <v>39</v>
      </c>
      <c r="I101" s="30">
        <v>0</v>
      </c>
      <c r="J101" s="31">
        <f t="shared" si="10"/>
        <v>39</v>
      </c>
      <c r="K101" s="53">
        <v>13</v>
      </c>
    </row>
    <row r="102" spans="1:11" ht="12.75">
      <c r="A102" s="38" t="s">
        <v>10</v>
      </c>
      <c r="B102" s="69">
        <v>2</v>
      </c>
      <c r="C102" s="30">
        <v>2</v>
      </c>
      <c r="D102" s="31">
        <f t="shared" si="8"/>
        <v>4</v>
      </c>
      <c r="E102" s="30">
        <v>19</v>
      </c>
      <c r="F102" s="30">
        <v>0</v>
      </c>
      <c r="G102" s="31">
        <f t="shared" si="9"/>
        <v>19</v>
      </c>
      <c r="H102" s="30">
        <v>2</v>
      </c>
      <c r="I102" s="30">
        <v>0</v>
      </c>
      <c r="J102" s="31">
        <f t="shared" si="10"/>
        <v>2</v>
      </c>
      <c r="K102" s="53">
        <v>20</v>
      </c>
    </row>
    <row r="103" spans="1:11" ht="12.75">
      <c r="A103" s="38" t="s">
        <v>11</v>
      </c>
      <c r="B103" s="69">
        <v>2</v>
      </c>
      <c r="C103" s="30">
        <v>6</v>
      </c>
      <c r="D103" s="31">
        <f t="shared" si="8"/>
        <v>8</v>
      </c>
      <c r="E103" s="30">
        <v>36</v>
      </c>
      <c r="F103" s="30">
        <v>4</v>
      </c>
      <c r="G103" s="31">
        <f t="shared" si="9"/>
        <v>40</v>
      </c>
      <c r="H103" s="30">
        <v>48</v>
      </c>
      <c r="I103" s="30">
        <v>0</v>
      </c>
      <c r="J103" s="31">
        <f t="shared" si="10"/>
        <v>48</v>
      </c>
      <c r="K103" s="53">
        <v>31</v>
      </c>
    </row>
    <row r="104" spans="1:11" ht="12.75">
      <c r="A104" s="38" t="s">
        <v>12</v>
      </c>
      <c r="B104" s="69">
        <v>0</v>
      </c>
      <c r="C104" s="30">
        <v>1</v>
      </c>
      <c r="D104" s="31">
        <f t="shared" si="8"/>
        <v>1</v>
      </c>
      <c r="E104" s="30">
        <v>20</v>
      </c>
      <c r="F104" s="30">
        <v>1</v>
      </c>
      <c r="G104" s="31">
        <f t="shared" si="9"/>
        <v>21</v>
      </c>
      <c r="H104" s="30">
        <v>33</v>
      </c>
      <c r="I104" s="30">
        <v>0</v>
      </c>
      <c r="J104" s="31">
        <f t="shared" si="10"/>
        <v>33</v>
      </c>
      <c r="K104" s="53">
        <v>15</v>
      </c>
    </row>
    <row r="105" spans="1:11" ht="12.75">
      <c r="A105" s="38" t="s">
        <v>13</v>
      </c>
      <c r="B105" s="69">
        <v>0</v>
      </c>
      <c r="C105" s="30">
        <v>1</v>
      </c>
      <c r="D105" s="31">
        <f t="shared" si="8"/>
        <v>1</v>
      </c>
      <c r="E105" s="30">
        <v>37</v>
      </c>
      <c r="F105" s="30">
        <v>4</v>
      </c>
      <c r="G105" s="31">
        <f t="shared" si="9"/>
        <v>41</v>
      </c>
      <c r="H105" s="30">
        <v>25</v>
      </c>
      <c r="I105" s="30">
        <v>0</v>
      </c>
      <c r="J105" s="31">
        <f t="shared" si="10"/>
        <v>25</v>
      </c>
      <c r="K105" s="53">
        <v>15</v>
      </c>
    </row>
    <row r="106" spans="1:11" ht="12.75">
      <c r="A106" s="38" t="s">
        <v>14</v>
      </c>
      <c r="B106" s="69">
        <v>5</v>
      </c>
      <c r="C106" s="30">
        <v>2</v>
      </c>
      <c r="D106" s="31">
        <f t="shared" si="8"/>
        <v>7</v>
      </c>
      <c r="E106" s="30">
        <v>41</v>
      </c>
      <c r="F106" s="30">
        <v>1</v>
      </c>
      <c r="G106" s="31">
        <f t="shared" si="9"/>
        <v>42</v>
      </c>
      <c r="H106" s="30">
        <v>47</v>
      </c>
      <c r="I106" s="30">
        <v>2</v>
      </c>
      <c r="J106" s="31">
        <f t="shared" si="10"/>
        <v>49</v>
      </c>
      <c r="K106" s="53">
        <v>23</v>
      </c>
    </row>
    <row r="107" spans="1:11" ht="12.75">
      <c r="A107" s="38" t="s">
        <v>15</v>
      </c>
      <c r="B107" s="69">
        <v>7</v>
      </c>
      <c r="C107" s="30">
        <v>5</v>
      </c>
      <c r="D107" s="31">
        <f t="shared" si="8"/>
        <v>12</v>
      </c>
      <c r="E107" s="30">
        <v>45</v>
      </c>
      <c r="F107" s="30">
        <v>5</v>
      </c>
      <c r="G107" s="31">
        <f t="shared" si="9"/>
        <v>50</v>
      </c>
      <c r="H107" s="30">
        <v>6</v>
      </c>
      <c r="I107" s="30">
        <v>0</v>
      </c>
      <c r="J107" s="31">
        <f t="shared" si="10"/>
        <v>6</v>
      </c>
      <c r="K107" s="53">
        <v>46</v>
      </c>
    </row>
    <row r="108" spans="1:11" ht="12.75">
      <c r="A108" s="38" t="s">
        <v>16</v>
      </c>
      <c r="B108" s="69">
        <v>11</v>
      </c>
      <c r="C108" s="30">
        <v>5</v>
      </c>
      <c r="D108" s="31">
        <f t="shared" si="8"/>
        <v>16</v>
      </c>
      <c r="E108" s="30">
        <v>137</v>
      </c>
      <c r="F108" s="30">
        <v>1</v>
      </c>
      <c r="G108" s="31">
        <f t="shared" si="9"/>
        <v>138</v>
      </c>
      <c r="H108" s="30">
        <v>14</v>
      </c>
      <c r="I108" s="30">
        <v>0</v>
      </c>
      <c r="J108" s="31">
        <f t="shared" si="10"/>
        <v>14</v>
      </c>
      <c r="K108" s="53">
        <v>18</v>
      </c>
    </row>
    <row r="109" spans="1:11" ht="12.75">
      <c r="A109" s="38" t="s">
        <v>17</v>
      </c>
      <c r="B109" s="69">
        <v>0</v>
      </c>
      <c r="C109" s="30">
        <v>2</v>
      </c>
      <c r="D109" s="31">
        <f t="shared" si="8"/>
        <v>2</v>
      </c>
      <c r="E109" s="30">
        <v>14</v>
      </c>
      <c r="F109" s="30">
        <v>1</v>
      </c>
      <c r="G109" s="31">
        <f t="shared" si="9"/>
        <v>15</v>
      </c>
      <c r="H109" s="30">
        <v>14</v>
      </c>
      <c r="I109" s="30">
        <v>0</v>
      </c>
      <c r="J109" s="31">
        <f t="shared" si="10"/>
        <v>14</v>
      </c>
      <c r="K109" s="53">
        <v>10</v>
      </c>
    </row>
    <row r="110" spans="1:11" ht="12.75">
      <c r="A110" s="38" t="s">
        <v>18</v>
      </c>
      <c r="B110" s="69">
        <v>1</v>
      </c>
      <c r="C110" s="30">
        <v>2</v>
      </c>
      <c r="D110" s="31">
        <f t="shared" si="8"/>
        <v>3</v>
      </c>
      <c r="E110" s="30">
        <v>9</v>
      </c>
      <c r="F110" s="30">
        <v>0</v>
      </c>
      <c r="G110" s="31">
        <f t="shared" si="9"/>
        <v>9</v>
      </c>
      <c r="H110" s="30">
        <v>0</v>
      </c>
      <c r="I110" s="30">
        <v>0</v>
      </c>
      <c r="J110" s="31">
        <f t="shared" si="10"/>
        <v>0</v>
      </c>
      <c r="K110" s="53">
        <v>3</v>
      </c>
    </row>
    <row r="111" spans="1:11" ht="12.75">
      <c r="A111" s="39" t="s">
        <v>19</v>
      </c>
      <c r="B111" s="57">
        <f>SUM(B94:B110)</f>
        <v>50</v>
      </c>
      <c r="C111" s="57">
        <f>SUM(C94:C110)</f>
        <v>51</v>
      </c>
      <c r="D111" s="31">
        <f t="shared" si="8"/>
        <v>101</v>
      </c>
      <c r="E111" s="57">
        <f>SUM(E94:E110)</f>
        <v>753</v>
      </c>
      <c r="F111" s="57">
        <f>SUM(F94:F110)</f>
        <v>34</v>
      </c>
      <c r="G111" s="31">
        <f t="shared" si="9"/>
        <v>787</v>
      </c>
      <c r="H111" s="57">
        <f>SUM(H94:H110)</f>
        <v>327</v>
      </c>
      <c r="I111" s="57">
        <f>SUM(I94:I110)</f>
        <v>3</v>
      </c>
      <c r="J111" s="31">
        <f t="shared" si="10"/>
        <v>330</v>
      </c>
      <c r="K111" s="64">
        <f>SUM(K94:K110)</f>
        <v>313</v>
      </c>
    </row>
    <row r="112" spans="1:10" ht="12.75">
      <c r="A112" s="39" t="s">
        <v>20</v>
      </c>
      <c r="B112" s="72">
        <f>B111/D111</f>
        <v>0.49504950495049505</v>
      </c>
      <c r="C112" s="18">
        <f>C111/D111</f>
        <v>0.504950495049505</v>
      </c>
      <c r="D112" s="3"/>
      <c r="E112" s="18">
        <f>E111/G111</f>
        <v>0.9567979669631512</v>
      </c>
      <c r="F112" s="18">
        <f>F111/G111</f>
        <v>0.043202033036848796</v>
      </c>
      <c r="G112" s="3"/>
      <c r="H112" s="18">
        <f>H111/J111</f>
        <v>0.990909090909091</v>
      </c>
      <c r="I112" s="18">
        <f>I111/J111</f>
        <v>0.00909090909090909</v>
      </c>
      <c r="J112" s="18"/>
    </row>
    <row r="114" ht="12.75">
      <c r="A114" s="25" t="s">
        <v>327</v>
      </c>
    </row>
    <row r="115" spans="1:9" ht="38.25">
      <c r="A115" s="37"/>
      <c r="B115" s="27" t="s">
        <v>53</v>
      </c>
      <c r="C115" s="27" t="s">
        <v>54</v>
      </c>
      <c r="D115" s="27" t="s">
        <v>55</v>
      </c>
      <c r="E115" s="27" t="s">
        <v>56</v>
      </c>
      <c r="F115" s="27" t="s">
        <v>57</v>
      </c>
      <c r="G115" s="27" t="s">
        <v>36</v>
      </c>
      <c r="H115" s="193" t="s">
        <v>19</v>
      </c>
      <c r="I115" s="193" t="s">
        <v>52</v>
      </c>
    </row>
    <row r="116" spans="1:9" ht="12.75">
      <c r="A116" s="38" t="s">
        <v>2</v>
      </c>
      <c r="B116" s="30">
        <v>50</v>
      </c>
      <c r="C116" s="30">
        <v>0</v>
      </c>
      <c r="D116" s="30">
        <v>4</v>
      </c>
      <c r="E116" s="30">
        <v>259</v>
      </c>
      <c r="F116" s="30">
        <v>0</v>
      </c>
      <c r="G116" s="30">
        <v>0</v>
      </c>
      <c r="H116" s="31">
        <f>SUM(B116:G116)</f>
        <v>313</v>
      </c>
      <c r="I116" s="53">
        <v>21</v>
      </c>
    </row>
    <row r="117" spans="1:9" ht="12.75">
      <c r="A117" s="38" t="s">
        <v>3</v>
      </c>
      <c r="B117" s="30">
        <v>10</v>
      </c>
      <c r="C117" s="30">
        <v>0</v>
      </c>
      <c r="D117" s="30">
        <v>3</v>
      </c>
      <c r="E117" s="30">
        <v>157</v>
      </c>
      <c r="F117" s="30">
        <v>1</v>
      </c>
      <c r="G117" s="30">
        <v>0</v>
      </c>
      <c r="H117" s="31">
        <f aca="true" t="shared" si="11" ref="H117:H132">SUM(B117:G117)</f>
        <v>171</v>
      </c>
      <c r="I117" s="53">
        <v>12</v>
      </c>
    </row>
    <row r="118" spans="1:9" ht="12.75">
      <c r="A118" s="38" t="s">
        <v>4</v>
      </c>
      <c r="B118" s="30">
        <v>1</v>
      </c>
      <c r="C118" s="30">
        <v>0</v>
      </c>
      <c r="D118" s="30">
        <v>0</v>
      </c>
      <c r="E118" s="30">
        <v>49</v>
      </c>
      <c r="F118" s="30">
        <v>1</v>
      </c>
      <c r="G118" s="30">
        <v>0</v>
      </c>
      <c r="H118" s="31">
        <f t="shared" si="11"/>
        <v>51</v>
      </c>
      <c r="I118" s="53">
        <v>2</v>
      </c>
    </row>
    <row r="119" spans="1:9" ht="12.75">
      <c r="A119" s="38" t="s">
        <v>5</v>
      </c>
      <c r="B119" s="30">
        <v>49</v>
      </c>
      <c r="C119" s="30">
        <v>25</v>
      </c>
      <c r="D119" s="30">
        <v>10</v>
      </c>
      <c r="E119" s="30">
        <v>433</v>
      </c>
      <c r="F119" s="30">
        <v>16</v>
      </c>
      <c r="G119" s="30">
        <v>2</v>
      </c>
      <c r="H119" s="31">
        <f t="shared" si="11"/>
        <v>535</v>
      </c>
      <c r="I119" s="53">
        <v>25</v>
      </c>
    </row>
    <row r="120" spans="1:9" ht="12.75">
      <c r="A120" s="38" t="s">
        <v>6</v>
      </c>
      <c r="B120" s="30">
        <v>55</v>
      </c>
      <c r="C120" s="30">
        <v>1</v>
      </c>
      <c r="D120" s="30">
        <v>3</v>
      </c>
      <c r="E120" s="30">
        <v>347</v>
      </c>
      <c r="F120" s="30">
        <v>0</v>
      </c>
      <c r="G120" s="30">
        <v>6</v>
      </c>
      <c r="H120" s="31">
        <f t="shared" si="11"/>
        <v>412</v>
      </c>
      <c r="I120" s="53">
        <v>30</v>
      </c>
    </row>
    <row r="121" spans="1:9" ht="12.75">
      <c r="A121" s="38" t="s">
        <v>7</v>
      </c>
      <c r="B121" s="30">
        <v>9</v>
      </c>
      <c r="C121" s="30">
        <v>0</v>
      </c>
      <c r="D121" s="30">
        <v>2</v>
      </c>
      <c r="E121" s="30">
        <v>225</v>
      </c>
      <c r="F121" s="30">
        <v>1</v>
      </c>
      <c r="G121" s="30">
        <v>1</v>
      </c>
      <c r="H121" s="31">
        <f t="shared" si="11"/>
        <v>238</v>
      </c>
      <c r="I121" s="53">
        <v>15</v>
      </c>
    </row>
    <row r="122" spans="1:9" ht="12.75">
      <c r="A122" s="38" t="s">
        <v>8</v>
      </c>
      <c r="B122" s="30">
        <v>52</v>
      </c>
      <c r="C122" s="30">
        <v>1</v>
      </c>
      <c r="D122" s="30">
        <v>5</v>
      </c>
      <c r="E122" s="30">
        <v>338</v>
      </c>
      <c r="F122" s="30">
        <v>2</v>
      </c>
      <c r="G122" s="30">
        <v>2</v>
      </c>
      <c r="H122" s="31">
        <f t="shared" si="11"/>
        <v>400</v>
      </c>
      <c r="I122" s="53">
        <v>13</v>
      </c>
    </row>
    <row r="123" spans="1:9" ht="12.75">
      <c r="A123" s="38" t="s">
        <v>9</v>
      </c>
      <c r="B123" s="30">
        <v>45</v>
      </c>
      <c r="C123" s="30">
        <v>0</v>
      </c>
      <c r="D123" s="30">
        <v>5</v>
      </c>
      <c r="E123" s="30">
        <v>237</v>
      </c>
      <c r="F123" s="30">
        <v>5</v>
      </c>
      <c r="G123" s="30">
        <v>0</v>
      </c>
      <c r="H123" s="31">
        <f t="shared" si="11"/>
        <v>292</v>
      </c>
      <c r="I123" s="53">
        <v>13</v>
      </c>
    </row>
    <row r="124" spans="1:9" ht="12.75">
      <c r="A124" s="38" t="s">
        <v>10</v>
      </c>
      <c r="B124" s="30">
        <v>49</v>
      </c>
      <c r="C124" s="30">
        <v>33</v>
      </c>
      <c r="D124" s="30">
        <v>1</v>
      </c>
      <c r="E124" s="30">
        <v>289</v>
      </c>
      <c r="F124" s="30">
        <v>0</v>
      </c>
      <c r="G124" s="30">
        <v>0</v>
      </c>
      <c r="H124" s="31">
        <f t="shared" si="11"/>
        <v>372</v>
      </c>
      <c r="I124" s="53">
        <v>20</v>
      </c>
    </row>
    <row r="125" spans="1:9" ht="12.75">
      <c r="A125" s="38" t="s">
        <v>11</v>
      </c>
      <c r="B125" s="30">
        <v>36</v>
      </c>
      <c r="C125" s="30">
        <v>0</v>
      </c>
      <c r="D125" s="30">
        <v>2</v>
      </c>
      <c r="E125" s="30">
        <v>409</v>
      </c>
      <c r="F125" s="30">
        <v>0</v>
      </c>
      <c r="G125" s="30">
        <v>1</v>
      </c>
      <c r="H125" s="31">
        <f t="shared" si="11"/>
        <v>448</v>
      </c>
      <c r="I125" s="53">
        <v>30</v>
      </c>
    </row>
    <row r="126" spans="1:9" ht="12.75">
      <c r="A126" s="38" t="s">
        <v>12</v>
      </c>
      <c r="B126" s="30">
        <v>10</v>
      </c>
      <c r="C126" s="30">
        <v>24</v>
      </c>
      <c r="D126" s="30">
        <v>2</v>
      </c>
      <c r="E126" s="30">
        <v>153</v>
      </c>
      <c r="F126" s="30">
        <v>3</v>
      </c>
      <c r="G126" s="30">
        <v>1</v>
      </c>
      <c r="H126" s="31">
        <f t="shared" si="11"/>
        <v>193</v>
      </c>
      <c r="I126" s="53">
        <v>15</v>
      </c>
    </row>
    <row r="127" spans="1:9" ht="12.75">
      <c r="A127" s="38" t="s">
        <v>13</v>
      </c>
      <c r="B127" s="30">
        <v>19</v>
      </c>
      <c r="C127" s="30">
        <v>1</v>
      </c>
      <c r="D127" s="30">
        <v>2</v>
      </c>
      <c r="E127" s="30">
        <v>214</v>
      </c>
      <c r="F127" s="30">
        <v>0</v>
      </c>
      <c r="G127" s="30">
        <v>0</v>
      </c>
      <c r="H127" s="31">
        <f t="shared" si="11"/>
        <v>236</v>
      </c>
      <c r="I127" s="53">
        <v>15</v>
      </c>
    </row>
    <row r="128" spans="1:9" ht="12.75">
      <c r="A128" s="38" t="s">
        <v>14</v>
      </c>
      <c r="B128" s="30">
        <v>31</v>
      </c>
      <c r="C128" s="30">
        <v>1</v>
      </c>
      <c r="D128" s="30">
        <v>3</v>
      </c>
      <c r="E128" s="30">
        <v>378</v>
      </c>
      <c r="F128" s="30">
        <v>0</v>
      </c>
      <c r="G128" s="30">
        <v>0</v>
      </c>
      <c r="H128" s="31">
        <f t="shared" si="11"/>
        <v>413</v>
      </c>
      <c r="I128" s="53">
        <v>23</v>
      </c>
    </row>
    <row r="129" spans="1:9" ht="12.75">
      <c r="A129" s="38" t="s">
        <v>15</v>
      </c>
      <c r="B129" s="30">
        <v>83</v>
      </c>
      <c r="C129" s="30">
        <v>18</v>
      </c>
      <c r="D129" s="30">
        <v>25</v>
      </c>
      <c r="E129" s="30">
        <v>821</v>
      </c>
      <c r="F129" s="30">
        <v>66</v>
      </c>
      <c r="G129" s="30">
        <v>3</v>
      </c>
      <c r="H129" s="31">
        <f t="shared" si="11"/>
        <v>1016</v>
      </c>
      <c r="I129" s="53">
        <v>45</v>
      </c>
    </row>
    <row r="130" spans="1:9" ht="12.75">
      <c r="A130" s="38" t="s">
        <v>16</v>
      </c>
      <c r="B130" s="30">
        <v>31</v>
      </c>
      <c r="C130" s="30">
        <v>0</v>
      </c>
      <c r="D130" s="30">
        <v>6</v>
      </c>
      <c r="E130" s="30">
        <v>229</v>
      </c>
      <c r="F130" s="30">
        <v>0</v>
      </c>
      <c r="G130" s="30">
        <v>0</v>
      </c>
      <c r="H130" s="31">
        <f t="shared" si="11"/>
        <v>266</v>
      </c>
      <c r="I130" s="53">
        <v>18</v>
      </c>
    </row>
    <row r="131" spans="1:9" ht="12.75">
      <c r="A131" s="38" t="s">
        <v>17</v>
      </c>
      <c r="B131" s="30">
        <v>1</v>
      </c>
      <c r="C131" s="30">
        <v>1</v>
      </c>
      <c r="D131" s="30">
        <v>2</v>
      </c>
      <c r="E131" s="30">
        <v>161</v>
      </c>
      <c r="F131" s="30">
        <v>0</v>
      </c>
      <c r="G131" s="30">
        <v>0</v>
      </c>
      <c r="H131" s="31">
        <f t="shared" si="11"/>
        <v>165</v>
      </c>
      <c r="I131" s="53">
        <v>10</v>
      </c>
    </row>
    <row r="132" spans="1:9" ht="12.75">
      <c r="A132" s="38" t="s">
        <v>18</v>
      </c>
      <c r="B132" s="30">
        <v>34</v>
      </c>
      <c r="C132" s="30">
        <v>0</v>
      </c>
      <c r="D132" s="30">
        <v>1</v>
      </c>
      <c r="E132" s="30">
        <v>18</v>
      </c>
      <c r="F132" s="30">
        <v>0</v>
      </c>
      <c r="G132" s="30">
        <v>6</v>
      </c>
      <c r="H132" s="31">
        <f t="shared" si="11"/>
        <v>59</v>
      </c>
      <c r="I132" s="53">
        <v>3</v>
      </c>
    </row>
    <row r="133" spans="1:9" ht="12.75">
      <c r="A133" s="39" t="s">
        <v>19</v>
      </c>
      <c r="B133" s="30">
        <f>SUM(B116:B132)</f>
        <v>565</v>
      </c>
      <c r="C133" s="30">
        <f aca="true" t="shared" si="12" ref="C133:H133">SUM(C116:C132)</f>
        <v>105</v>
      </c>
      <c r="D133" s="30">
        <f t="shared" si="12"/>
        <v>76</v>
      </c>
      <c r="E133" s="30">
        <f t="shared" si="12"/>
        <v>4717</v>
      </c>
      <c r="F133" s="30">
        <f t="shared" si="12"/>
        <v>95</v>
      </c>
      <c r="G133" s="30">
        <f t="shared" si="12"/>
        <v>22</v>
      </c>
      <c r="H133" s="31">
        <f t="shared" si="12"/>
        <v>5580</v>
      </c>
      <c r="I133" s="64">
        <f>SUM(I116:I132)</f>
        <v>310</v>
      </c>
    </row>
    <row r="134" spans="1:7" ht="12.75">
      <c r="A134" s="39" t="s">
        <v>20</v>
      </c>
      <c r="B134" s="18">
        <f>B133/H133</f>
        <v>0.10125448028673835</v>
      </c>
      <c r="C134" s="18">
        <f>C133/H133</f>
        <v>0.01881720430107527</v>
      </c>
      <c r="D134" s="18">
        <f>D133/H133</f>
        <v>0.013620071684587814</v>
      </c>
      <c r="E134" s="18">
        <f>E133/H133</f>
        <v>0.8453405017921147</v>
      </c>
      <c r="F134" s="18">
        <f>F133/H133</f>
        <v>0.017025089605734768</v>
      </c>
      <c r="G134" s="19">
        <f>G133/H133</f>
        <v>0.003942652329749104</v>
      </c>
    </row>
    <row r="136" ht="12.75">
      <c r="A136" s="25" t="s">
        <v>326</v>
      </c>
    </row>
    <row r="137" spans="1:28" ht="25.5">
      <c r="A137" s="37"/>
      <c r="B137" s="27" t="s">
        <v>84</v>
      </c>
      <c r="C137" s="27" t="s">
        <v>97</v>
      </c>
      <c r="D137" s="27" t="s">
        <v>85</v>
      </c>
      <c r="E137" s="27" t="s">
        <v>86</v>
      </c>
      <c r="F137" s="27" t="s">
        <v>98</v>
      </c>
      <c r="G137" s="27" t="s">
        <v>87</v>
      </c>
      <c r="H137" s="27" t="s">
        <v>88</v>
      </c>
      <c r="I137" s="27" t="s">
        <v>89</v>
      </c>
      <c r="AA137" t="s">
        <v>99</v>
      </c>
      <c r="AB137" t="s">
        <v>100</v>
      </c>
    </row>
    <row r="138" spans="1:9" ht="12.75">
      <c r="A138" s="38" t="s">
        <v>2</v>
      </c>
      <c r="B138">
        <v>6</v>
      </c>
      <c r="C138">
        <v>113</v>
      </c>
      <c r="D138">
        <v>23</v>
      </c>
      <c r="E138">
        <v>6</v>
      </c>
      <c r="F138">
        <v>18</v>
      </c>
      <c r="G138">
        <v>5</v>
      </c>
      <c r="H138">
        <v>27</v>
      </c>
      <c r="I138">
        <v>2</v>
      </c>
    </row>
    <row r="139" spans="1:9" ht="12.75">
      <c r="A139" s="38" t="s">
        <v>3</v>
      </c>
      <c r="B139">
        <v>15</v>
      </c>
      <c r="C139">
        <v>14</v>
      </c>
      <c r="D139">
        <v>12</v>
      </c>
      <c r="E139">
        <v>2</v>
      </c>
      <c r="F139">
        <v>5</v>
      </c>
      <c r="G139">
        <v>12</v>
      </c>
      <c r="H139">
        <v>12</v>
      </c>
      <c r="I139">
        <v>0</v>
      </c>
    </row>
    <row r="140" spans="1:9" ht="12.75">
      <c r="A140" s="38" t="s">
        <v>4</v>
      </c>
      <c r="B140">
        <v>7</v>
      </c>
      <c r="C140">
        <v>15</v>
      </c>
      <c r="D140">
        <v>2</v>
      </c>
      <c r="E140">
        <v>0</v>
      </c>
      <c r="F140">
        <v>2</v>
      </c>
      <c r="G140">
        <v>6</v>
      </c>
      <c r="H140">
        <v>5</v>
      </c>
      <c r="I140">
        <v>1</v>
      </c>
    </row>
    <row r="141" spans="1:9" ht="12.75">
      <c r="A141" s="38" t="s">
        <v>5</v>
      </c>
      <c r="B141">
        <v>61</v>
      </c>
      <c r="C141">
        <v>135</v>
      </c>
      <c r="D141">
        <v>28</v>
      </c>
      <c r="E141">
        <v>19</v>
      </c>
      <c r="F141">
        <v>38</v>
      </c>
      <c r="G141">
        <v>16</v>
      </c>
      <c r="H141">
        <v>31</v>
      </c>
      <c r="I141">
        <v>5</v>
      </c>
    </row>
    <row r="142" spans="1:9" ht="12.75">
      <c r="A142" s="38" t="s">
        <v>6</v>
      </c>
      <c r="B142">
        <v>26</v>
      </c>
      <c r="C142">
        <v>119</v>
      </c>
      <c r="D142">
        <v>36</v>
      </c>
      <c r="E142">
        <v>17</v>
      </c>
      <c r="F142">
        <v>17</v>
      </c>
      <c r="G142">
        <v>6</v>
      </c>
      <c r="H142">
        <v>24</v>
      </c>
      <c r="I142">
        <v>1</v>
      </c>
    </row>
    <row r="143" spans="1:9" ht="12.75">
      <c r="A143" s="38" t="s">
        <v>7</v>
      </c>
      <c r="B143">
        <v>25</v>
      </c>
      <c r="C143">
        <v>61</v>
      </c>
      <c r="D143">
        <v>15</v>
      </c>
      <c r="E143">
        <v>11</v>
      </c>
      <c r="F143">
        <v>10</v>
      </c>
      <c r="G143">
        <v>5</v>
      </c>
      <c r="H143">
        <v>18</v>
      </c>
      <c r="I143">
        <v>0</v>
      </c>
    </row>
    <row r="144" spans="1:9" ht="12.75">
      <c r="A144" s="38" t="s">
        <v>8</v>
      </c>
      <c r="B144">
        <v>22</v>
      </c>
      <c r="C144">
        <v>146</v>
      </c>
      <c r="D144">
        <v>31</v>
      </c>
      <c r="E144">
        <v>16</v>
      </c>
      <c r="F144">
        <v>9</v>
      </c>
      <c r="G144">
        <v>5</v>
      </c>
      <c r="H144">
        <v>46</v>
      </c>
      <c r="I144">
        <v>1</v>
      </c>
    </row>
    <row r="145" spans="1:9" ht="12.75">
      <c r="A145" s="38" t="s">
        <v>9</v>
      </c>
      <c r="B145">
        <v>51</v>
      </c>
      <c r="C145">
        <v>44</v>
      </c>
      <c r="D145">
        <v>25</v>
      </c>
      <c r="E145">
        <v>3</v>
      </c>
      <c r="F145">
        <v>6</v>
      </c>
      <c r="G145">
        <v>13</v>
      </c>
      <c r="H145">
        <v>12</v>
      </c>
      <c r="I145">
        <v>0</v>
      </c>
    </row>
    <row r="146" spans="1:9" ht="12.75">
      <c r="A146" s="38" t="s">
        <v>10</v>
      </c>
      <c r="B146">
        <v>4</v>
      </c>
      <c r="C146">
        <v>111</v>
      </c>
      <c r="D146">
        <v>25</v>
      </c>
      <c r="E146">
        <v>3</v>
      </c>
      <c r="F146">
        <v>46</v>
      </c>
      <c r="G146">
        <v>11</v>
      </c>
      <c r="H146">
        <v>15</v>
      </c>
      <c r="I146">
        <v>3</v>
      </c>
    </row>
    <row r="147" spans="1:9" ht="12.75">
      <c r="A147" s="38" t="s">
        <v>11</v>
      </c>
      <c r="B147">
        <v>28</v>
      </c>
      <c r="C147">
        <v>125</v>
      </c>
      <c r="D147">
        <v>35</v>
      </c>
      <c r="E147">
        <v>4</v>
      </c>
      <c r="F147">
        <v>8</v>
      </c>
      <c r="G147">
        <v>19</v>
      </c>
      <c r="H147">
        <v>34</v>
      </c>
      <c r="I147">
        <v>1</v>
      </c>
    </row>
    <row r="148" spans="1:9" ht="12.75">
      <c r="A148" s="38" t="s">
        <v>12</v>
      </c>
      <c r="B148">
        <v>11</v>
      </c>
      <c r="C148">
        <v>25</v>
      </c>
      <c r="D148">
        <v>27</v>
      </c>
      <c r="E148">
        <v>3</v>
      </c>
      <c r="F148">
        <v>6</v>
      </c>
      <c r="G148">
        <v>5</v>
      </c>
      <c r="H148">
        <v>12</v>
      </c>
      <c r="I148">
        <v>2</v>
      </c>
    </row>
    <row r="149" spans="1:9" ht="12.75">
      <c r="A149" s="38" t="s">
        <v>13</v>
      </c>
      <c r="B149">
        <v>25</v>
      </c>
      <c r="C149">
        <v>57</v>
      </c>
      <c r="D149">
        <v>14</v>
      </c>
      <c r="E149">
        <v>9</v>
      </c>
      <c r="F149">
        <v>8</v>
      </c>
      <c r="G149">
        <v>4</v>
      </c>
      <c r="H149">
        <v>19</v>
      </c>
      <c r="I149">
        <v>1</v>
      </c>
    </row>
    <row r="150" spans="1:9" ht="12.75">
      <c r="A150" s="38" t="s">
        <v>14</v>
      </c>
      <c r="B150">
        <v>32</v>
      </c>
      <c r="C150">
        <v>76</v>
      </c>
      <c r="D150">
        <v>33</v>
      </c>
      <c r="E150">
        <v>7</v>
      </c>
      <c r="F150">
        <v>38</v>
      </c>
      <c r="G150">
        <v>7</v>
      </c>
      <c r="H150">
        <v>25</v>
      </c>
      <c r="I150">
        <v>6</v>
      </c>
    </row>
    <row r="151" spans="1:9" ht="12.75">
      <c r="A151" s="38" t="s">
        <v>15</v>
      </c>
      <c r="B151">
        <v>103</v>
      </c>
      <c r="C151">
        <v>200</v>
      </c>
      <c r="D151">
        <v>64</v>
      </c>
      <c r="E151">
        <v>38</v>
      </c>
      <c r="F151">
        <v>76</v>
      </c>
      <c r="G151">
        <v>31</v>
      </c>
      <c r="H151">
        <v>67</v>
      </c>
      <c r="I151">
        <v>7</v>
      </c>
    </row>
    <row r="152" spans="1:9" ht="12.75">
      <c r="A152" s="38" t="s">
        <v>16</v>
      </c>
      <c r="B152">
        <v>39</v>
      </c>
      <c r="C152">
        <v>78</v>
      </c>
      <c r="D152">
        <v>22</v>
      </c>
      <c r="E152">
        <v>8</v>
      </c>
      <c r="F152">
        <v>11</v>
      </c>
      <c r="G152">
        <v>11</v>
      </c>
      <c r="H152">
        <v>10</v>
      </c>
      <c r="I152">
        <v>1</v>
      </c>
    </row>
    <row r="153" spans="1:9" ht="12.75">
      <c r="A153" s="38" t="s">
        <v>17</v>
      </c>
      <c r="B153">
        <v>13</v>
      </c>
      <c r="C153">
        <v>49</v>
      </c>
      <c r="D153">
        <v>3</v>
      </c>
      <c r="E153">
        <v>14</v>
      </c>
      <c r="F153">
        <v>19</v>
      </c>
      <c r="G153">
        <v>4</v>
      </c>
      <c r="H153">
        <v>9</v>
      </c>
      <c r="I153">
        <v>0</v>
      </c>
    </row>
    <row r="154" spans="1:9" ht="12.75">
      <c r="A154" s="38" t="s">
        <v>18</v>
      </c>
      <c r="B154">
        <v>3</v>
      </c>
      <c r="C154">
        <v>14</v>
      </c>
      <c r="D154">
        <v>3</v>
      </c>
      <c r="E154">
        <v>4</v>
      </c>
      <c r="F154">
        <v>6</v>
      </c>
      <c r="G154">
        <v>2</v>
      </c>
      <c r="H154">
        <v>5</v>
      </c>
      <c r="I154">
        <v>0</v>
      </c>
    </row>
    <row r="155" spans="1:26" ht="12.75">
      <c r="A155" s="39" t="s">
        <v>19</v>
      </c>
      <c r="B155" s="3">
        <f>SUM(B138:B154)</f>
        <v>471</v>
      </c>
      <c r="C155" s="3">
        <f aca="true" t="shared" si="13" ref="C155:I155">SUM(C138:C154)</f>
        <v>1382</v>
      </c>
      <c r="D155" s="3">
        <f t="shared" si="13"/>
        <v>398</v>
      </c>
      <c r="E155" s="3">
        <f t="shared" si="13"/>
        <v>164</v>
      </c>
      <c r="F155" s="3">
        <f t="shared" si="13"/>
        <v>323</v>
      </c>
      <c r="G155" s="3">
        <f t="shared" si="13"/>
        <v>162</v>
      </c>
      <c r="H155" s="3">
        <f t="shared" si="13"/>
        <v>371</v>
      </c>
      <c r="I155" s="3">
        <f t="shared" si="13"/>
        <v>31</v>
      </c>
      <c r="J155" s="3"/>
      <c r="K155" s="3"/>
      <c r="L155" s="3"/>
      <c r="M155" s="3"/>
      <c r="N155" s="3"/>
      <c r="O155" s="3"/>
      <c r="P155" s="3"/>
      <c r="Q155" s="3"/>
      <c r="R155" s="3"/>
      <c r="S155" s="3"/>
      <c r="T155" s="3"/>
      <c r="U155" s="3"/>
      <c r="V155" s="3"/>
      <c r="W155" s="3"/>
      <c r="X155" s="3"/>
      <c r="Y155" s="3"/>
      <c r="Z155" s="3"/>
    </row>
    <row r="156" spans="1:9" ht="14.25">
      <c r="A156" s="39" t="s">
        <v>103</v>
      </c>
      <c r="B156" s="18">
        <f>(B155/5327)</f>
        <v>0.08841749577623428</v>
      </c>
      <c r="C156" s="18">
        <f aca="true" t="shared" si="14" ref="C156:I156">C155/5327</f>
        <v>0.25943307677867466</v>
      </c>
      <c r="D156" s="18">
        <f t="shared" si="14"/>
        <v>0.0747137225455228</v>
      </c>
      <c r="E156" s="18">
        <f t="shared" si="14"/>
        <v>0.030786559038858644</v>
      </c>
      <c r="F156" s="18">
        <f t="shared" si="14"/>
        <v>0.06063450347287404</v>
      </c>
      <c r="G156" s="18">
        <f t="shared" si="14"/>
        <v>0.030411113196921344</v>
      </c>
      <c r="H156" s="18">
        <f t="shared" si="14"/>
        <v>0.06964520367936924</v>
      </c>
      <c r="I156" s="18">
        <f t="shared" si="14"/>
        <v>0.005819410550028158</v>
      </c>
    </row>
    <row r="157" ht="13.5">
      <c r="B157" s="73"/>
    </row>
    <row r="158" spans="1:11" ht="25.5">
      <c r="A158" s="37"/>
      <c r="B158" s="27" t="s">
        <v>90</v>
      </c>
      <c r="C158" s="27" t="s">
        <v>91</v>
      </c>
      <c r="D158" s="27" t="s">
        <v>92</v>
      </c>
      <c r="E158" s="27" t="s">
        <v>93</v>
      </c>
      <c r="F158" s="27" t="s">
        <v>94</v>
      </c>
      <c r="G158" s="27" t="s">
        <v>95</v>
      </c>
      <c r="H158" s="27" t="s">
        <v>96</v>
      </c>
      <c r="I158" s="27" t="s">
        <v>101</v>
      </c>
      <c r="J158" s="27" t="s">
        <v>102</v>
      </c>
      <c r="K158" s="27"/>
    </row>
    <row r="159" spans="1:10" ht="12.75">
      <c r="A159" s="38" t="s">
        <v>2</v>
      </c>
      <c r="B159">
        <v>12</v>
      </c>
      <c r="C159">
        <v>8</v>
      </c>
      <c r="D159">
        <v>13</v>
      </c>
      <c r="E159">
        <v>22</v>
      </c>
      <c r="F159">
        <v>21</v>
      </c>
      <c r="G159">
        <v>2</v>
      </c>
      <c r="H159">
        <v>1</v>
      </c>
      <c r="I159">
        <v>3</v>
      </c>
      <c r="J159">
        <v>8</v>
      </c>
    </row>
    <row r="160" spans="1:10" ht="12.75">
      <c r="A160" s="38" t="s">
        <v>3</v>
      </c>
      <c r="B160">
        <v>6</v>
      </c>
      <c r="C160">
        <v>1</v>
      </c>
      <c r="D160">
        <v>0</v>
      </c>
      <c r="E160">
        <v>14</v>
      </c>
      <c r="F160">
        <v>14</v>
      </c>
      <c r="G160">
        <v>2</v>
      </c>
      <c r="H160">
        <v>0</v>
      </c>
      <c r="I160">
        <v>7</v>
      </c>
      <c r="J160">
        <v>19</v>
      </c>
    </row>
    <row r="161" spans="1:10" ht="12.75">
      <c r="A161" s="38" t="s">
        <v>4</v>
      </c>
      <c r="B161">
        <v>1</v>
      </c>
      <c r="C161">
        <v>0</v>
      </c>
      <c r="D161">
        <v>2</v>
      </c>
      <c r="E161">
        <v>2</v>
      </c>
      <c r="F161">
        <v>7</v>
      </c>
      <c r="G161">
        <v>1</v>
      </c>
      <c r="H161">
        <v>0</v>
      </c>
      <c r="I161">
        <v>0</v>
      </c>
      <c r="J161">
        <v>0</v>
      </c>
    </row>
    <row r="162" spans="1:10" ht="12.75">
      <c r="A162" s="38" t="s">
        <v>5</v>
      </c>
      <c r="B162">
        <v>13</v>
      </c>
      <c r="C162">
        <v>23</v>
      </c>
      <c r="D162">
        <v>15</v>
      </c>
      <c r="E162">
        <v>37</v>
      </c>
      <c r="F162">
        <v>45</v>
      </c>
      <c r="G162">
        <v>4</v>
      </c>
      <c r="H162">
        <v>2</v>
      </c>
      <c r="I162">
        <v>11</v>
      </c>
      <c r="J162">
        <v>31</v>
      </c>
    </row>
    <row r="163" spans="1:10" ht="12.75">
      <c r="A163" s="38" t="s">
        <v>6</v>
      </c>
      <c r="B163">
        <v>13</v>
      </c>
      <c r="C163">
        <v>17</v>
      </c>
      <c r="D163">
        <v>20</v>
      </c>
      <c r="E163">
        <v>31</v>
      </c>
      <c r="F163">
        <v>45</v>
      </c>
      <c r="G163">
        <v>10</v>
      </c>
      <c r="H163">
        <v>1</v>
      </c>
      <c r="I163">
        <v>8</v>
      </c>
      <c r="J163">
        <v>19</v>
      </c>
    </row>
    <row r="164" spans="1:10" ht="12.75">
      <c r="A164" s="38" t="s">
        <v>7</v>
      </c>
      <c r="B164">
        <v>2</v>
      </c>
      <c r="C164">
        <v>24</v>
      </c>
      <c r="D164">
        <v>7</v>
      </c>
      <c r="E164">
        <v>15</v>
      </c>
      <c r="F164">
        <v>19</v>
      </c>
      <c r="G164">
        <v>4</v>
      </c>
      <c r="H164">
        <v>1</v>
      </c>
      <c r="I164">
        <v>1</v>
      </c>
      <c r="J164">
        <v>8</v>
      </c>
    </row>
    <row r="165" spans="1:10" ht="12.75">
      <c r="A165" s="38" t="s">
        <v>8</v>
      </c>
      <c r="B165">
        <v>12</v>
      </c>
      <c r="C165">
        <v>8</v>
      </c>
      <c r="D165">
        <v>5</v>
      </c>
      <c r="E165">
        <v>22</v>
      </c>
      <c r="F165">
        <v>50</v>
      </c>
      <c r="G165">
        <v>2</v>
      </c>
      <c r="H165">
        <v>0</v>
      </c>
      <c r="I165">
        <v>5</v>
      </c>
      <c r="J165">
        <v>6</v>
      </c>
    </row>
    <row r="166" spans="1:10" ht="12.75">
      <c r="A166" s="38" t="s">
        <v>9</v>
      </c>
      <c r="B166">
        <v>14</v>
      </c>
      <c r="C166">
        <v>14</v>
      </c>
      <c r="D166">
        <v>8</v>
      </c>
      <c r="E166">
        <v>25</v>
      </c>
      <c r="F166">
        <v>22</v>
      </c>
      <c r="G166">
        <v>5</v>
      </c>
      <c r="H166">
        <v>0</v>
      </c>
      <c r="I166">
        <v>3</v>
      </c>
      <c r="J166">
        <v>28</v>
      </c>
    </row>
    <row r="167" spans="1:10" ht="12.75">
      <c r="A167" s="38" t="s">
        <v>10</v>
      </c>
      <c r="B167">
        <v>17</v>
      </c>
      <c r="C167">
        <v>22</v>
      </c>
      <c r="D167">
        <v>6</v>
      </c>
      <c r="E167">
        <v>27</v>
      </c>
      <c r="F167">
        <v>36</v>
      </c>
      <c r="G167">
        <v>1</v>
      </c>
      <c r="H167">
        <v>1</v>
      </c>
      <c r="I167">
        <v>9</v>
      </c>
      <c r="J167">
        <v>6</v>
      </c>
    </row>
    <row r="168" spans="1:10" ht="12.75">
      <c r="A168" s="38" t="s">
        <v>11</v>
      </c>
      <c r="B168">
        <v>20</v>
      </c>
      <c r="C168">
        <v>12</v>
      </c>
      <c r="D168">
        <v>10</v>
      </c>
      <c r="E168">
        <v>26</v>
      </c>
      <c r="F168">
        <v>34</v>
      </c>
      <c r="G168">
        <v>13</v>
      </c>
      <c r="H168">
        <v>0</v>
      </c>
      <c r="I168">
        <v>7</v>
      </c>
      <c r="J168">
        <v>79</v>
      </c>
    </row>
    <row r="169" spans="1:10" ht="12.75">
      <c r="A169" s="38" t="s">
        <v>12</v>
      </c>
      <c r="B169">
        <v>5</v>
      </c>
      <c r="C169">
        <v>8</v>
      </c>
      <c r="D169">
        <v>4</v>
      </c>
      <c r="E169">
        <v>12</v>
      </c>
      <c r="F169">
        <v>18</v>
      </c>
      <c r="G169">
        <v>1</v>
      </c>
      <c r="H169">
        <v>0</v>
      </c>
      <c r="I169">
        <v>2</v>
      </c>
      <c r="J169">
        <v>4</v>
      </c>
    </row>
    <row r="170" spans="1:10" ht="12.75">
      <c r="A170" s="38" t="s">
        <v>13</v>
      </c>
      <c r="B170">
        <v>10</v>
      </c>
      <c r="C170">
        <v>0</v>
      </c>
      <c r="D170">
        <v>15</v>
      </c>
      <c r="E170">
        <v>25</v>
      </c>
      <c r="F170">
        <v>25</v>
      </c>
      <c r="G170">
        <v>2</v>
      </c>
      <c r="H170">
        <v>0</v>
      </c>
      <c r="I170">
        <v>7</v>
      </c>
      <c r="J170">
        <v>1</v>
      </c>
    </row>
    <row r="171" spans="1:10" ht="12.75">
      <c r="A171" s="38" t="s">
        <v>14</v>
      </c>
      <c r="B171">
        <v>18</v>
      </c>
      <c r="C171">
        <v>16</v>
      </c>
      <c r="D171">
        <v>8</v>
      </c>
      <c r="E171">
        <v>31</v>
      </c>
      <c r="F171">
        <v>44</v>
      </c>
      <c r="G171">
        <v>3</v>
      </c>
      <c r="H171">
        <v>0</v>
      </c>
      <c r="I171">
        <v>21</v>
      </c>
      <c r="J171">
        <v>34</v>
      </c>
    </row>
    <row r="172" spans="1:10" ht="12.75">
      <c r="A172" s="38" t="s">
        <v>15</v>
      </c>
      <c r="B172">
        <v>41</v>
      </c>
      <c r="C172">
        <v>38</v>
      </c>
      <c r="D172">
        <v>29</v>
      </c>
      <c r="E172">
        <v>63</v>
      </c>
      <c r="F172">
        <v>96</v>
      </c>
      <c r="G172">
        <v>26</v>
      </c>
      <c r="H172">
        <v>0</v>
      </c>
      <c r="I172">
        <v>25</v>
      </c>
      <c r="J172">
        <v>80</v>
      </c>
    </row>
    <row r="173" spans="1:10" ht="12.75">
      <c r="A173" s="38" t="s">
        <v>16</v>
      </c>
      <c r="B173">
        <v>5</v>
      </c>
      <c r="C173">
        <v>4</v>
      </c>
      <c r="D173">
        <v>9</v>
      </c>
      <c r="E173">
        <v>24</v>
      </c>
      <c r="F173">
        <v>30</v>
      </c>
      <c r="G173">
        <v>4</v>
      </c>
      <c r="H173">
        <v>0</v>
      </c>
      <c r="I173">
        <v>8</v>
      </c>
      <c r="J173">
        <v>15</v>
      </c>
    </row>
    <row r="174" spans="1:10" ht="12.75">
      <c r="A174" s="38" t="s">
        <v>17</v>
      </c>
      <c r="B174">
        <v>8</v>
      </c>
      <c r="C174">
        <v>1</v>
      </c>
      <c r="D174">
        <v>2</v>
      </c>
      <c r="E174">
        <v>10</v>
      </c>
      <c r="F174">
        <v>14</v>
      </c>
      <c r="G174">
        <v>0</v>
      </c>
      <c r="H174">
        <v>6</v>
      </c>
      <c r="I174">
        <v>3</v>
      </c>
      <c r="J174">
        <v>1</v>
      </c>
    </row>
    <row r="175" spans="1:10" ht="12.75">
      <c r="A175" s="38" t="s">
        <v>18</v>
      </c>
      <c r="B175">
        <v>2</v>
      </c>
      <c r="C175">
        <v>1</v>
      </c>
      <c r="D175">
        <v>1</v>
      </c>
      <c r="E175">
        <v>6</v>
      </c>
      <c r="F175">
        <v>7</v>
      </c>
      <c r="G175">
        <v>2</v>
      </c>
      <c r="H175">
        <v>0</v>
      </c>
      <c r="I175">
        <v>3</v>
      </c>
      <c r="J175">
        <v>0</v>
      </c>
    </row>
    <row r="176" spans="1:11" ht="12.75">
      <c r="A176" s="39" t="s">
        <v>19</v>
      </c>
      <c r="B176" s="3">
        <f>SUM(B159:B175)</f>
        <v>199</v>
      </c>
      <c r="C176" s="3">
        <f aca="true" t="shared" si="15" ref="C176:J176">SUM(C159:C175)</f>
        <v>197</v>
      </c>
      <c r="D176" s="3">
        <f t="shared" si="15"/>
        <v>154</v>
      </c>
      <c r="E176" s="3">
        <f t="shared" si="15"/>
        <v>392</v>
      </c>
      <c r="F176" s="3">
        <f t="shared" si="15"/>
        <v>527</v>
      </c>
      <c r="G176" s="3">
        <f t="shared" si="15"/>
        <v>82</v>
      </c>
      <c r="H176" s="3">
        <f t="shared" si="15"/>
        <v>12</v>
      </c>
      <c r="I176" s="3">
        <f t="shared" si="15"/>
        <v>123</v>
      </c>
      <c r="J176" s="3">
        <f t="shared" si="15"/>
        <v>339</v>
      </c>
      <c r="K176" s="3"/>
    </row>
    <row r="177" spans="1:10" ht="12.75">
      <c r="A177" s="39" t="s">
        <v>20</v>
      </c>
      <c r="B177" s="18">
        <f>B176/5327</f>
        <v>0.0373568612727614</v>
      </c>
      <c r="C177" s="18">
        <f aca="true" t="shared" si="16" ref="C177:J177">C176/5327</f>
        <v>0.0369814154308241</v>
      </c>
      <c r="D177" s="18">
        <f t="shared" si="16"/>
        <v>0.02890932982917214</v>
      </c>
      <c r="E177" s="18">
        <f t="shared" si="16"/>
        <v>0.0735873850197109</v>
      </c>
      <c r="F177" s="18">
        <f t="shared" si="16"/>
        <v>0.09892997935047869</v>
      </c>
      <c r="G177" s="18">
        <f t="shared" si="16"/>
        <v>0.015393279519429322</v>
      </c>
      <c r="H177" s="18">
        <f t="shared" si="16"/>
        <v>0.0022526750516238033</v>
      </c>
      <c r="I177" s="18">
        <f t="shared" si="16"/>
        <v>0.023089919279143983</v>
      </c>
      <c r="J177" s="18">
        <f t="shared" si="16"/>
        <v>0.06363807020837245</v>
      </c>
    </row>
    <row r="178" spans="1:2" ht="15.75">
      <c r="A178" s="177" t="s">
        <v>104</v>
      </c>
      <c r="B178" s="178"/>
    </row>
  </sheetData>
  <mergeCells count="14">
    <mergeCell ref="B92:D92"/>
    <mergeCell ref="E92:G92"/>
    <mergeCell ref="H92:J92"/>
    <mergeCell ref="A178:B178"/>
    <mergeCell ref="A92:A93"/>
    <mergeCell ref="E48:G48"/>
    <mergeCell ref="H48:J48"/>
    <mergeCell ref="A24:F24"/>
    <mergeCell ref="B70:D70"/>
    <mergeCell ref="E70:G70"/>
    <mergeCell ref="H70:J70"/>
    <mergeCell ref="B48:D48"/>
    <mergeCell ref="A48:A49"/>
    <mergeCell ref="A70:A71"/>
  </mergeCells>
  <printOptions horizontalCentered="1" verticalCentered="1"/>
  <pageMargins left="0.5" right="0.5" top="1" bottom="1" header="0.5" footer="0.5"/>
  <pageSetup horizontalDpi="600" verticalDpi="600" orientation="landscape" scale="85" r:id="rId1"/>
  <headerFooter alignWithMargins="0">
    <oddFooter>&amp;L&amp;"Arial,Bold"&amp;P of &amp;N&amp;C&amp;"Arial,Bold"Faculty Profiles&amp;R&amp;"Arial,Bold"&amp;D</oddFooter>
  </headerFooter>
  <rowBreaks count="4" manualBreakCount="4">
    <brk id="23" max="10" man="1"/>
    <brk id="46" max="10" man="1"/>
    <brk id="113" max="10" man="1"/>
    <brk id="156" max="10" man="1"/>
  </rowBreaks>
</worksheet>
</file>

<file path=xl/worksheets/sheet7.xml><?xml version="1.0" encoding="utf-8"?>
<worksheet xmlns="http://schemas.openxmlformats.org/spreadsheetml/2006/main" xmlns:r="http://schemas.openxmlformats.org/officeDocument/2006/relationships">
  <dimension ref="A1:H112"/>
  <sheetViews>
    <sheetView workbookViewId="0" topLeftCell="A1">
      <selection activeCell="F5" sqref="F5"/>
    </sheetView>
  </sheetViews>
  <sheetFormatPr defaultColWidth="9.140625" defaultRowHeight="12.75"/>
  <cols>
    <col min="1" max="1" width="22.7109375" style="0" bestFit="1" customWidth="1"/>
    <col min="2" max="3" width="9.57421875" style="0" bestFit="1" customWidth="1"/>
    <col min="6" max="6" width="10.28125" style="0" customWidth="1"/>
  </cols>
  <sheetData>
    <row r="1" ht="12.75">
      <c r="A1" s="25" t="s">
        <v>328</v>
      </c>
    </row>
    <row r="2" ht="12.75">
      <c r="A2" s="33" t="s">
        <v>125</v>
      </c>
    </row>
    <row r="3" spans="1:5" ht="12.75">
      <c r="A3" s="33"/>
      <c r="B3" s="204" t="s">
        <v>79</v>
      </c>
      <c r="C3" s="205"/>
      <c r="D3" s="204" t="s">
        <v>74</v>
      </c>
      <c r="E3" s="205"/>
    </row>
    <row r="4" spans="1:8" ht="39">
      <c r="A4" s="98"/>
      <c r="B4" s="77" t="s">
        <v>80</v>
      </c>
      <c r="C4" s="77" t="s">
        <v>36</v>
      </c>
      <c r="D4" s="77" t="s">
        <v>80</v>
      </c>
      <c r="E4" s="77" t="s">
        <v>36</v>
      </c>
      <c r="F4" s="77" t="s">
        <v>338</v>
      </c>
      <c r="G4" s="27" t="s">
        <v>19</v>
      </c>
      <c r="H4" s="76"/>
    </row>
    <row r="5" spans="1:7" ht="12.75">
      <c r="A5" s="38" t="s">
        <v>2</v>
      </c>
      <c r="B5">
        <v>3</v>
      </c>
      <c r="C5">
        <v>0</v>
      </c>
      <c r="D5">
        <v>6</v>
      </c>
      <c r="E5">
        <v>0</v>
      </c>
      <c r="F5">
        <v>0</v>
      </c>
      <c r="G5" s="3">
        <f aca="true" t="shared" si="0" ref="G5:G22">SUM(B5:F5)</f>
        <v>9</v>
      </c>
    </row>
    <row r="6" spans="1:7" ht="12.75">
      <c r="A6" s="38" t="s">
        <v>3</v>
      </c>
      <c r="B6">
        <v>0</v>
      </c>
      <c r="C6">
        <v>1</v>
      </c>
      <c r="D6">
        <v>1</v>
      </c>
      <c r="E6">
        <v>0</v>
      </c>
      <c r="F6">
        <v>0</v>
      </c>
      <c r="G6" s="3">
        <f t="shared" si="0"/>
        <v>2</v>
      </c>
    </row>
    <row r="7" spans="1:7" ht="12.75">
      <c r="A7" s="38" t="s">
        <v>4</v>
      </c>
      <c r="B7">
        <v>0</v>
      </c>
      <c r="C7">
        <v>0</v>
      </c>
      <c r="D7">
        <v>1</v>
      </c>
      <c r="E7">
        <v>0</v>
      </c>
      <c r="F7">
        <v>0</v>
      </c>
      <c r="G7" s="3">
        <f t="shared" si="0"/>
        <v>1</v>
      </c>
    </row>
    <row r="8" spans="1:7" ht="12.75">
      <c r="A8" s="38" t="s">
        <v>5</v>
      </c>
      <c r="B8">
        <v>2</v>
      </c>
      <c r="C8">
        <v>7</v>
      </c>
      <c r="D8">
        <v>9</v>
      </c>
      <c r="E8">
        <v>0</v>
      </c>
      <c r="F8">
        <v>0</v>
      </c>
      <c r="G8" s="3">
        <f t="shared" si="0"/>
        <v>18</v>
      </c>
    </row>
    <row r="9" spans="1:7" ht="12.75">
      <c r="A9" s="38" t="s">
        <v>6</v>
      </c>
      <c r="B9">
        <v>6</v>
      </c>
      <c r="C9">
        <v>1</v>
      </c>
      <c r="D9">
        <v>4</v>
      </c>
      <c r="E9">
        <v>1</v>
      </c>
      <c r="F9">
        <v>0</v>
      </c>
      <c r="G9" s="3">
        <f t="shared" si="0"/>
        <v>12</v>
      </c>
    </row>
    <row r="10" spans="1:7" ht="12.75">
      <c r="A10" s="38" t="s">
        <v>7</v>
      </c>
      <c r="B10">
        <v>1</v>
      </c>
      <c r="C10">
        <v>1</v>
      </c>
      <c r="D10">
        <v>11</v>
      </c>
      <c r="E10">
        <v>1</v>
      </c>
      <c r="F10">
        <v>1</v>
      </c>
      <c r="G10" s="3">
        <f t="shared" si="0"/>
        <v>15</v>
      </c>
    </row>
    <row r="11" spans="1:7" ht="12.75">
      <c r="A11" s="38" t="s">
        <v>8</v>
      </c>
      <c r="B11">
        <v>2</v>
      </c>
      <c r="C11">
        <v>0</v>
      </c>
      <c r="D11">
        <v>7</v>
      </c>
      <c r="E11">
        <v>0</v>
      </c>
      <c r="F11">
        <v>0</v>
      </c>
      <c r="G11" s="3">
        <f t="shared" si="0"/>
        <v>9</v>
      </c>
    </row>
    <row r="12" spans="1:7" ht="12.75">
      <c r="A12" s="38" t="s">
        <v>9</v>
      </c>
      <c r="B12">
        <v>2</v>
      </c>
      <c r="C12">
        <v>1</v>
      </c>
      <c r="D12">
        <v>1</v>
      </c>
      <c r="E12">
        <v>0</v>
      </c>
      <c r="F12">
        <v>0</v>
      </c>
      <c r="G12" s="3">
        <f t="shared" si="0"/>
        <v>4</v>
      </c>
    </row>
    <row r="13" spans="1:7" ht="12.75">
      <c r="A13" s="38" t="s">
        <v>10</v>
      </c>
      <c r="B13">
        <v>1</v>
      </c>
      <c r="C13">
        <v>2</v>
      </c>
      <c r="D13">
        <v>13</v>
      </c>
      <c r="E13">
        <v>0</v>
      </c>
      <c r="F13">
        <v>0</v>
      </c>
      <c r="G13" s="3">
        <f t="shared" si="0"/>
        <v>16</v>
      </c>
    </row>
    <row r="14" spans="1:7" ht="12.75">
      <c r="A14" s="38" t="s">
        <v>11</v>
      </c>
      <c r="B14">
        <v>1</v>
      </c>
      <c r="C14">
        <v>5</v>
      </c>
      <c r="D14">
        <v>5</v>
      </c>
      <c r="E14">
        <v>1</v>
      </c>
      <c r="F14">
        <v>1</v>
      </c>
      <c r="G14" s="3">
        <f t="shared" si="0"/>
        <v>13</v>
      </c>
    </row>
    <row r="15" spans="1:7" ht="12.75">
      <c r="A15" s="38" t="s">
        <v>12</v>
      </c>
      <c r="B15">
        <v>0</v>
      </c>
      <c r="C15">
        <v>0</v>
      </c>
      <c r="D15">
        <v>8</v>
      </c>
      <c r="E15">
        <v>0</v>
      </c>
      <c r="F15">
        <v>0</v>
      </c>
      <c r="G15" s="3">
        <f t="shared" si="0"/>
        <v>8</v>
      </c>
    </row>
    <row r="16" spans="1:7" ht="12.75">
      <c r="A16" s="38" t="s">
        <v>13</v>
      </c>
      <c r="B16">
        <v>0</v>
      </c>
      <c r="C16">
        <v>0</v>
      </c>
      <c r="D16">
        <v>3</v>
      </c>
      <c r="E16">
        <v>1</v>
      </c>
      <c r="F16">
        <v>0</v>
      </c>
      <c r="G16" s="3">
        <f t="shared" si="0"/>
        <v>4</v>
      </c>
    </row>
    <row r="17" spans="1:7" ht="12.75">
      <c r="A17" s="38" t="s">
        <v>14</v>
      </c>
      <c r="B17">
        <v>2</v>
      </c>
      <c r="C17">
        <v>1</v>
      </c>
      <c r="D17">
        <v>4</v>
      </c>
      <c r="E17">
        <v>0</v>
      </c>
      <c r="F17">
        <v>0</v>
      </c>
      <c r="G17" s="3">
        <f t="shared" si="0"/>
        <v>7</v>
      </c>
    </row>
    <row r="18" spans="1:7" ht="12.75">
      <c r="A18" s="38" t="s">
        <v>15</v>
      </c>
      <c r="B18">
        <v>13</v>
      </c>
      <c r="C18">
        <v>6</v>
      </c>
      <c r="D18">
        <v>32</v>
      </c>
      <c r="E18">
        <v>1</v>
      </c>
      <c r="F18">
        <v>0</v>
      </c>
      <c r="G18" s="3">
        <f t="shared" si="0"/>
        <v>52</v>
      </c>
    </row>
    <row r="19" spans="1:7" ht="12.75">
      <c r="A19" s="38" t="s">
        <v>16</v>
      </c>
      <c r="B19">
        <v>4</v>
      </c>
      <c r="C19">
        <v>1</v>
      </c>
      <c r="D19">
        <v>2</v>
      </c>
      <c r="E19">
        <v>0</v>
      </c>
      <c r="F19">
        <v>1</v>
      </c>
      <c r="G19" s="3">
        <f t="shared" si="0"/>
        <v>8</v>
      </c>
    </row>
    <row r="20" spans="1:7" ht="12.75">
      <c r="A20" s="38" t="s">
        <v>17</v>
      </c>
      <c r="B20">
        <v>1</v>
      </c>
      <c r="C20">
        <v>0</v>
      </c>
      <c r="D20">
        <v>2</v>
      </c>
      <c r="E20">
        <v>0</v>
      </c>
      <c r="F20">
        <v>0</v>
      </c>
      <c r="G20" s="3">
        <f t="shared" si="0"/>
        <v>3</v>
      </c>
    </row>
    <row r="21" spans="1:7" ht="12.75">
      <c r="A21" s="38" t="s">
        <v>18</v>
      </c>
      <c r="B21">
        <v>2</v>
      </c>
      <c r="C21">
        <v>0</v>
      </c>
      <c r="D21">
        <v>0</v>
      </c>
      <c r="E21">
        <v>0</v>
      </c>
      <c r="F21">
        <v>0</v>
      </c>
      <c r="G21" s="3">
        <f t="shared" si="0"/>
        <v>2</v>
      </c>
    </row>
    <row r="22" spans="1:7" ht="12.75">
      <c r="A22" s="39" t="s">
        <v>19</v>
      </c>
      <c r="B22" s="3">
        <f>SUM(B5:B21)</f>
        <v>40</v>
      </c>
      <c r="C22" s="3">
        <f>SUM(C5:C21)</f>
        <v>26</v>
      </c>
      <c r="D22" s="3">
        <f>SUM(D5:D21)</f>
        <v>109</v>
      </c>
      <c r="E22" s="3">
        <f>SUM(E5:E21)</f>
        <v>5</v>
      </c>
      <c r="F22" s="3">
        <f>SUM(F5:F21)</f>
        <v>3</v>
      </c>
      <c r="G22" s="3">
        <f t="shared" si="0"/>
        <v>183</v>
      </c>
    </row>
    <row r="23" spans="1:7" ht="12.75">
      <c r="A23" s="39" t="s">
        <v>20</v>
      </c>
      <c r="B23" s="18">
        <f>B22/G22</f>
        <v>0.2185792349726776</v>
      </c>
      <c r="C23" s="18">
        <f>C22/G22</f>
        <v>0.14207650273224043</v>
      </c>
      <c r="D23" s="18">
        <f>D22/G22</f>
        <v>0.5956284153005464</v>
      </c>
      <c r="E23" s="18">
        <f>E22/G22</f>
        <v>0.0273224043715847</v>
      </c>
      <c r="F23" s="18">
        <f>F22/G22</f>
        <v>0.01639344262295082</v>
      </c>
      <c r="G23" s="3"/>
    </row>
    <row r="25" ht="12.75">
      <c r="A25" s="33" t="s">
        <v>192</v>
      </c>
    </row>
    <row r="26" spans="1:6" ht="12.75">
      <c r="A26" s="37" t="s">
        <v>0</v>
      </c>
      <c r="B26" s="27" t="s">
        <v>118</v>
      </c>
      <c r="C26" s="9" t="s">
        <v>119</v>
      </c>
      <c r="D26" s="9" t="s">
        <v>120</v>
      </c>
      <c r="E26" s="9" t="s">
        <v>121</v>
      </c>
      <c r="F26" s="27" t="s">
        <v>19</v>
      </c>
    </row>
    <row r="27" spans="1:6" ht="12.75">
      <c r="A27" s="38" t="s">
        <v>2</v>
      </c>
      <c r="B27">
        <v>2</v>
      </c>
      <c r="C27">
        <v>4</v>
      </c>
      <c r="D27">
        <v>3</v>
      </c>
      <c r="E27">
        <v>0</v>
      </c>
      <c r="F27" s="77">
        <f>SUM(B27:E27)</f>
        <v>9</v>
      </c>
    </row>
    <row r="28" spans="1:6" ht="12.75">
      <c r="A28" s="38" t="s">
        <v>3</v>
      </c>
      <c r="B28">
        <v>0</v>
      </c>
      <c r="C28">
        <v>1</v>
      </c>
      <c r="D28">
        <v>1</v>
      </c>
      <c r="E28">
        <v>0</v>
      </c>
      <c r="F28" s="77">
        <f aca="true" t="shared" si="1" ref="F28:F44">SUM(B28:E28)</f>
        <v>2</v>
      </c>
    </row>
    <row r="29" spans="1:6" ht="12.75">
      <c r="A29" s="38" t="s">
        <v>4</v>
      </c>
      <c r="B29">
        <v>0</v>
      </c>
      <c r="C29">
        <v>0</v>
      </c>
      <c r="D29">
        <v>1</v>
      </c>
      <c r="E29">
        <v>0</v>
      </c>
      <c r="F29" s="77">
        <f t="shared" si="1"/>
        <v>1</v>
      </c>
    </row>
    <row r="30" spans="1:6" ht="12.75">
      <c r="A30" s="38" t="s">
        <v>5</v>
      </c>
      <c r="B30">
        <v>1</v>
      </c>
      <c r="C30">
        <v>7</v>
      </c>
      <c r="D30">
        <v>7</v>
      </c>
      <c r="E30">
        <v>3</v>
      </c>
      <c r="F30" s="77">
        <f t="shared" si="1"/>
        <v>18</v>
      </c>
    </row>
    <row r="31" spans="1:6" ht="12.75">
      <c r="A31" s="38" t="s">
        <v>6</v>
      </c>
      <c r="B31">
        <v>0</v>
      </c>
      <c r="C31">
        <v>2</v>
      </c>
      <c r="D31">
        <v>9</v>
      </c>
      <c r="E31">
        <v>1</v>
      </c>
      <c r="F31" s="77">
        <f t="shared" si="1"/>
        <v>12</v>
      </c>
    </row>
    <row r="32" spans="1:6" ht="12.75">
      <c r="A32" s="38" t="s">
        <v>7</v>
      </c>
      <c r="B32">
        <v>1</v>
      </c>
      <c r="C32">
        <v>1</v>
      </c>
      <c r="D32">
        <v>3</v>
      </c>
      <c r="E32">
        <v>0</v>
      </c>
      <c r="F32" s="77">
        <f t="shared" si="1"/>
        <v>5</v>
      </c>
    </row>
    <row r="33" spans="1:6" ht="12.75">
      <c r="A33" s="38" t="s">
        <v>8</v>
      </c>
      <c r="B33">
        <v>2</v>
      </c>
      <c r="C33">
        <v>4</v>
      </c>
      <c r="D33">
        <v>1</v>
      </c>
      <c r="E33">
        <v>2</v>
      </c>
      <c r="F33" s="77">
        <f t="shared" si="1"/>
        <v>9</v>
      </c>
    </row>
    <row r="34" spans="1:6" ht="12.75">
      <c r="A34" s="38" t="s">
        <v>9</v>
      </c>
      <c r="B34">
        <v>0</v>
      </c>
      <c r="C34">
        <v>0</v>
      </c>
      <c r="D34">
        <v>3</v>
      </c>
      <c r="E34">
        <v>1</v>
      </c>
      <c r="F34" s="77">
        <f t="shared" si="1"/>
        <v>4</v>
      </c>
    </row>
    <row r="35" spans="1:6" ht="12.75">
      <c r="A35" s="38" t="s">
        <v>10</v>
      </c>
      <c r="B35">
        <v>7</v>
      </c>
      <c r="C35">
        <v>2</v>
      </c>
      <c r="D35">
        <v>7</v>
      </c>
      <c r="E35">
        <v>0</v>
      </c>
      <c r="F35" s="77">
        <f t="shared" si="1"/>
        <v>16</v>
      </c>
    </row>
    <row r="36" spans="1:6" ht="12.75">
      <c r="A36" s="38" t="s">
        <v>11</v>
      </c>
      <c r="B36">
        <v>2</v>
      </c>
      <c r="C36">
        <v>5</v>
      </c>
      <c r="D36">
        <v>1</v>
      </c>
      <c r="E36">
        <v>3</v>
      </c>
      <c r="F36" s="77">
        <f t="shared" si="1"/>
        <v>11</v>
      </c>
    </row>
    <row r="37" spans="1:6" ht="12.75">
      <c r="A37" s="38" t="s">
        <v>12</v>
      </c>
      <c r="B37">
        <v>0</v>
      </c>
      <c r="C37">
        <v>2</v>
      </c>
      <c r="D37">
        <v>4</v>
      </c>
      <c r="E37">
        <v>2</v>
      </c>
      <c r="F37" s="77">
        <f t="shared" si="1"/>
        <v>8</v>
      </c>
    </row>
    <row r="38" spans="1:6" ht="12.75">
      <c r="A38" s="38" t="s">
        <v>13</v>
      </c>
      <c r="B38">
        <v>0</v>
      </c>
      <c r="C38">
        <v>0</v>
      </c>
      <c r="D38">
        <v>4</v>
      </c>
      <c r="E38">
        <v>0</v>
      </c>
      <c r="F38" s="77">
        <f t="shared" si="1"/>
        <v>4</v>
      </c>
    </row>
    <row r="39" spans="1:6" ht="12.75">
      <c r="A39" s="38" t="s">
        <v>14</v>
      </c>
      <c r="B39">
        <v>1</v>
      </c>
      <c r="C39">
        <v>1</v>
      </c>
      <c r="D39">
        <v>4</v>
      </c>
      <c r="E39">
        <v>1</v>
      </c>
      <c r="F39" s="77">
        <f t="shared" si="1"/>
        <v>7</v>
      </c>
    </row>
    <row r="40" spans="1:6" ht="12.75">
      <c r="A40" s="38" t="s">
        <v>15</v>
      </c>
      <c r="B40">
        <v>4</v>
      </c>
      <c r="C40">
        <v>6</v>
      </c>
      <c r="D40">
        <v>16</v>
      </c>
      <c r="E40">
        <v>10</v>
      </c>
      <c r="F40" s="77">
        <f t="shared" si="1"/>
        <v>36</v>
      </c>
    </row>
    <row r="41" spans="1:6" ht="12.75">
      <c r="A41" s="38" t="s">
        <v>16</v>
      </c>
      <c r="B41">
        <v>0</v>
      </c>
      <c r="C41">
        <v>1</v>
      </c>
      <c r="D41">
        <v>3</v>
      </c>
      <c r="E41">
        <v>2</v>
      </c>
      <c r="F41" s="77">
        <f t="shared" si="1"/>
        <v>6</v>
      </c>
    </row>
    <row r="42" spans="1:6" ht="12.75">
      <c r="A42" s="38" t="s">
        <v>17</v>
      </c>
      <c r="B42">
        <v>0</v>
      </c>
      <c r="C42">
        <v>1</v>
      </c>
      <c r="D42">
        <v>1</v>
      </c>
      <c r="E42">
        <v>1</v>
      </c>
      <c r="F42" s="77">
        <f t="shared" si="1"/>
        <v>3</v>
      </c>
    </row>
    <row r="43" spans="1:6" ht="12.75">
      <c r="A43" s="38" t="s">
        <v>18</v>
      </c>
      <c r="B43">
        <v>0</v>
      </c>
      <c r="C43">
        <v>0</v>
      </c>
      <c r="D43">
        <v>1</v>
      </c>
      <c r="E43">
        <v>1</v>
      </c>
      <c r="F43" s="77">
        <f t="shared" si="1"/>
        <v>2</v>
      </c>
    </row>
    <row r="44" spans="1:6" ht="12.75">
      <c r="A44" s="39" t="s">
        <v>19</v>
      </c>
      <c r="B44" s="3">
        <f>SUM(B27:B43)</f>
        <v>20</v>
      </c>
      <c r="C44" s="3">
        <f>SUM(C27:C43)</f>
        <v>37</v>
      </c>
      <c r="D44" s="3">
        <f>SUM(D27:D43)</f>
        <v>69</v>
      </c>
      <c r="E44" s="3">
        <f>SUM(E27:E43)</f>
        <v>27</v>
      </c>
      <c r="F44" s="77">
        <f t="shared" si="1"/>
        <v>153</v>
      </c>
    </row>
    <row r="45" spans="1:6" ht="12.75">
      <c r="A45" s="39" t="s">
        <v>20</v>
      </c>
      <c r="B45" s="18">
        <f>B44/F44</f>
        <v>0.13071895424836602</v>
      </c>
      <c r="C45" s="18">
        <f>C44/F44</f>
        <v>0.24183006535947713</v>
      </c>
      <c r="D45" s="18">
        <f>D44/F44</f>
        <v>0.45098039215686275</v>
      </c>
      <c r="E45" s="18">
        <f>E44/F44</f>
        <v>0.17647058823529413</v>
      </c>
      <c r="F45" s="77"/>
    </row>
    <row r="46" spans="1:6" ht="12.75">
      <c r="A46" s="39"/>
      <c r="B46" s="18"/>
      <c r="C46" s="18"/>
      <c r="D46" s="18"/>
      <c r="E46" s="18"/>
      <c r="F46" s="77"/>
    </row>
    <row r="47" spans="1:5" ht="12.75">
      <c r="A47" s="25" t="s">
        <v>329</v>
      </c>
      <c r="E47" s="140"/>
    </row>
    <row r="48" spans="1:5" ht="13.5">
      <c r="A48" t="s">
        <v>256</v>
      </c>
      <c r="B48" s="179" t="s">
        <v>330</v>
      </c>
      <c r="C48" s="180"/>
      <c r="D48" s="180"/>
      <c r="E48" s="181"/>
    </row>
    <row r="49" spans="1:5" ht="12.75">
      <c r="A49" s="37" t="s">
        <v>0</v>
      </c>
      <c r="B49" s="9" t="s">
        <v>46</v>
      </c>
      <c r="C49" s="9" t="s">
        <v>47</v>
      </c>
      <c r="D49" s="9" t="s">
        <v>42</v>
      </c>
      <c r="E49" s="99" t="s">
        <v>19</v>
      </c>
    </row>
    <row r="50" spans="1:5" ht="12.75">
      <c r="A50" s="38" t="s">
        <v>2</v>
      </c>
      <c r="B50" s="3">
        <v>6</v>
      </c>
      <c r="C50">
        <v>6</v>
      </c>
      <c r="D50">
        <v>9</v>
      </c>
      <c r="E50" s="100">
        <f>SUM(B50:D50)</f>
        <v>21</v>
      </c>
    </row>
    <row r="51" spans="1:5" ht="12.75">
      <c r="A51" s="38" t="s">
        <v>3</v>
      </c>
      <c r="B51" s="3">
        <v>1</v>
      </c>
      <c r="C51">
        <v>9</v>
      </c>
      <c r="D51">
        <v>2</v>
      </c>
      <c r="E51" s="100">
        <f aca="true" t="shared" si="2" ref="E51:E66">SUM(B51:D51)</f>
        <v>12</v>
      </c>
    </row>
    <row r="52" spans="1:5" ht="12.75">
      <c r="A52" s="38" t="s">
        <v>4</v>
      </c>
      <c r="B52" s="3">
        <v>0</v>
      </c>
      <c r="C52">
        <v>2</v>
      </c>
      <c r="D52">
        <v>0</v>
      </c>
      <c r="E52" s="100">
        <f t="shared" si="2"/>
        <v>2</v>
      </c>
    </row>
    <row r="53" spans="1:5" ht="12.75">
      <c r="A53" s="38" t="s">
        <v>5</v>
      </c>
      <c r="B53" s="3">
        <v>4</v>
      </c>
      <c r="C53">
        <v>11</v>
      </c>
      <c r="D53">
        <v>10</v>
      </c>
      <c r="E53" s="100">
        <f t="shared" si="2"/>
        <v>25</v>
      </c>
    </row>
    <row r="54" spans="1:5" ht="12.75">
      <c r="A54" s="38" t="s">
        <v>6</v>
      </c>
      <c r="B54" s="3">
        <v>4</v>
      </c>
      <c r="C54">
        <v>11</v>
      </c>
      <c r="D54">
        <v>16</v>
      </c>
      <c r="E54" s="100">
        <f t="shared" si="2"/>
        <v>31</v>
      </c>
    </row>
    <row r="55" spans="1:5" ht="12.75">
      <c r="A55" s="38" t="s">
        <v>7</v>
      </c>
      <c r="B55" s="3">
        <v>2</v>
      </c>
      <c r="C55">
        <v>9</v>
      </c>
      <c r="D55">
        <v>4</v>
      </c>
      <c r="E55" s="100">
        <f t="shared" si="2"/>
        <v>15</v>
      </c>
    </row>
    <row r="56" spans="1:5" ht="12.75">
      <c r="A56" s="38" t="s">
        <v>8</v>
      </c>
      <c r="B56" s="3">
        <v>2</v>
      </c>
      <c r="C56">
        <v>8</v>
      </c>
      <c r="D56">
        <v>3</v>
      </c>
      <c r="E56" s="100">
        <f t="shared" si="2"/>
        <v>13</v>
      </c>
    </row>
    <row r="57" spans="1:5" ht="12.75">
      <c r="A57" s="38" t="s">
        <v>9</v>
      </c>
      <c r="B57" s="3">
        <v>1</v>
      </c>
      <c r="C57">
        <v>7</v>
      </c>
      <c r="D57">
        <v>5</v>
      </c>
      <c r="E57" s="100">
        <f t="shared" si="2"/>
        <v>13</v>
      </c>
    </row>
    <row r="58" spans="1:5" ht="12.75">
      <c r="A58" s="38" t="s">
        <v>10</v>
      </c>
      <c r="B58" s="3">
        <v>9</v>
      </c>
      <c r="C58">
        <v>9</v>
      </c>
      <c r="D58">
        <v>2</v>
      </c>
      <c r="E58" s="100">
        <f t="shared" si="2"/>
        <v>20</v>
      </c>
    </row>
    <row r="59" spans="1:5" ht="12.75">
      <c r="A59" s="38" t="s">
        <v>11</v>
      </c>
      <c r="B59" s="3">
        <v>12</v>
      </c>
      <c r="C59">
        <v>8</v>
      </c>
      <c r="D59">
        <v>11</v>
      </c>
      <c r="E59" s="100">
        <f t="shared" si="2"/>
        <v>31</v>
      </c>
    </row>
    <row r="60" spans="1:5" ht="12.75">
      <c r="A60" s="38" t="s">
        <v>12</v>
      </c>
      <c r="B60" s="3">
        <v>4</v>
      </c>
      <c r="C60">
        <v>8</v>
      </c>
      <c r="D60">
        <v>3</v>
      </c>
      <c r="E60" s="100">
        <f t="shared" si="2"/>
        <v>15</v>
      </c>
    </row>
    <row r="61" spans="1:5" ht="12.75">
      <c r="A61" s="38" t="s">
        <v>13</v>
      </c>
      <c r="B61" s="3">
        <v>4</v>
      </c>
      <c r="C61">
        <v>6</v>
      </c>
      <c r="D61">
        <v>5</v>
      </c>
      <c r="E61" s="100">
        <f t="shared" si="2"/>
        <v>15</v>
      </c>
    </row>
    <row r="62" spans="1:5" ht="12.75">
      <c r="A62" s="38" t="s">
        <v>14</v>
      </c>
      <c r="B62" s="3">
        <v>2</v>
      </c>
      <c r="C62">
        <v>13</v>
      </c>
      <c r="D62">
        <v>8</v>
      </c>
      <c r="E62" s="100">
        <f t="shared" si="2"/>
        <v>23</v>
      </c>
    </row>
    <row r="63" spans="1:5" ht="12.75">
      <c r="A63" s="38" t="s">
        <v>15</v>
      </c>
      <c r="B63" s="3">
        <v>14</v>
      </c>
      <c r="C63">
        <v>26</v>
      </c>
      <c r="D63">
        <v>6</v>
      </c>
      <c r="E63" s="100">
        <f t="shared" si="2"/>
        <v>46</v>
      </c>
    </row>
    <row r="64" spans="1:5" ht="12.75">
      <c r="A64" s="38" t="s">
        <v>16</v>
      </c>
      <c r="B64" s="3">
        <v>5</v>
      </c>
      <c r="C64">
        <v>7</v>
      </c>
      <c r="D64">
        <v>6</v>
      </c>
      <c r="E64" s="100">
        <f t="shared" si="2"/>
        <v>18</v>
      </c>
    </row>
    <row r="65" spans="1:5" ht="12.75">
      <c r="A65" s="38" t="s">
        <v>17</v>
      </c>
      <c r="B65" s="3">
        <v>1</v>
      </c>
      <c r="C65">
        <v>5</v>
      </c>
      <c r="D65">
        <v>4</v>
      </c>
      <c r="E65" s="100">
        <f t="shared" si="2"/>
        <v>10</v>
      </c>
    </row>
    <row r="66" spans="1:5" ht="12.75">
      <c r="A66" s="38" t="s">
        <v>18</v>
      </c>
      <c r="B66" s="3">
        <v>1</v>
      </c>
      <c r="C66">
        <v>2</v>
      </c>
      <c r="D66">
        <v>0</v>
      </c>
      <c r="E66" s="100">
        <f t="shared" si="2"/>
        <v>3</v>
      </c>
    </row>
    <row r="67" spans="1:5" ht="12.75">
      <c r="A67" s="39" t="s">
        <v>19</v>
      </c>
      <c r="B67" s="3">
        <f>SUM(B50:B66)</f>
        <v>72</v>
      </c>
      <c r="C67" s="3">
        <f>SUM(C50:C66)</f>
        <v>147</v>
      </c>
      <c r="D67" s="3">
        <f>SUM(D50:D66)</f>
        <v>94</v>
      </c>
      <c r="E67" s="100">
        <f>SUM(E50:E66)</f>
        <v>313</v>
      </c>
    </row>
    <row r="68" spans="1:4" ht="12.75">
      <c r="A68" s="39" t="s">
        <v>20</v>
      </c>
      <c r="B68" s="18">
        <f>B67/E67</f>
        <v>0.23003194888178913</v>
      </c>
      <c r="C68" s="18">
        <f>C67/E67</f>
        <v>0.4696485623003195</v>
      </c>
      <c r="D68" s="18">
        <f>D67/E67</f>
        <v>0.3003194888178914</v>
      </c>
    </row>
    <row r="70" ht="12.75">
      <c r="A70" s="3" t="s">
        <v>331</v>
      </c>
    </row>
    <row r="71" spans="1:3" ht="12.75">
      <c r="A71" s="37" t="s">
        <v>0</v>
      </c>
      <c r="B71" s="9" t="s">
        <v>52</v>
      </c>
      <c r="C71" s="9" t="s">
        <v>122</v>
      </c>
    </row>
    <row r="72" spans="1:3" ht="12.75">
      <c r="A72" s="38" t="s">
        <v>2</v>
      </c>
      <c r="B72">
        <v>8</v>
      </c>
      <c r="C72" s="18">
        <f>B72/B89</f>
        <v>0.0898876404494382</v>
      </c>
    </row>
    <row r="73" spans="1:3" ht="12.75">
      <c r="A73" s="38" t="s">
        <v>3</v>
      </c>
      <c r="B73">
        <v>1</v>
      </c>
      <c r="C73" s="18">
        <f>B73/B89</f>
        <v>0.011235955056179775</v>
      </c>
    </row>
    <row r="74" spans="1:3" ht="12.75">
      <c r="A74" s="38" t="s">
        <v>4</v>
      </c>
      <c r="B74">
        <v>0</v>
      </c>
      <c r="C74" s="18">
        <f>B74/B89</f>
        <v>0</v>
      </c>
    </row>
    <row r="75" spans="1:3" ht="12.75">
      <c r="A75" s="38" t="s">
        <v>5</v>
      </c>
      <c r="B75">
        <v>5</v>
      </c>
      <c r="C75" s="18">
        <f>B75/B89</f>
        <v>0.056179775280898875</v>
      </c>
    </row>
    <row r="76" spans="1:3" ht="12.75">
      <c r="A76" s="38" t="s">
        <v>6</v>
      </c>
      <c r="B76">
        <v>5</v>
      </c>
      <c r="C76" s="18">
        <f>B76/B89</f>
        <v>0.056179775280898875</v>
      </c>
    </row>
    <row r="77" spans="1:3" ht="12.75">
      <c r="A77" s="38" t="s">
        <v>7</v>
      </c>
      <c r="B77">
        <v>3</v>
      </c>
      <c r="C77" s="18">
        <f>B77/B89</f>
        <v>0.033707865168539325</v>
      </c>
    </row>
    <row r="78" spans="1:3" ht="12.75">
      <c r="A78" s="38" t="s">
        <v>8</v>
      </c>
      <c r="B78">
        <v>2</v>
      </c>
      <c r="C78" s="18">
        <f>B78/B89</f>
        <v>0.02247191011235955</v>
      </c>
    </row>
    <row r="79" spans="1:3" ht="12.75">
      <c r="A79" s="38" t="s">
        <v>9</v>
      </c>
      <c r="B79">
        <v>1</v>
      </c>
      <c r="C79" s="18">
        <f>B79/B89</f>
        <v>0.011235955056179775</v>
      </c>
    </row>
    <row r="80" spans="1:3" ht="12.75">
      <c r="A80" s="38" t="s">
        <v>10</v>
      </c>
      <c r="B80">
        <v>12</v>
      </c>
      <c r="C80" s="18">
        <f>B80/B89</f>
        <v>0.1348314606741573</v>
      </c>
    </row>
    <row r="81" spans="1:3" ht="12.75">
      <c r="A81" s="38" t="s">
        <v>11</v>
      </c>
      <c r="B81">
        <v>11</v>
      </c>
      <c r="C81" s="18">
        <f>B81/B89</f>
        <v>0.12359550561797752</v>
      </c>
    </row>
    <row r="82" spans="1:3" ht="12.75">
      <c r="A82" s="38" t="s">
        <v>12</v>
      </c>
      <c r="B82">
        <v>4</v>
      </c>
      <c r="C82" s="18">
        <f>B82/B89</f>
        <v>0.0449438202247191</v>
      </c>
    </row>
    <row r="83" spans="1:3" ht="12.75">
      <c r="A83" s="38" t="s">
        <v>13</v>
      </c>
      <c r="B83">
        <v>4</v>
      </c>
      <c r="C83" s="18">
        <f>B83/B89</f>
        <v>0.0449438202247191</v>
      </c>
    </row>
    <row r="84" spans="1:3" ht="12.75">
      <c r="A84" s="38" t="s">
        <v>14</v>
      </c>
      <c r="B84">
        <v>3</v>
      </c>
      <c r="C84" s="18">
        <f>B84/B89</f>
        <v>0.033707865168539325</v>
      </c>
    </row>
    <row r="85" spans="1:3" ht="12.75">
      <c r="A85" s="38" t="s">
        <v>15</v>
      </c>
      <c r="B85">
        <v>21</v>
      </c>
      <c r="C85" s="18">
        <f>B85/B89</f>
        <v>0.23595505617977527</v>
      </c>
    </row>
    <row r="86" spans="1:3" ht="12.75">
      <c r="A86" s="38" t="s">
        <v>16</v>
      </c>
      <c r="B86">
        <v>6</v>
      </c>
      <c r="C86" s="18">
        <f>B86/B89</f>
        <v>0.06741573033707865</v>
      </c>
    </row>
    <row r="87" spans="1:3" ht="12.75">
      <c r="A87" s="38" t="s">
        <v>17</v>
      </c>
      <c r="B87">
        <v>1</v>
      </c>
      <c r="C87" s="18">
        <f>B87/B89</f>
        <v>0.011235955056179775</v>
      </c>
    </row>
    <row r="88" spans="1:3" ht="12.75">
      <c r="A88" s="38" t="s">
        <v>18</v>
      </c>
      <c r="B88">
        <v>2</v>
      </c>
      <c r="C88" s="18">
        <f>B88/B89</f>
        <v>0.02247191011235955</v>
      </c>
    </row>
    <row r="89" spans="1:3" ht="12.75">
      <c r="A89" s="39" t="s">
        <v>19</v>
      </c>
      <c r="B89" s="3">
        <f>SUM(B72:B88)</f>
        <v>89</v>
      </c>
      <c r="C89" s="36">
        <f>SUM(C72:C88)</f>
        <v>1</v>
      </c>
    </row>
    <row r="90" ht="12.75">
      <c r="A90" s="39"/>
    </row>
    <row r="92" ht="12.75">
      <c r="A92" s="25" t="s">
        <v>332</v>
      </c>
    </row>
    <row r="93" spans="1:4" ht="12.75">
      <c r="A93" s="37" t="s">
        <v>0</v>
      </c>
      <c r="B93" s="9" t="s">
        <v>123</v>
      </c>
      <c r="C93" s="9" t="s">
        <v>124</v>
      </c>
      <c r="D93" s="9" t="s">
        <v>19</v>
      </c>
    </row>
    <row r="94" spans="1:4" ht="12.75">
      <c r="A94" s="38" t="s">
        <v>2</v>
      </c>
      <c r="B94">
        <v>11</v>
      </c>
      <c r="C94">
        <v>31</v>
      </c>
      <c r="D94">
        <f>SUM(B94:C94)</f>
        <v>42</v>
      </c>
    </row>
    <row r="95" spans="1:4" ht="12.75">
      <c r="A95" s="38" t="s">
        <v>3</v>
      </c>
      <c r="B95">
        <v>5</v>
      </c>
      <c r="C95">
        <v>17</v>
      </c>
      <c r="D95">
        <f aca="true" t="shared" si="3" ref="D95:D111">SUM(B95:C95)</f>
        <v>22</v>
      </c>
    </row>
    <row r="96" spans="1:4" ht="12.75">
      <c r="A96" s="38" t="s">
        <v>4</v>
      </c>
      <c r="B96">
        <v>4</v>
      </c>
      <c r="C96">
        <v>3</v>
      </c>
      <c r="D96">
        <f t="shared" si="3"/>
        <v>7</v>
      </c>
    </row>
    <row r="97" spans="1:4" ht="12.75">
      <c r="A97" s="38" t="s">
        <v>5</v>
      </c>
      <c r="B97">
        <v>12</v>
      </c>
      <c r="C97">
        <v>12</v>
      </c>
      <c r="D97">
        <f t="shared" si="3"/>
        <v>24</v>
      </c>
    </row>
    <row r="98" spans="1:4" ht="12.75">
      <c r="A98" s="38" t="s">
        <v>6</v>
      </c>
      <c r="B98">
        <v>13</v>
      </c>
      <c r="C98">
        <v>16</v>
      </c>
      <c r="D98">
        <f t="shared" si="3"/>
        <v>29</v>
      </c>
    </row>
    <row r="99" spans="1:4" ht="12.75">
      <c r="A99" s="38" t="s">
        <v>7</v>
      </c>
      <c r="B99">
        <v>9</v>
      </c>
      <c r="C99">
        <v>10</v>
      </c>
      <c r="D99">
        <f t="shared" si="3"/>
        <v>19</v>
      </c>
    </row>
    <row r="100" spans="1:4" ht="12.75">
      <c r="A100" s="38" t="s">
        <v>8</v>
      </c>
      <c r="B100">
        <v>18</v>
      </c>
      <c r="C100">
        <v>22</v>
      </c>
      <c r="D100">
        <f t="shared" si="3"/>
        <v>40</v>
      </c>
    </row>
    <row r="101" spans="1:4" ht="12.75">
      <c r="A101" s="38" t="s">
        <v>9</v>
      </c>
      <c r="B101">
        <v>6</v>
      </c>
      <c r="C101">
        <v>8</v>
      </c>
      <c r="D101">
        <f t="shared" si="3"/>
        <v>14</v>
      </c>
    </row>
    <row r="102" spans="1:4" ht="12.75">
      <c r="A102" s="38" t="s">
        <v>10</v>
      </c>
      <c r="B102">
        <v>17</v>
      </c>
      <c r="C102">
        <v>24</v>
      </c>
      <c r="D102">
        <f t="shared" si="3"/>
        <v>41</v>
      </c>
    </row>
    <row r="103" spans="1:4" ht="12.75">
      <c r="A103" s="38" t="s">
        <v>11</v>
      </c>
      <c r="B103">
        <v>14</v>
      </c>
      <c r="C103">
        <v>16</v>
      </c>
      <c r="D103">
        <f t="shared" si="3"/>
        <v>30</v>
      </c>
    </row>
    <row r="104" spans="1:4" ht="12.75">
      <c r="A104" s="38" t="s">
        <v>12</v>
      </c>
      <c r="B104">
        <v>6</v>
      </c>
      <c r="C104">
        <v>3</v>
      </c>
      <c r="D104">
        <f t="shared" si="3"/>
        <v>9</v>
      </c>
    </row>
    <row r="105" spans="1:4" ht="12.75">
      <c r="A105" s="38" t="s">
        <v>13</v>
      </c>
      <c r="B105">
        <v>13</v>
      </c>
      <c r="C105">
        <v>13</v>
      </c>
      <c r="D105">
        <f t="shared" si="3"/>
        <v>26</v>
      </c>
    </row>
    <row r="106" spans="1:4" ht="12.75">
      <c r="A106" s="38" t="s">
        <v>14</v>
      </c>
      <c r="B106">
        <v>10</v>
      </c>
      <c r="C106">
        <v>18</v>
      </c>
      <c r="D106">
        <f t="shared" si="3"/>
        <v>28</v>
      </c>
    </row>
    <row r="107" spans="1:4" ht="12.75">
      <c r="A107" s="38" t="s">
        <v>15</v>
      </c>
      <c r="B107">
        <v>25</v>
      </c>
      <c r="C107">
        <v>33</v>
      </c>
      <c r="D107">
        <f t="shared" si="3"/>
        <v>58</v>
      </c>
    </row>
    <row r="108" spans="1:4" ht="12.75">
      <c r="A108" s="38" t="s">
        <v>16</v>
      </c>
      <c r="B108">
        <v>9</v>
      </c>
      <c r="C108">
        <v>6</v>
      </c>
      <c r="D108">
        <f t="shared" si="3"/>
        <v>15</v>
      </c>
    </row>
    <row r="109" spans="1:4" ht="12.75">
      <c r="A109" s="38" t="s">
        <v>17</v>
      </c>
      <c r="B109">
        <v>3</v>
      </c>
      <c r="C109">
        <v>4</v>
      </c>
      <c r="D109">
        <f t="shared" si="3"/>
        <v>7</v>
      </c>
    </row>
    <row r="110" spans="1:4" ht="12.75">
      <c r="A110" s="38" t="s">
        <v>18</v>
      </c>
      <c r="B110">
        <v>0</v>
      </c>
      <c r="C110">
        <v>1</v>
      </c>
      <c r="D110">
        <f t="shared" si="3"/>
        <v>1</v>
      </c>
    </row>
    <row r="111" spans="1:4" ht="12.75">
      <c r="A111" s="39" t="s">
        <v>19</v>
      </c>
      <c r="B111" s="3">
        <f>SUM(B94:B110)</f>
        <v>175</v>
      </c>
      <c r="C111" s="3">
        <f>SUM(C94:C110)</f>
        <v>237</v>
      </c>
      <c r="D111" s="3">
        <f t="shared" si="3"/>
        <v>412</v>
      </c>
    </row>
    <row r="112" spans="1:3" ht="12.75">
      <c r="A112" s="39" t="s">
        <v>20</v>
      </c>
      <c r="B112" s="18">
        <f>B111/D111</f>
        <v>0.42475728155339804</v>
      </c>
      <c r="C112" s="18">
        <f>C111/D111</f>
        <v>0.5752427184466019</v>
      </c>
    </row>
  </sheetData>
  <mergeCells count="3">
    <mergeCell ref="B48:E48"/>
    <mergeCell ref="B3:C3"/>
    <mergeCell ref="D3:E3"/>
  </mergeCells>
  <printOptions horizontalCentered="1" verticalCentered="1"/>
  <pageMargins left="0.75" right="0.75" top="1" bottom="1" header="0.5" footer="0.5"/>
  <pageSetup horizontalDpi="600" verticalDpi="600" orientation="landscape" r:id="rId1"/>
  <headerFooter alignWithMargins="0">
    <oddFooter>&amp;L&amp;"Arial,Bold"&amp;P of &amp;N&amp;C&amp;"Arial,Bold"Retirements&amp;R&amp;"Arial,Bold"&amp;D</oddFooter>
  </headerFooter>
  <rowBreaks count="4" manualBreakCount="4">
    <brk id="24" max="6" man="1"/>
    <brk id="47" max="6" man="1"/>
    <brk id="69" max="6" man="1"/>
    <brk id="91" max="6" man="1"/>
  </rowBreaks>
</worksheet>
</file>

<file path=xl/worksheets/sheet8.xml><?xml version="1.0" encoding="utf-8"?>
<worksheet xmlns="http://schemas.openxmlformats.org/spreadsheetml/2006/main" xmlns:r="http://schemas.openxmlformats.org/officeDocument/2006/relationships">
  <dimension ref="A1:I92"/>
  <sheetViews>
    <sheetView workbookViewId="0" topLeftCell="A58">
      <selection activeCell="K59" sqref="K59"/>
    </sheetView>
  </sheetViews>
  <sheetFormatPr defaultColWidth="9.140625" defaultRowHeight="12.75"/>
  <cols>
    <col min="1" max="1" width="26.28125" style="0" bestFit="1" customWidth="1"/>
    <col min="2" max="2" width="10.140625" style="0" customWidth="1"/>
    <col min="3" max="3" width="11.421875" style="0" customWidth="1"/>
    <col min="4" max="4" width="11.00390625" style="0" customWidth="1"/>
    <col min="5" max="5" width="9.421875" style="0" customWidth="1"/>
    <col min="6" max="6" width="10.140625" style="0" customWidth="1"/>
    <col min="7" max="7" width="10.00390625" style="0" customWidth="1"/>
    <col min="8" max="8" width="11.57421875" style="0" customWidth="1"/>
  </cols>
  <sheetData>
    <row r="1" ht="12.75">
      <c r="A1" s="25" t="s">
        <v>333</v>
      </c>
    </row>
    <row r="2" spans="1:7" ht="12.75">
      <c r="A2" s="25"/>
      <c r="B2" s="204" t="s">
        <v>79</v>
      </c>
      <c r="C2" s="205"/>
      <c r="D2" s="204" t="s">
        <v>74</v>
      </c>
      <c r="E2" s="205"/>
      <c r="F2" s="204" t="s">
        <v>81</v>
      </c>
      <c r="G2" s="205"/>
    </row>
    <row r="3" spans="1:9" ht="38.25">
      <c r="A3" s="37" t="s">
        <v>0</v>
      </c>
      <c r="B3" s="77" t="s">
        <v>80</v>
      </c>
      <c r="C3" s="77" t="s">
        <v>36</v>
      </c>
      <c r="D3" s="203" t="s">
        <v>80</v>
      </c>
      <c r="E3" s="77" t="s">
        <v>36</v>
      </c>
      <c r="F3" s="203" t="s">
        <v>80</v>
      </c>
      <c r="G3" s="77" t="s">
        <v>36</v>
      </c>
      <c r="H3" s="42" t="s">
        <v>133</v>
      </c>
      <c r="I3" s="66"/>
    </row>
    <row r="4" spans="1:8" ht="12.75">
      <c r="A4" s="38" t="s">
        <v>2</v>
      </c>
      <c r="B4">
        <v>4</v>
      </c>
      <c r="C4">
        <v>1</v>
      </c>
      <c r="D4" s="44">
        <v>5</v>
      </c>
      <c r="E4">
        <v>1</v>
      </c>
      <c r="F4" s="44">
        <v>0</v>
      </c>
      <c r="G4">
        <v>0</v>
      </c>
      <c r="H4" s="44">
        <f>SUM(B4:G4)</f>
        <v>11</v>
      </c>
    </row>
    <row r="5" spans="1:8" ht="12.75">
      <c r="A5" s="38" t="s">
        <v>3</v>
      </c>
      <c r="B5">
        <v>0</v>
      </c>
      <c r="C5">
        <v>3</v>
      </c>
      <c r="D5" s="44">
        <v>9</v>
      </c>
      <c r="E5">
        <v>1</v>
      </c>
      <c r="F5" s="44">
        <v>1</v>
      </c>
      <c r="G5">
        <v>0</v>
      </c>
      <c r="H5" s="44">
        <f aca="true" t="shared" si="0" ref="H5:H20">SUM(B5:G5)</f>
        <v>14</v>
      </c>
    </row>
    <row r="6" spans="1:8" ht="12.75">
      <c r="A6" s="38" t="s">
        <v>4</v>
      </c>
      <c r="B6">
        <v>1</v>
      </c>
      <c r="C6">
        <v>0</v>
      </c>
      <c r="D6" s="44">
        <v>1</v>
      </c>
      <c r="E6">
        <v>0</v>
      </c>
      <c r="F6" s="44">
        <v>0</v>
      </c>
      <c r="G6">
        <v>0</v>
      </c>
      <c r="H6" s="44">
        <f t="shared" si="0"/>
        <v>2</v>
      </c>
    </row>
    <row r="7" spans="1:8" ht="12.75">
      <c r="A7" s="38" t="s">
        <v>5</v>
      </c>
      <c r="B7">
        <v>3</v>
      </c>
      <c r="C7">
        <v>6</v>
      </c>
      <c r="D7" s="44">
        <v>19</v>
      </c>
      <c r="E7">
        <v>0</v>
      </c>
      <c r="F7" s="44">
        <v>0</v>
      </c>
      <c r="G7">
        <v>1</v>
      </c>
      <c r="H7" s="44">
        <f t="shared" si="0"/>
        <v>29</v>
      </c>
    </row>
    <row r="8" spans="1:8" ht="12.75">
      <c r="A8" s="38" t="s">
        <v>6</v>
      </c>
      <c r="B8">
        <v>7</v>
      </c>
      <c r="C8">
        <v>2</v>
      </c>
      <c r="D8" s="44">
        <v>13</v>
      </c>
      <c r="E8">
        <v>0</v>
      </c>
      <c r="F8" s="44">
        <v>1</v>
      </c>
      <c r="G8">
        <v>0</v>
      </c>
      <c r="H8" s="44">
        <f>SUM(B8:G8)</f>
        <v>23</v>
      </c>
    </row>
    <row r="9" spans="1:8" ht="12.75">
      <c r="A9" s="38" t="s">
        <v>7</v>
      </c>
      <c r="B9">
        <v>0</v>
      </c>
      <c r="C9">
        <v>1</v>
      </c>
      <c r="D9" s="44">
        <v>10</v>
      </c>
      <c r="E9">
        <v>0</v>
      </c>
      <c r="F9" s="44">
        <v>1</v>
      </c>
      <c r="G9">
        <v>0</v>
      </c>
      <c r="H9" s="44">
        <f t="shared" si="0"/>
        <v>12</v>
      </c>
    </row>
    <row r="10" spans="1:8" ht="12.75">
      <c r="A10" s="38" t="s">
        <v>8</v>
      </c>
      <c r="B10">
        <v>2</v>
      </c>
      <c r="C10">
        <v>2</v>
      </c>
      <c r="D10" s="44">
        <v>16</v>
      </c>
      <c r="E10">
        <v>0</v>
      </c>
      <c r="F10" s="44">
        <v>2</v>
      </c>
      <c r="G10">
        <v>0</v>
      </c>
      <c r="H10" s="44">
        <f t="shared" si="0"/>
        <v>22</v>
      </c>
    </row>
    <row r="11" spans="1:8" ht="12.75">
      <c r="A11" s="38" t="s">
        <v>9</v>
      </c>
      <c r="B11">
        <v>4</v>
      </c>
      <c r="C11">
        <v>3</v>
      </c>
      <c r="D11" s="44">
        <v>7</v>
      </c>
      <c r="E11">
        <v>0</v>
      </c>
      <c r="F11" s="44">
        <v>0</v>
      </c>
      <c r="G11">
        <v>0</v>
      </c>
      <c r="H11" s="44">
        <f t="shared" si="0"/>
        <v>14</v>
      </c>
    </row>
    <row r="12" spans="1:8" ht="12.75">
      <c r="A12" s="38" t="s">
        <v>10</v>
      </c>
      <c r="B12">
        <v>4</v>
      </c>
      <c r="C12">
        <v>2</v>
      </c>
      <c r="D12" s="44">
        <v>7</v>
      </c>
      <c r="E12">
        <v>0</v>
      </c>
      <c r="F12" s="44">
        <v>0</v>
      </c>
      <c r="G12">
        <v>0</v>
      </c>
      <c r="H12" s="44">
        <f t="shared" si="0"/>
        <v>13</v>
      </c>
    </row>
    <row r="13" spans="1:8" ht="12.75">
      <c r="A13" s="38" t="s">
        <v>11</v>
      </c>
      <c r="B13">
        <v>4</v>
      </c>
      <c r="C13">
        <v>5</v>
      </c>
      <c r="D13" s="44">
        <v>16</v>
      </c>
      <c r="E13">
        <v>4</v>
      </c>
      <c r="F13" s="44">
        <v>8</v>
      </c>
      <c r="G13">
        <v>0</v>
      </c>
      <c r="H13" s="44">
        <f t="shared" si="0"/>
        <v>37</v>
      </c>
    </row>
    <row r="14" spans="1:8" ht="12.75">
      <c r="A14" s="38" t="s">
        <v>12</v>
      </c>
      <c r="B14">
        <v>1</v>
      </c>
      <c r="C14">
        <v>0</v>
      </c>
      <c r="D14" s="44">
        <v>5</v>
      </c>
      <c r="E14">
        <v>0</v>
      </c>
      <c r="F14" s="44">
        <v>1</v>
      </c>
      <c r="G14">
        <v>0</v>
      </c>
      <c r="H14" s="44">
        <f t="shared" si="0"/>
        <v>7</v>
      </c>
    </row>
    <row r="15" spans="1:8" ht="12.75">
      <c r="A15" s="38" t="s">
        <v>13</v>
      </c>
      <c r="B15">
        <v>2</v>
      </c>
      <c r="C15">
        <v>1</v>
      </c>
      <c r="D15" s="44">
        <v>12</v>
      </c>
      <c r="E15">
        <v>0</v>
      </c>
      <c r="F15" s="44">
        <v>0</v>
      </c>
      <c r="G15">
        <v>0</v>
      </c>
      <c r="H15" s="44">
        <f t="shared" si="0"/>
        <v>15</v>
      </c>
    </row>
    <row r="16" spans="1:8" ht="12.75">
      <c r="A16" s="38" t="s">
        <v>14</v>
      </c>
      <c r="B16">
        <v>5</v>
      </c>
      <c r="C16">
        <v>3</v>
      </c>
      <c r="D16" s="44">
        <v>13</v>
      </c>
      <c r="E16">
        <v>1</v>
      </c>
      <c r="F16" s="44">
        <v>1</v>
      </c>
      <c r="G16">
        <v>0</v>
      </c>
      <c r="H16" s="44">
        <f t="shared" si="0"/>
        <v>23</v>
      </c>
    </row>
    <row r="17" spans="1:8" ht="12.75">
      <c r="A17" s="38" t="s">
        <v>15</v>
      </c>
      <c r="B17">
        <v>13</v>
      </c>
      <c r="C17">
        <v>4</v>
      </c>
      <c r="D17" s="44">
        <v>43</v>
      </c>
      <c r="E17">
        <v>3</v>
      </c>
      <c r="F17" s="44">
        <v>0</v>
      </c>
      <c r="G17">
        <v>0</v>
      </c>
      <c r="H17" s="44">
        <f t="shared" si="0"/>
        <v>63</v>
      </c>
    </row>
    <row r="18" spans="1:8" ht="12.75">
      <c r="A18" s="38" t="s">
        <v>16</v>
      </c>
      <c r="B18">
        <v>4</v>
      </c>
      <c r="C18">
        <v>0</v>
      </c>
      <c r="D18" s="44">
        <v>8</v>
      </c>
      <c r="E18">
        <v>0</v>
      </c>
      <c r="F18" s="44">
        <v>3</v>
      </c>
      <c r="G18">
        <v>0</v>
      </c>
      <c r="H18" s="44">
        <f t="shared" si="0"/>
        <v>15</v>
      </c>
    </row>
    <row r="19" spans="1:8" ht="12.75">
      <c r="A19" s="38" t="s">
        <v>17</v>
      </c>
      <c r="B19">
        <v>1</v>
      </c>
      <c r="C19">
        <v>1</v>
      </c>
      <c r="D19" s="44">
        <v>6</v>
      </c>
      <c r="E19">
        <v>0</v>
      </c>
      <c r="F19" s="44">
        <v>1</v>
      </c>
      <c r="G19">
        <v>0</v>
      </c>
      <c r="H19" s="44">
        <f t="shared" si="0"/>
        <v>9</v>
      </c>
    </row>
    <row r="20" spans="1:8" ht="12.75">
      <c r="A20" s="38" t="s">
        <v>18</v>
      </c>
      <c r="B20">
        <v>0</v>
      </c>
      <c r="C20">
        <v>0</v>
      </c>
      <c r="D20" s="44">
        <v>1</v>
      </c>
      <c r="E20">
        <v>0</v>
      </c>
      <c r="F20" s="44">
        <v>0</v>
      </c>
      <c r="G20">
        <v>0</v>
      </c>
      <c r="H20" s="44">
        <f t="shared" si="0"/>
        <v>1</v>
      </c>
    </row>
    <row r="21" spans="1:8" ht="12.75">
      <c r="A21" s="39" t="s">
        <v>19</v>
      </c>
      <c r="B21" s="3">
        <f>SUM(B4:B20)</f>
        <v>55</v>
      </c>
      <c r="C21" s="3">
        <f aca="true" t="shared" si="1" ref="C21:H21">SUM(C4:C20)</f>
        <v>34</v>
      </c>
      <c r="D21" s="79">
        <f t="shared" si="1"/>
        <v>191</v>
      </c>
      <c r="E21" s="3">
        <f t="shared" si="1"/>
        <v>10</v>
      </c>
      <c r="F21" s="79">
        <f t="shared" si="1"/>
        <v>19</v>
      </c>
      <c r="G21" s="3">
        <f t="shared" si="1"/>
        <v>1</v>
      </c>
      <c r="H21" s="79">
        <f t="shared" si="1"/>
        <v>310</v>
      </c>
    </row>
    <row r="22" spans="1:8" ht="12.75">
      <c r="A22" s="39" t="s">
        <v>20</v>
      </c>
      <c r="B22" s="18">
        <f>B21/H21</f>
        <v>0.1774193548387097</v>
      </c>
      <c r="C22" s="18">
        <f>C21/H21</f>
        <v>0.10967741935483871</v>
      </c>
      <c r="D22" s="49">
        <f>D21/H21</f>
        <v>0.6161290322580645</v>
      </c>
      <c r="E22" s="18">
        <f>E21/H21</f>
        <v>0.03225806451612903</v>
      </c>
      <c r="F22" s="49">
        <f>F21/H21</f>
        <v>0.06129032258064516</v>
      </c>
      <c r="G22" s="18">
        <f>G21/H21</f>
        <v>0.0032258064516129032</v>
      </c>
      <c r="H22" s="44"/>
    </row>
    <row r="24" ht="12.75">
      <c r="A24" s="25" t="s">
        <v>334</v>
      </c>
    </row>
    <row r="25" spans="1:5" ht="12.75">
      <c r="A25" s="3"/>
      <c r="B25" s="173"/>
      <c r="C25" s="173"/>
      <c r="D25" s="173"/>
      <c r="E25" s="44"/>
    </row>
    <row r="26" spans="1:9" ht="38.25">
      <c r="A26" s="37" t="s">
        <v>0</v>
      </c>
      <c r="B26" s="27" t="s">
        <v>339</v>
      </c>
      <c r="C26" s="27" t="s">
        <v>340</v>
      </c>
      <c r="D26" s="27" t="s">
        <v>341</v>
      </c>
      <c r="E26" s="206" t="s">
        <v>98</v>
      </c>
      <c r="F26" s="27" t="s">
        <v>105</v>
      </c>
      <c r="G26" s="27" t="s">
        <v>106</v>
      </c>
      <c r="H26" s="27" t="s">
        <v>107</v>
      </c>
      <c r="I26" s="27" t="s">
        <v>108</v>
      </c>
    </row>
    <row r="27" spans="1:9" ht="12.75">
      <c r="A27" s="38" t="s">
        <v>2</v>
      </c>
      <c r="B27">
        <v>3</v>
      </c>
      <c r="C27">
        <v>1</v>
      </c>
      <c r="D27">
        <v>1</v>
      </c>
      <c r="E27" s="44">
        <v>0</v>
      </c>
      <c r="F27">
        <v>2</v>
      </c>
      <c r="G27">
        <v>1</v>
      </c>
      <c r="H27">
        <v>0</v>
      </c>
      <c r="I27">
        <v>1</v>
      </c>
    </row>
    <row r="28" spans="1:9" ht="12.75">
      <c r="A28" s="38" t="s">
        <v>3</v>
      </c>
      <c r="B28">
        <v>0</v>
      </c>
      <c r="C28">
        <v>3</v>
      </c>
      <c r="D28">
        <v>1</v>
      </c>
      <c r="E28" s="44">
        <v>0</v>
      </c>
      <c r="F28">
        <v>4</v>
      </c>
      <c r="G28">
        <v>1</v>
      </c>
      <c r="H28">
        <v>0</v>
      </c>
      <c r="I28">
        <v>2</v>
      </c>
    </row>
    <row r="29" spans="1:9" ht="12.75">
      <c r="A29" s="38" t="s">
        <v>4</v>
      </c>
      <c r="B29">
        <v>0</v>
      </c>
      <c r="C29">
        <v>1</v>
      </c>
      <c r="D29">
        <v>0</v>
      </c>
      <c r="E29" s="44">
        <v>0</v>
      </c>
      <c r="F29">
        <v>1</v>
      </c>
      <c r="G29">
        <v>0</v>
      </c>
      <c r="H29">
        <v>0</v>
      </c>
      <c r="I29">
        <v>0</v>
      </c>
    </row>
    <row r="30" spans="1:9" ht="12.75">
      <c r="A30" s="38" t="s">
        <v>5</v>
      </c>
      <c r="B30">
        <v>2</v>
      </c>
      <c r="C30">
        <v>5</v>
      </c>
      <c r="D30">
        <v>1</v>
      </c>
      <c r="E30" s="44">
        <v>0</v>
      </c>
      <c r="F30">
        <v>4</v>
      </c>
      <c r="G30">
        <v>0</v>
      </c>
      <c r="H30">
        <v>25</v>
      </c>
      <c r="I30">
        <v>1</v>
      </c>
    </row>
    <row r="31" spans="1:9" ht="12.75">
      <c r="A31" s="38" t="s">
        <v>6</v>
      </c>
      <c r="B31">
        <v>6</v>
      </c>
      <c r="C31">
        <v>2</v>
      </c>
      <c r="D31">
        <v>0</v>
      </c>
      <c r="E31" s="44">
        <v>6</v>
      </c>
      <c r="F31">
        <v>1</v>
      </c>
      <c r="G31">
        <v>2</v>
      </c>
      <c r="H31">
        <v>1</v>
      </c>
      <c r="I31">
        <v>2</v>
      </c>
    </row>
    <row r="32" spans="1:9" ht="12.75">
      <c r="A32" s="38" t="s">
        <v>7</v>
      </c>
      <c r="B32">
        <v>2</v>
      </c>
      <c r="C32">
        <v>2</v>
      </c>
      <c r="D32">
        <v>1</v>
      </c>
      <c r="E32" s="44">
        <v>3</v>
      </c>
      <c r="F32">
        <v>0</v>
      </c>
      <c r="G32">
        <v>2</v>
      </c>
      <c r="H32">
        <v>0</v>
      </c>
      <c r="I32">
        <v>1</v>
      </c>
    </row>
    <row r="33" spans="1:9" ht="12.75">
      <c r="A33" s="38" t="s">
        <v>8</v>
      </c>
      <c r="B33">
        <v>3</v>
      </c>
      <c r="C33">
        <v>4</v>
      </c>
      <c r="D33">
        <v>1</v>
      </c>
      <c r="E33" s="44">
        <v>6</v>
      </c>
      <c r="F33">
        <v>3</v>
      </c>
      <c r="G33">
        <v>3</v>
      </c>
      <c r="H33">
        <v>0</v>
      </c>
      <c r="I33">
        <v>0</v>
      </c>
    </row>
    <row r="34" spans="1:9" ht="12.75">
      <c r="A34" s="38" t="s">
        <v>9</v>
      </c>
      <c r="B34">
        <v>6</v>
      </c>
      <c r="C34">
        <v>3</v>
      </c>
      <c r="D34">
        <v>0</v>
      </c>
      <c r="E34" s="44">
        <v>1</v>
      </c>
      <c r="F34">
        <v>0</v>
      </c>
      <c r="G34">
        <v>0</v>
      </c>
      <c r="H34">
        <v>1</v>
      </c>
      <c r="I34">
        <v>1</v>
      </c>
    </row>
    <row r="35" spans="1:9" ht="12.75">
      <c r="A35" s="38" t="s">
        <v>10</v>
      </c>
      <c r="B35">
        <v>3</v>
      </c>
      <c r="C35">
        <v>1</v>
      </c>
      <c r="D35">
        <v>0</v>
      </c>
      <c r="E35" s="44">
        <v>0</v>
      </c>
      <c r="F35">
        <v>2</v>
      </c>
      <c r="G35">
        <v>4</v>
      </c>
      <c r="H35">
        <v>0</v>
      </c>
      <c r="I35">
        <v>0</v>
      </c>
    </row>
    <row r="36" spans="1:9" ht="12.75">
      <c r="A36" s="38" t="s">
        <v>11</v>
      </c>
      <c r="B36">
        <v>4</v>
      </c>
      <c r="C36">
        <v>5</v>
      </c>
      <c r="D36">
        <v>0</v>
      </c>
      <c r="E36" s="44">
        <v>7</v>
      </c>
      <c r="F36">
        <v>2</v>
      </c>
      <c r="G36">
        <v>5</v>
      </c>
      <c r="H36">
        <v>0</v>
      </c>
      <c r="I36">
        <v>10</v>
      </c>
    </row>
    <row r="37" spans="1:9" ht="12.75">
      <c r="A37" s="38" t="s">
        <v>12</v>
      </c>
      <c r="B37">
        <v>0</v>
      </c>
      <c r="C37">
        <v>1</v>
      </c>
      <c r="D37">
        <v>0</v>
      </c>
      <c r="E37" s="44">
        <v>1</v>
      </c>
      <c r="F37">
        <v>1</v>
      </c>
      <c r="G37">
        <v>2</v>
      </c>
      <c r="H37">
        <v>0</v>
      </c>
      <c r="I37">
        <v>1</v>
      </c>
    </row>
    <row r="38" spans="1:9" ht="12.75">
      <c r="A38" s="38" t="s">
        <v>13</v>
      </c>
      <c r="B38">
        <v>6</v>
      </c>
      <c r="C38">
        <v>2</v>
      </c>
      <c r="D38">
        <v>1</v>
      </c>
      <c r="E38" s="44">
        <v>2</v>
      </c>
      <c r="F38">
        <v>1</v>
      </c>
      <c r="G38">
        <v>0</v>
      </c>
      <c r="H38">
        <v>1</v>
      </c>
      <c r="I38">
        <v>0</v>
      </c>
    </row>
    <row r="39" spans="1:9" ht="12.75">
      <c r="A39" s="38" t="s">
        <v>14</v>
      </c>
      <c r="B39">
        <v>3</v>
      </c>
      <c r="C39">
        <v>5</v>
      </c>
      <c r="D39">
        <v>0</v>
      </c>
      <c r="E39" s="44">
        <v>1</v>
      </c>
      <c r="F39">
        <v>1</v>
      </c>
      <c r="G39">
        <v>1</v>
      </c>
      <c r="H39">
        <v>0</v>
      </c>
      <c r="I39">
        <v>1</v>
      </c>
    </row>
    <row r="40" spans="1:9" ht="12.75">
      <c r="A40" s="38" t="s">
        <v>15</v>
      </c>
      <c r="B40">
        <v>13</v>
      </c>
      <c r="C40">
        <v>18</v>
      </c>
      <c r="D40">
        <v>5</v>
      </c>
      <c r="E40" s="44">
        <v>2</v>
      </c>
      <c r="F40">
        <v>5</v>
      </c>
      <c r="G40">
        <v>1</v>
      </c>
      <c r="H40">
        <v>1</v>
      </c>
      <c r="I40">
        <v>5</v>
      </c>
    </row>
    <row r="41" spans="1:9" ht="12.75">
      <c r="A41" s="38" t="s">
        <v>16</v>
      </c>
      <c r="B41">
        <v>2</v>
      </c>
      <c r="C41">
        <v>2</v>
      </c>
      <c r="D41">
        <v>2</v>
      </c>
      <c r="E41" s="44">
        <v>4</v>
      </c>
      <c r="F41">
        <v>1</v>
      </c>
      <c r="G41">
        <v>1</v>
      </c>
      <c r="H41">
        <v>2</v>
      </c>
      <c r="I41">
        <v>1</v>
      </c>
    </row>
    <row r="42" spans="1:9" ht="12.75">
      <c r="A42" s="38" t="s">
        <v>17</v>
      </c>
      <c r="B42">
        <v>2</v>
      </c>
      <c r="C42">
        <v>1</v>
      </c>
      <c r="D42">
        <v>0</v>
      </c>
      <c r="E42" s="44">
        <v>0</v>
      </c>
      <c r="F42">
        <v>1</v>
      </c>
      <c r="G42">
        <v>2</v>
      </c>
      <c r="H42">
        <v>0</v>
      </c>
      <c r="I42">
        <v>0</v>
      </c>
    </row>
    <row r="43" spans="1:9" ht="12.75">
      <c r="A43" s="38" t="s">
        <v>18</v>
      </c>
      <c r="B43">
        <v>0</v>
      </c>
      <c r="C43">
        <v>0</v>
      </c>
      <c r="D43">
        <v>0</v>
      </c>
      <c r="E43" s="44">
        <v>0</v>
      </c>
      <c r="F43">
        <v>0</v>
      </c>
      <c r="G43">
        <v>0</v>
      </c>
      <c r="H43">
        <v>0</v>
      </c>
      <c r="I43">
        <v>0</v>
      </c>
    </row>
    <row r="44" spans="1:9" ht="12.75">
      <c r="A44" s="39" t="s">
        <v>19</v>
      </c>
      <c r="B44">
        <f aca="true" t="shared" si="2" ref="B44:I44">SUM(B27:B43)</f>
        <v>55</v>
      </c>
      <c r="C44">
        <f t="shared" si="2"/>
        <v>56</v>
      </c>
      <c r="D44">
        <f t="shared" si="2"/>
        <v>13</v>
      </c>
      <c r="E44" s="44">
        <f t="shared" si="2"/>
        <v>33</v>
      </c>
      <c r="F44">
        <f t="shared" si="2"/>
        <v>29</v>
      </c>
      <c r="G44">
        <f t="shared" si="2"/>
        <v>25</v>
      </c>
      <c r="H44">
        <f t="shared" si="2"/>
        <v>31</v>
      </c>
      <c r="I44">
        <f t="shared" si="2"/>
        <v>26</v>
      </c>
    </row>
    <row r="45" spans="1:9" ht="12.75">
      <c r="A45" s="39" t="s">
        <v>20</v>
      </c>
      <c r="B45" s="18">
        <f>B44/B46</f>
        <v>0.20522388059701493</v>
      </c>
      <c r="C45" s="18">
        <f>C44/B46</f>
        <v>0.208955223880597</v>
      </c>
      <c r="D45" s="18">
        <f>D44/B46</f>
        <v>0.048507462686567165</v>
      </c>
      <c r="E45" s="49">
        <f>E44/B46</f>
        <v>0.12313432835820895</v>
      </c>
      <c r="F45" s="18">
        <f>F44/B46</f>
        <v>0.10820895522388059</v>
      </c>
      <c r="G45" s="18">
        <f>G44/B46</f>
        <v>0.09328358208955224</v>
      </c>
      <c r="H45" s="18">
        <f>H44/B46</f>
        <v>0.11567164179104478</v>
      </c>
      <c r="I45" s="18">
        <f>I44/B46</f>
        <v>0.09701492537313433</v>
      </c>
    </row>
    <row r="46" spans="1:2" ht="12.75">
      <c r="A46" s="75" t="s">
        <v>110</v>
      </c>
      <c r="B46" s="8">
        <f>SUM(B44:I44)</f>
        <v>268</v>
      </c>
    </row>
    <row r="48" spans="1:6" ht="12.75">
      <c r="A48" s="182" t="s">
        <v>335</v>
      </c>
      <c r="B48" s="172"/>
      <c r="C48" s="172"/>
      <c r="D48" s="172"/>
      <c r="E48" s="172"/>
      <c r="F48" s="172"/>
    </row>
    <row r="49" spans="2:7" ht="12.75">
      <c r="B49" s="173" t="s">
        <v>111</v>
      </c>
      <c r="C49" s="173"/>
      <c r="D49" s="206" t="s">
        <v>114</v>
      </c>
      <c r="E49" s="9" t="s">
        <v>109</v>
      </c>
      <c r="F49" s="9" t="s">
        <v>23</v>
      </c>
      <c r="G49" s="8"/>
    </row>
    <row r="50" spans="1:8" ht="12.75">
      <c r="A50" s="37" t="s">
        <v>0</v>
      </c>
      <c r="B50" s="9" t="s">
        <v>112</v>
      </c>
      <c r="C50" s="9" t="s">
        <v>113</v>
      </c>
      <c r="D50" s="206" t="s">
        <v>115</v>
      </c>
      <c r="E50" s="9" t="s">
        <v>116</v>
      </c>
      <c r="F50" s="9" t="s">
        <v>117</v>
      </c>
      <c r="G50" s="9" t="s">
        <v>108</v>
      </c>
      <c r="H50" s="74"/>
    </row>
    <row r="51" spans="1:8" ht="12.75">
      <c r="A51" s="38" t="s">
        <v>2</v>
      </c>
      <c r="B51">
        <v>0</v>
      </c>
      <c r="C51">
        <v>0</v>
      </c>
      <c r="D51" s="44">
        <v>0</v>
      </c>
      <c r="E51">
        <v>4</v>
      </c>
      <c r="F51">
        <v>0</v>
      </c>
      <c r="G51">
        <v>2</v>
      </c>
      <c r="H51" s="3"/>
    </row>
    <row r="52" spans="1:8" ht="12.75">
      <c r="A52" s="38" t="s">
        <v>3</v>
      </c>
      <c r="B52">
        <v>3</v>
      </c>
      <c r="C52">
        <v>1</v>
      </c>
      <c r="D52" s="44">
        <v>0</v>
      </c>
      <c r="E52">
        <v>4</v>
      </c>
      <c r="F52">
        <v>0</v>
      </c>
      <c r="G52">
        <v>1</v>
      </c>
      <c r="H52" s="3"/>
    </row>
    <row r="53" spans="1:8" ht="12.75">
      <c r="A53" s="38" t="s">
        <v>4</v>
      </c>
      <c r="B53">
        <v>0</v>
      </c>
      <c r="C53">
        <v>1</v>
      </c>
      <c r="D53" s="44">
        <v>0</v>
      </c>
      <c r="E53">
        <v>1</v>
      </c>
      <c r="F53">
        <v>0</v>
      </c>
      <c r="G53">
        <v>0</v>
      </c>
      <c r="H53" s="3"/>
    </row>
    <row r="54" spans="1:8" ht="12.75">
      <c r="A54" s="38" t="s">
        <v>5</v>
      </c>
      <c r="B54">
        <v>6</v>
      </c>
      <c r="C54">
        <v>0</v>
      </c>
      <c r="D54" s="44">
        <v>2</v>
      </c>
      <c r="E54">
        <v>6</v>
      </c>
      <c r="F54">
        <v>1</v>
      </c>
      <c r="G54">
        <v>6</v>
      </c>
      <c r="H54" s="3"/>
    </row>
    <row r="55" spans="1:8" ht="12.75">
      <c r="A55" s="38" t="s">
        <v>6</v>
      </c>
      <c r="B55">
        <v>4</v>
      </c>
      <c r="C55">
        <v>5</v>
      </c>
      <c r="D55" s="44">
        <v>2</v>
      </c>
      <c r="E55">
        <v>5</v>
      </c>
      <c r="F55">
        <v>0</v>
      </c>
      <c r="G55">
        <v>4</v>
      </c>
      <c r="H55" s="3"/>
    </row>
    <row r="56" spans="1:8" ht="12.75">
      <c r="A56" s="38" t="s">
        <v>7</v>
      </c>
      <c r="B56">
        <v>2</v>
      </c>
      <c r="C56">
        <v>1</v>
      </c>
      <c r="D56" s="44">
        <v>0</v>
      </c>
      <c r="E56">
        <v>4</v>
      </c>
      <c r="F56">
        <v>0</v>
      </c>
      <c r="G56">
        <v>2</v>
      </c>
      <c r="H56" s="3"/>
    </row>
    <row r="57" spans="1:8" ht="12.75">
      <c r="A57" s="38" t="s">
        <v>8</v>
      </c>
      <c r="B57">
        <v>1</v>
      </c>
      <c r="C57">
        <v>4</v>
      </c>
      <c r="D57" s="44">
        <v>0</v>
      </c>
      <c r="E57">
        <v>7</v>
      </c>
      <c r="F57">
        <v>1</v>
      </c>
      <c r="G57">
        <v>6</v>
      </c>
      <c r="H57" s="3"/>
    </row>
    <row r="58" spans="1:8" ht="12.75">
      <c r="A58" s="38" t="s">
        <v>9</v>
      </c>
      <c r="B58">
        <v>1</v>
      </c>
      <c r="C58">
        <v>3</v>
      </c>
      <c r="D58" s="44">
        <v>2</v>
      </c>
      <c r="E58">
        <v>2</v>
      </c>
      <c r="F58">
        <v>1</v>
      </c>
      <c r="G58">
        <v>3</v>
      </c>
      <c r="H58" s="3"/>
    </row>
    <row r="59" spans="1:8" ht="12.75">
      <c r="A59" s="38" t="s">
        <v>10</v>
      </c>
      <c r="B59">
        <v>2</v>
      </c>
      <c r="C59">
        <v>5</v>
      </c>
      <c r="D59" s="44">
        <v>0</v>
      </c>
      <c r="E59">
        <v>4</v>
      </c>
      <c r="F59">
        <v>1</v>
      </c>
      <c r="G59">
        <v>0</v>
      </c>
      <c r="H59" s="3"/>
    </row>
    <row r="60" spans="1:8" ht="12.75">
      <c r="A60" s="38" t="s">
        <v>11</v>
      </c>
      <c r="B60">
        <v>4</v>
      </c>
      <c r="C60">
        <v>4</v>
      </c>
      <c r="D60" s="44">
        <v>0</v>
      </c>
      <c r="E60">
        <v>12</v>
      </c>
      <c r="F60">
        <v>0</v>
      </c>
      <c r="G60">
        <v>10</v>
      </c>
      <c r="H60" s="3"/>
    </row>
    <row r="61" spans="1:8" ht="12.75">
      <c r="A61" s="38" t="s">
        <v>12</v>
      </c>
      <c r="B61">
        <v>0</v>
      </c>
      <c r="C61">
        <v>0</v>
      </c>
      <c r="D61" s="44">
        <v>0</v>
      </c>
      <c r="E61">
        <v>3</v>
      </c>
      <c r="F61">
        <v>0</v>
      </c>
      <c r="G61">
        <v>2</v>
      </c>
      <c r="H61" s="3"/>
    </row>
    <row r="62" spans="1:8" ht="12.75">
      <c r="A62" s="38" t="s">
        <v>13</v>
      </c>
      <c r="B62">
        <v>3</v>
      </c>
      <c r="C62">
        <v>2</v>
      </c>
      <c r="D62" s="44">
        <v>0</v>
      </c>
      <c r="E62">
        <v>6</v>
      </c>
      <c r="F62">
        <v>0</v>
      </c>
      <c r="G62">
        <v>2</v>
      </c>
      <c r="H62" s="3"/>
    </row>
    <row r="63" spans="1:8" ht="12.75">
      <c r="A63" s="38" t="s">
        <v>14</v>
      </c>
      <c r="B63">
        <v>0</v>
      </c>
      <c r="C63">
        <v>3</v>
      </c>
      <c r="D63" s="44">
        <v>1</v>
      </c>
      <c r="E63">
        <v>4</v>
      </c>
      <c r="F63">
        <v>0</v>
      </c>
      <c r="G63">
        <v>5</v>
      </c>
      <c r="H63" s="3"/>
    </row>
    <row r="64" spans="1:8" ht="12.75">
      <c r="A64" s="38" t="s">
        <v>15</v>
      </c>
      <c r="B64">
        <v>10</v>
      </c>
      <c r="C64">
        <v>1</v>
      </c>
      <c r="D64" s="44">
        <v>4</v>
      </c>
      <c r="E64">
        <v>17</v>
      </c>
      <c r="F64">
        <v>2</v>
      </c>
      <c r="G64">
        <v>13</v>
      </c>
      <c r="H64" s="3"/>
    </row>
    <row r="65" spans="1:8" ht="12.75">
      <c r="A65" s="38" t="s">
        <v>16</v>
      </c>
      <c r="B65">
        <v>0</v>
      </c>
      <c r="C65">
        <v>3</v>
      </c>
      <c r="D65" s="44">
        <v>0</v>
      </c>
      <c r="E65">
        <v>6</v>
      </c>
      <c r="F65">
        <v>1</v>
      </c>
      <c r="G65">
        <v>3</v>
      </c>
      <c r="H65" s="3"/>
    </row>
    <row r="66" spans="1:8" ht="12.75">
      <c r="A66" s="38" t="s">
        <v>17</v>
      </c>
      <c r="B66">
        <v>2</v>
      </c>
      <c r="C66">
        <v>1</v>
      </c>
      <c r="D66" s="44">
        <v>0</v>
      </c>
      <c r="E66">
        <v>2</v>
      </c>
      <c r="F66">
        <v>0</v>
      </c>
      <c r="G66">
        <v>1</v>
      </c>
      <c r="H66" s="3"/>
    </row>
    <row r="67" spans="1:8" ht="12.75">
      <c r="A67" s="38" t="s">
        <v>18</v>
      </c>
      <c r="B67">
        <v>0</v>
      </c>
      <c r="C67">
        <v>0</v>
      </c>
      <c r="D67" s="44">
        <v>0</v>
      </c>
      <c r="E67">
        <v>0</v>
      </c>
      <c r="F67">
        <v>0</v>
      </c>
      <c r="G67">
        <v>0</v>
      </c>
      <c r="H67" s="3"/>
    </row>
    <row r="68" spans="1:8" ht="12.75">
      <c r="A68" s="39" t="s">
        <v>19</v>
      </c>
      <c r="B68" s="3">
        <f aca="true" t="shared" si="3" ref="B68:G68">SUM(B51:B67)</f>
        <v>38</v>
      </c>
      <c r="C68" s="3">
        <f t="shared" si="3"/>
        <v>34</v>
      </c>
      <c r="D68" s="79">
        <f t="shared" si="3"/>
        <v>11</v>
      </c>
      <c r="E68" s="3">
        <f t="shared" si="3"/>
        <v>87</v>
      </c>
      <c r="F68" s="3">
        <f t="shared" si="3"/>
        <v>7</v>
      </c>
      <c r="G68" s="3">
        <f t="shared" si="3"/>
        <v>60</v>
      </c>
      <c r="H68" s="3"/>
    </row>
    <row r="69" spans="1:7" ht="12.75">
      <c r="A69" s="39" t="s">
        <v>20</v>
      </c>
      <c r="B69" s="18">
        <f>B68/B70</f>
        <v>0.16033755274261605</v>
      </c>
      <c r="C69" s="18">
        <f>C68/B70</f>
        <v>0.14345991561181434</v>
      </c>
      <c r="D69" s="18">
        <f>D68/B70</f>
        <v>0.046413502109704644</v>
      </c>
      <c r="E69" s="18">
        <f>E68/B70</f>
        <v>0.3670886075949367</v>
      </c>
      <c r="F69" s="18">
        <f>F68/B70</f>
        <v>0.029535864978902954</v>
      </c>
      <c r="G69" s="18">
        <f>G68/B70</f>
        <v>0.25316455696202533</v>
      </c>
    </row>
    <row r="70" spans="1:2" ht="12.75">
      <c r="A70" s="75" t="s">
        <v>132</v>
      </c>
      <c r="B70" s="3">
        <f>B68+C68+D68+E68+F68+G68</f>
        <v>237</v>
      </c>
    </row>
    <row r="72" ht="12.75">
      <c r="A72" s="25" t="s">
        <v>336</v>
      </c>
    </row>
    <row r="73" spans="1:2" ht="12.75">
      <c r="A73" s="37" t="s">
        <v>0</v>
      </c>
      <c r="B73" s="119" t="s">
        <v>123</v>
      </c>
    </row>
    <row r="74" spans="1:2" ht="12.75">
      <c r="A74" s="38" t="s">
        <v>2</v>
      </c>
      <c r="B74">
        <v>6</v>
      </c>
    </row>
    <row r="75" spans="1:2" ht="12.75">
      <c r="A75" s="38" t="s">
        <v>3</v>
      </c>
      <c r="B75">
        <v>9</v>
      </c>
    </row>
    <row r="76" spans="1:2" ht="12.75">
      <c r="A76" s="38" t="s">
        <v>4</v>
      </c>
      <c r="B76">
        <v>1</v>
      </c>
    </row>
    <row r="77" spans="1:2" ht="12.75">
      <c r="A77" s="38" t="s">
        <v>5</v>
      </c>
      <c r="B77">
        <v>4</v>
      </c>
    </row>
    <row r="78" spans="1:2" ht="12.75">
      <c r="A78" s="38" t="s">
        <v>6</v>
      </c>
      <c r="B78">
        <v>10</v>
      </c>
    </row>
    <row r="79" spans="1:2" ht="12.75">
      <c r="A79" s="38" t="s">
        <v>7</v>
      </c>
      <c r="B79">
        <v>0</v>
      </c>
    </row>
    <row r="80" spans="1:2" ht="12.75">
      <c r="A80" s="38" t="s">
        <v>8</v>
      </c>
      <c r="B80">
        <v>4</v>
      </c>
    </row>
    <row r="81" spans="1:2" ht="12.75">
      <c r="A81" s="38" t="s">
        <v>9</v>
      </c>
      <c r="B81">
        <v>3</v>
      </c>
    </row>
    <row r="82" spans="1:2" ht="12.75">
      <c r="A82" s="38" t="s">
        <v>10</v>
      </c>
      <c r="B82">
        <v>10</v>
      </c>
    </row>
    <row r="83" spans="1:2" ht="12.75">
      <c r="A83" s="38" t="s">
        <v>11</v>
      </c>
      <c r="B83">
        <v>22</v>
      </c>
    </row>
    <row r="84" spans="1:2" ht="12.75">
      <c r="A84" s="38" t="s">
        <v>12</v>
      </c>
      <c r="B84">
        <v>3</v>
      </c>
    </row>
    <row r="85" spans="1:2" ht="12.75">
      <c r="A85" s="38" t="s">
        <v>13</v>
      </c>
      <c r="B85">
        <v>4</v>
      </c>
    </row>
    <row r="86" spans="1:2" ht="12.75">
      <c r="A86" s="38" t="s">
        <v>14</v>
      </c>
      <c r="B86">
        <v>8</v>
      </c>
    </row>
    <row r="87" spans="1:2" ht="12.75">
      <c r="A87" s="38" t="s">
        <v>15</v>
      </c>
      <c r="B87">
        <v>21</v>
      </c>
    </row>
    <row r="88" spans="1:2" ht="12.75">
      <c r="A88" s="38" t="s">
        <v>16</v>
      </c>
      <c r="B88">
        <v>6</v>
      </c>
    </row>
    <row r="89" spans="1:2" ht="12.75">
      <c r="A89" s="38" t="s">
        <v>17</v>
      </c>
      <c r="B89">
        <v>3</v>
      </c>
    </row>
    <row r="90" spans="1:2" ht="12.75">
      <c r="A90" s="38" t="s">
        <v>18</v>
      </c>
      <c r="B90">
        <v>2</v>
      </c>
    </row>
    <row r="91" spans="1:2" ht="12.75">
      <c r="A91" s="39" t="s">
        <v>19</v>
      </c>
      <c r="B91" s="3">
        <f>SUM(B74:B90)</f>
        <v>116</v>
      </c>
    </row>
    <row r="92" ht="12.75">
      <c r="A92" s="39"/>
    </row>
  </sheetData>
  <mergeCells count="6">
    <mergeCell ref="B25:D25"/>
    <mergeCell ref="B49:C49"/>
    <mergeCell ref="A48:F48"/>
    <mergeCell ref="F2:G2"/>
    <mergeCell ref="D2:E2"/>
    <mergeCell ref="B2:C2"/>
  </mergeCells>
  <printOptions horizontalCentered="1"/>
  <pageMargins left="0.5" right="0.5" top="1" bottom="1" header="0.5" footer="0.5"/>
  <pageSetup horizontalDpi="600" verticalDpi="600" orientation="landscape" scale="80" r:id="rId1"/>
  <headerFooter alignWithMargins="0">
    <oddFooter>&amp;L&amp;"Arial,Bold"&amp;P of &amp;N&amp;C&amp;"Arial,Bold"Resignations&amp;R&amp;"Arial,Bold"&amp;D</oddFooter>
  </headerFooter>
  <rowBreaks count="1" manualBreakCount="1">
    <brk id="47" max="8" man="1"/>
  </rowBreaks>
</worksheet>
</file>

<file path=xl/worksheets/sheet9.xml><?xml version="1.0" encoding="utf-8"?>
<worksheet xmlns="http://schemas.openxmlformats.org/spreadsheetml/2006/main" xmlns:r="http://schemas.openxmlformats.org/officeDocument/2006/relationships">
  <dimension ref="A1:J106"/>
  <sheetViews>
    <sheetView tabSelected="1" workbookViewId="0" topLeftCell="A1">
      <selection activeCell="K47" sqref="K47"/>
    </sheetView>
  </sheetViews>
  <sheetFormatPr defaultColWidth="9.140625" defaultRowHeight="12.75"/>
  <cols>
    <col min="1" max="1" width="33.28125" style="0" bestFit="1" customWidth="1"/>
    <col min="2" max="3" width="10.00390625" style="0" customWidth="1"/>
    <col min="5" max="5" width="10.7109375" style="0" customWidth="1"/>
    <col min="6" max="6" width="10.140625" style="0" customWidth="1"/>
  </cols>
  <sheetData>
    <row r="1" ht="12.75">
      <c r="A1" s="25" t="s">
        <v>337</v>
      </c>
    </row>
    <row r="2" spans="1:8" ht="12.75">
      <c r="A2" s="25"/>
      <c r="B2" s="154" t="s">
        <v>79</v>
      </c>
      <c r="C2" s="172"/>
      <c r="D2" s="172"/>
      <c r="E2" s="154" t="s">
        <v>74</v>
      </c>
      <c r="F2" s="172"/>
      <c r="G2" s="172"/>
      <c r="H2" s="67"/>
    </row>
    <row r="3" spans="1:9" ht="38.25">
      <c r="A3" s="34" t="s">
        <v>125</v>
      </c>
      <c r="B3" s="68" t="s">
        <v>80</v>
      </c>
      <c r="C3" s="207" t="s">
        <v>127</v>
      </c>
      <c r="D3" s="68" t="s">
        <v>126</v>
      </c>
      <c r="E3" s="68" t="s">
        <v>80</v>
      </c>
      <c r="F3" s="207" t="s">
        <v>127</v>
      </c>
      <c r="G3" s="68" t="s">
        <v>126</v>
      </c>
      <c r="H3" s="68" t="s">
        <v>19</v>
      </c>
      <c r="I3" s="60"/>
    </row>
    <row r="4" spans="1:8" ht="12.75">
      <c r="A4" s="38" t="s">
        <v>2</v>
      </c>
      <c r="B4">
        <v>7</v>
      </c>
      <c r="C4">
        <v>7</v>
      </c>
      <c r="D4" s="3">
        <f>SUM(B4:C4)</f>
        <v>14</v>
      </c>
      <c r="E4">
        <v>8</v>
      </c>
      <c r="F4">
        <v>0</v>
      </c>
      <c r="G4" s="3">
        <f>SUM(E4:F4)</f>
        <v>8</v>
      </c>
      <c r="H4" s="3">
        <f aca="true" t="shared" si="0" ref="H4:H9">D4+G4</f>
        <v>22</v>
      </c>
    </row>
    <row r="5" spans="1:8" ht="12.75">
      <c r="A5" s="38" t="s">
        <v>3</v>
      </c>
      <c r="B5">
        <v>3</v>
      </c>
      <c r="C5">
        <v>3</v>
      </c>
      <c r="D5" s="3">
        <f aca="true" t="shared" si="1" ref="D5:D20">SUM(B5:C5)</f>
        <v>6</v>
      </c>
      <c r="E5">
        <v>6</v>
      </c>
      <c r="F5">
        <v>0</v>
      </c>
      <c r="G5" s="3">
        <f aca="true" t="shared" si="2" ref="G5:G20">SUM(E5:F5)</f>
        <v>6</v>
      </c>
      <c r="H5" s="3">
        <f t="shared" si="0"/>
        <v>12</v>
      </c>
    </row>
    <row r="6" spans="1:8" ht="12.75">
      <c r="A6" s="38" t="s">
        <v>4</v>
      </c>
      <c r="B6">
        <v>1</v>
      </c>
      <c r="C6">
        <v>0</v>
      </c>
      <c r="D6" s="3">
        <f t="shared" si="1"/>
        <v>1</v>
      </c>
      <c r="E6">
        <v>1</v>
      </c>
      <c r="F6">
        <v>0</v>
      </c>
      <c r="G6" s="3">
        <f t="shared" si="2"/>
        <v>1</v>
      </c>
      <c r="H6" s="3">
        <f t="shared" si="0"/>
        <v>2</v>
      </c>
    </row>
    <row r="7" spans="1:8" ht="12.75">
      <c r="A7" s="38" t="s">
        <v>5</v>
      </c>
      <c r="B7">
        <v>8</v>
      </c>
      <c r="C7">
        <v>10</v>
      </c>
      <c r="D7" s="3">
        <f t="shared" si="1"/>
        <v>18</v>
      </c>
      <c r="E7">
        <v>6</v>
      </c>
      <c r="F7">
        <v>0</v>
      </c>
      <c r="G7" s="3">
        <f t="shared" si="2"/>
        <v>6</v>
      </c>
      <c r="H7" s="3">
        <f t="shared" si="0"/>
        <v>24</v>
      </c>
    </row>
    <row r="8" spans="1:8" ht="12.75">
      <c r="A8" s="38" t="s">
        <v>6</v>
      </c>
      <c r="B8">
        <v>12</v>
      </c>
      <c r="C8">
        <v>11</v>
      </c>
      <c r="D8" s="3">
        <f t="shared" si="1"/>
        <v>23</v>
      </c>
      <c r="E8">
        <v>7</v>
      </c>
      <c r="F8">
        <v>1</v>
      </c>
      <c r="G8" s="3">
        <f t="shared" si="2"/>
        <v>8</v>
      </c>
      <c r="H8" s="3">
        <f t="shared" si="0"/>
        <v>31</v>
      </c>
    </row>
    <row r="9" spans="1:8" ht="12.75">
      <c r="A9" s="38" t="s">
        <v>7</v>
      </c>
      <c r="B9">
        <v>5</v>
      </c>
      <c r="C9">
        <v>6</v>
      </c>
      <c r="D9" s="3">
        <f t="shared" si="1"/>
        <v>11</v>
      </c>
      <c r="E9">
        <v>4</v>
      </c>
      <c r="F9">
        <v>0</v>
      </c>
      <c r="G9" s="3">
        <f t="shared" si="2"/>
        <v>4</v>
      </c>
      <c r="H9" s="3">
        <f t="shared" si="0"/>
        <v>15</v>
      </c>
    </row>
    <row r="10" spans="1:8" ht="12.75">
      <c r="A10" s="38" t="s">
        <v>8</v>
      </c>
      <c r="B10">
        <v>4</v>
      </c>
      <c r="C10">
        <v>5</v>
      </c>
      <c r="D10" s="3">
        <f t="shared" si="1"/>
        <v>9</v>
      </c>
      <c r="E10">
        <v>4</v>
      </c>
      <c r="F10">
        <v>0</v>
      </c>
      <c r="G10" s="3">
        <f t="shared" si="2"/>
        <v>4</v>
      </c>
      <c r="H10" s="3">
        <f>D10+G9</f>
        <v>13</v>
      </c>
    </row>
    <row r="11" spans="1:8" ht="12.75">
      <c r="A11" s="38" t="s">
        <v>9</v>
      </c>
      <c r="B11">
        <v>4</v>
      </c>
      <c r="C11">
        <v>6</v>
      </c>
      <c r="D11" s="3">
        <f t="shared" si="1"/>
        <v>10</v>
      </c>
      <c r="E11">
        <v>1</v>
      </c>
      <c r="F11">
        <v>2</v>
      </c>
      <c r="G11" s="3">
        <f t="shared" si="2"/>
        <v>3</v>
      </c>
      <c r="H11" s="3">
        <f aca="true" t="shared" si="3" ref="H11:H20">D11+G11</f>
        <v>13</v>
      </c>
    </row>
    <row r="12" spans="1:8" ht="12.75">
      <c r="A12" s="38" t="s">
        <v>10</v>
      </c>
      <c r="B12">
        <v>3</v>
      </c>
      <c r="C12">
        <v>4</v>
      </c>
      <c r="D12" s="3">
        <f t="shared" si="1"/>
        <v>7</v>
      </c>
      <c r="E12">
        <v>13</v>
      </c>
      <c r="F12">
        <v>0</v>
      </c>
      <c r="G12" s="3">
        <f t="shared" si="2"/>
        <v>13</v>
      </c>
      <c r="H12" s="3">
        <f t="shared" si="3"/>
        <v>20</v>
      </c>
    </row>
    <row r="13" spans="1:8" ht="12.75">
      <c r="A13" s="38" t="s">
        <v>11</v>
      </c>
      <c r="B13">
        <v>7</v>
      </c>
      <c r="C13">
        <v>6</v>
      </c>
      <c r="D13" s="3">
        <f t="shared" si="1"/>
        <v>13</v>
      </c>
      <c r="E13">
        <v>14</v>
      </c>
      <c r="F13">
        <v>3</v>
      </c>
      <c r="G13" s="3">
        <f t="shared" si="2"/>
        <v>17</v>
      </c>
      <c r="H13" s="3">
        <f t="shared" si="3"/>
        <v>30</v>
      </c>
    </row>
    <row r="14" spans="1:8" ht="12.75">
      <c r="A14" s="38" t="s">
        <v>12</v>
      </c>
      <c r="B14">
        <v>3</v>
      </c>
      <c r="C14">
        <v>4</v>
      </c>
      <c r="D14" s="3">
        <f t="shared" si="1"/>
        <v>7</v>
      </c>
      <c r="E14">
        <v>8</v>
      </c>
      <c r="F14">
        <v>0</v>
      </c>
      <c r="G14" s="3">
        <f t="shared" si="2"/>
        <v>8</v>
      </c>
      <c r="H14" s="3">
        <f t="shared" si="3"/>
        <v>15</v>
      </c>
    </row>
    <row r="15" spans="1:8" ht="12.75">
      <c r="A15" s="38" t="s">
        <v>13</v>
      </c>
      <c r="B15">
        <v>6</v>
      </c>
      <c r="C15">
        <v>4</v>
      </c>
      <c r="D15" s="3">
        <f t="shared" si="1"/>
        <v>10</v>
      </c>
      <c r="E15">
        <v>5</v>
      </c>
      <c r="F15">
        <v>0</v>
      </c>
      <c r="G15" s="3">
        <f t="shared" si="2"/>
        <v>5</v>
      </c>
      <c r="H15" s="3">
        <f t="shared" si="3"/>
        <v>15</v>
      </c>
    </row>
    <row r="16" spans="1:8" ht="12.75">
      <c r="A16" s="38" t="s">
        <v>14</v>
      </c>
      <c r="B16">
        <v>6</v>
      </c>
      <c r="C16">
        <v>9</v>
      </c>
      <c r="D16" s="3">
        <f t="shared" si="1"/>
        <v>15</v>
      </c>
      <c r="E16">
        <v>6</v>
      </c>
      <c r="F16">
        <v>0</v>
      </c>
      <c r="G16" s="3">
        <f t="shared" si="2"/>
        <v>6</v>
      </c>
      <c r="H16" s="3">
        <f t="shared" si="3"/>
        <v>21</v>
      </c>
    </row>
    <row r="17" spans="1:8" ht="12.75">
      <c r="A17" s="38" t="s">
        <v>15</v>
      </c>
      <c r="B17">
        <v>16</v>
      </c>
      <c r="C17">
        <v>13</v>
      </c>
      <c r="D17" s="3">
        <f t="shared" si="1"/>
        <v>29</v>
      </c>
      <c r="E17">
        <v>14</v>
      </c>
      <c r="F17">
        <v>3</v>
      </c>
      <c r="G17" s="3">
        <f t="shared" si="2"/>
        <v>17</v>
      </c>
      <c r="H17" s="3">
        <f t="shared" si="3"/>
        <v>46</v>
      </c>
    </row>
    <row r="18" spans="1:8" ht="12.75">
      <c r="A18" s="38" t="s">
        <v>16</v>
      </c>
      <c r="B18">
        <v>5</v>
      </c>
      <c r="C18">
        <v>8</v>
      </c>
      <c r="D18" s="3">
        <f t="shared" si="1"/>
        <v>13</v>
      </c>
      <c r="E18">
        <v>5</v>
      </c>
      <c r="F18">
        <v>0</v>
      </c>
      <c r="G18" s="3">
        <f t="shared" si="2"/>
        <v>5</v>
      </c>
      <c r="H18" s="3">
        <f t="shared" si="3"/>
        <v>18</v>
      </c>
    </row>
    <row r="19" spans="1:8" ht="12.75">
      <c r="A19" s="38" t="s">
        <v>17</v>
      </c>
      <c r="B19">
        <v>0</v>
      </c>
      <c r="C19">
        <v>8</v>
      </c>
      <c r="D19" s="3">
        <f t="shared" si="1"/>
        <v>8</v>
      </c>
      <c r="E19">
        <v>1</v>
      </c>
      <c r="F19">
        <v>1</v>
      </c>
      <c r="G19" s="3">
        <f t="shared" si="2"/>
        <v>2</v>
      </c>
      <c r="H19" s="3">
        <f t="shared" si="3"/>
        <v>10</v>
      </c>
    </row>
    <row r="20" spans="1:8" ht="12.75">
      <c r="A20" s="38" t="s">
        <v>18</v>
      </c>
      <c r="B20">
        <v>2</v>
      </c>
      <c r="C20">
        <v>1</v>
      </c>
      <c r="D20" s="3">
        <f t="shared" si="1"/>
        <v>3</v>
      </c>
      <c r="E20">
        <v>0</v>
      </c>
      <c r="F20">
        <v>0</v>
      </c>
      <c r="G20" s="3">
        <f t="shared" si="2"/>
        <v>0</v>
      </c>
      <c r="H20" s="3">
        <f t="shared" si="3"/>
        <v>3</v>
      </c>
    </row>
    <row r="21" spans="1:9" ht="12.75">
      <c r="A21" s="39" t="s">
        <v>19</v>
      </c>
      <c r="B21">
        <f aca="true" t="shared" si="4" ref="B21:H21">SUM(B4:B20)</f>
        <v>92</v>
      </c>
      <c r="C21">
        <f t="shared" si="4"/>
        <v>105</v>
      </c>
      <c r="D21" s="3">
        <f t="shared" si="4"/>
        <v>197</v>
      </c>
      <c r="E21">
        <f t="shared" si="4"/>
        <v>103</v>
      </c>
      <c r="F21">
        <f t="shared" si="4"/>
        <v>10</v>
      </c>
      <c r="G21" s="3">
        <f t="shared" si="4"/>
        <v>113</v>
      </c>
      <c r="H21" s="3">
        <f t="shared" si="4"/>
        <v>310</v>
      </c>
      <c r="I21" s="3"/>
    </row>
    <row r="22" spans="1:7" ht="12.75">
      <c r="A22" s="39" t="s">
        <v>20</v>
      </c>
      <c r="B22" s="18">
        <f>B21/H21</f>
        <v>0.2967741935483871</v>
      </c>
      <c r="C22" s="18">
        <f>C21/H21</f>
        <v>0.3387096774193548</v>
      </c>
      <c r="D22" s="28">
        <f>D21/H21</f>
        <v>0.635483870967742</v>
      </c>
      <c r="E22" s="18">
        <f>E21/H21</f>
        <v>0.33225806451612905</v>
      </c>
      <c r="F22" s="18">
        <f>F21/H21</f>
        <v>0.03225806451612903</v>
      </c>
      <c r="G22" s="28">
        <f>G21/H21</f>
        <v>0.36451612903225805</v>
      </c>
    </row>
    <row r="24" ht="12.75">
      <c r="A24" s="25" t="s">
        <v>58</v>
      </c>
    </row>
    <row r="25" spans="1:5" ht="12.75">
      <c r="A25" s="37" t="s">
        <v>0</v>
      </c>
      <c r="B25" s="9" t="s">
        <v>59</v>
      </c>
      <c r="C25" s="9" t="s">
        <v>60</v>
      </c>
      <c r="D25" s="9" t="s">
        <v>42</v>
      </c>
      <c r="E25" s="9" t="s">
        <v>19</v>
      </c>
    </row>
    <row r="26" spans="1:5" ht="12.75">
      <c r="A26" s="38" t="s">
        <v>2</v>
      </c>
      <c r="B26">
        <v>0</v>
      </c>
      <c r="C26">
        <v>22</v>
      </c>
      <c r="D26">
        <v>0</v>
      </c>
      <c r="E26">
        <f>SUM(B26:D26)</f>
        <v>22</v>
      </c>
    </row>
    <row r="27" spans="1:5" ht="12.75">
      <c r="A27" s="38" t="s">
        <v>3</v>
      </c>
      <c r="B27">
        <v>2</v>
      </c>
      <c r="C27">
        <v>10</v>
      </c>
      <c r="D27">
        <v>0</v>
      </c>
      <c r="E27">
        <f aca="true" t="shared" si="5" ref="E27:E43">SUM(B27:D27)</f>
        <v>12</v>
      </c>
    </row>
    <row r="28" spans="1:5" ht="12.75">
      <c r="A28" s="38" t="s">
        <v>4</v>
      </c>
      <c r="B28">
        <v>0</v>
      </c>
      <c r="C28">
        <v>2</v>
      </c>
      <c r="D28">
        <v>0</v>
      </c>
      <c r="E28">
        <f t="shared" si="5"/>
        <v>2</v>
      </c>
    </row>
    <row r="29" spans="1:5" ht="12.75">
      <c r="A29" s="38" t="s">
        <v>5</v>
      </c>
      <c r="B29">
        <v>1</v>
      </c>
      <c r="C29">
        <v>24</v>
      </c>
      <c r="D29">
        <v>0</v>
      </c>
      <c r="E29">
        <f t="shared" si="5"/>
        <v>25</v>
      </c>
    </row>
    <row r="30" spans="1:5" ht="12.75">
      <c r="A30" s="38" t="s">
        <v>6</v>
      </c>
      <c r="B30">
        <v>1</v>
      </c>
      <c r="C30">
        <v>30</v>
      </c>
      <c r="D30">
        <v>0</v>
      </c>
      <c r="E30">
        <f t="shared" si="5"/>
        <v>31</v>
      </c>
    </row>
    <row r="31" spans="1:5" ht="12.75">
      <c r="A31" s="38" t="s">
        <v>7</v>
      </c>
      <c r="B31">
        <v>2</v>
      </c>
      <c r="C31">
        <v>13</v>
      </c>
      <c r="D31">
        <v>0</v>
      </c>
      <c r="E31">
        <f t="shared" si="5"/>
        <v>15</v>
      </c>
    </row>
    <row r="32" spans="1:5" ht="12.75">
      <c r="A32" s="38" t="s">
        <v>8</v>
      </c>
      <c r="B32">
        <v>0</v>
      </c>
      <c r="C32">
        <v>13</v>
      </c>
      <c r="D32">
        <v>0</v>
      </c>
      <c r="E32">
        <f t="shared" si="5"/>
        <v>13</v>
      </c>
    </row>
    <row r="33" spans="1:5" ht="12.75">
      <c r="A33" s="38" t="s">
        <v>9</v>
      </c>
      <c r="B33">
        <v>0</v>
      </c>
      <c r="C33">
        <v>13</v>
      </c>
      <c r="D33">
        <v>0</v>
      </c>
      <c r="E33">
        <f t="shared" si="5"/>
        <v>13</v>
      </c>
    </row>
    <row r="34" spans="1:5" ht="12.75">
      <c r="A34" s="38" t="s">
        <v>10</v>
      </c>
      <c r="B34">
        <v>0</v>
      </c>
      <c r="C34">
        <v>20</v>
      </c>
      <c r="D34">
        <v>0</v>
      </c>
      <c r="E34">
        <f t="shared" si="5"/>
        <v>20</v>
      </c>
    </row>
    <row r="35" spans="1:5" ht="12.75">
      <c r="A35" s="38" t="s">
        <v>11</v>
      </c>
      <c r="B35">
        <v>1</v>
      </c>
      <c r="C35">
        <v>29</v>
      </c>
      <c r="D35">
        <v>1</v>
      </c>
      <c r="E35">
        <f t="shared" si="5"/>
        <v>31</v>
      </c>
    </row>
    <row r="36" spans="1:5" ht="12.75">
      <c r="A36" s="38" t="s">
        <v>12</v>
      </c>
      <c r="B36">
        <v>1</v>
      </c>
      <c r="C36">
        <v>14</v>
      </c>
      <c r="D36">
        <v>0</v>
      </c>
      <c r="E36">
        <f t="shared" si="5"/>
        <v>15</v>
      </c>
    </row>
    <row r="37" spans="1:5" ht="12.75">
      <c r="A37" s="38" t="s">
        <v>13</v>
      </c>
      <c r="B37">
        <v>1</v>
      </c>
      <c r="C37">
        <v>14</v>
      </c>
      <c r="D37">
        <v>0</v>
      </c>
      <c r="E37">
        <f t="shared" si="5"/>
        <v>15</v>
      </c>
    </row>
    <row r="38" spans="1:5" ht="12.75">
      <c r="A38" s="38" t="s">
        <v>14</v>
      </c>
      <c r="B38">
        <v>1</v>
      </c>
      <c r="C38">
        <v>21</v>
      </c>
      <c r="D38">
        <v>1</v>
      </c>
      <c r="E38">
        <f t="shared" si="5"/>
        <v>23</v>
      </c>
    </row>
    <row r="39" spans="1:5" ht="12.75">
      <c r="A39" s="38" t="s">
        <v>15</v>
      </c>
      <c r="B39">
        <v>2</v>
      </c>
      <c r="C39">
        <v>43</v>
      </c>
      <c r="D39">
        <v>0</v>
      </c>
      <c r="E39">
        <f t="shared" si="5"/>
        <v>45</v>
      </c>
    </row>
    <row r="40" spans="1:5" ht="12.75">
      <c r="A40" s="38" t="s">
        <v>16</v>
      </c>
      <c r="B40">
        <v>0</v>
      </c>
      <c r="C40">
        <v>18</v>
      </c>
      <c r="D40">
        <v>0</v>
      </c>
      <c r="E40">
        <f t="shared" si="5"/>
        <v>18</v>
      </c>
    </row>
    <row r="41" spans="1:5" ht="12.75">
      <c r="A41" s="38" t="s">
        <v>17</v>
      </c>
      <c r="B41">
        <v>0</v>
      </c>
      <c r="C41">
        <v>10</v>
      </c>
      <c r="D41">
        <v>0</v>
      </c>
      <c r="E41">
        <f t="shared" si="5"/>
        <v>10</v>
      </c>
    </row>
    <row r="42" spans="1:5" ht="12.75">
      <c r="A42" s="38" t="s">
        <v>18</v>
      </c>
      <c r="B42">
        <v>0</v>
      </c>
      <c r="C42">
        <v>3</v>
      </c>
      <c r="D42">
        <v>0</v>
      </c>
      <c r="E42">
        <f t="shared" si="5"/>
        <v>3</v>
      </c>
    </row>
    <row r="43" spans="1:5" ht="12.75">
      <c r="A43" s="39" t="s">
        <v>19</v>
      </c>
      <c r="B43" s="3">
        <f>SUM(B26:B42)</f>
        <v>12</v>
      </c>
      <c r="C43" s="3">
        <f>SUM(C26:C42)</f>
        <v>299</v>
      </c>
      <c r="D43" s="3">
        <f>SUM(D26:D42)</f>
        <v>2</v>
      </c>
      <c r="E43" s="3">
        <f t="shared" si="5"/>
        <v>313</v>
      </c>
    </row>
    <row r="44" spans="1:4" ht="12.75">
      <c r="A44" s="39" t="s">
        <v>20</v>
      </c>
      <c r="B44" s="19">
        <f>B43/E43</f>
        <v>0.038338658146964855</v>
      </c>
      <c r="C44" s="19">
        <f>C43/E43</f>
        <v>0.9552715654952076</v>
      </c>
      <c r="D44" s="19">
        <f>D43/E43</f>
        <v>0.006389776357827476</v>
      </c>
    </row>
    <row r="46" ht="12.75">
      <c r="A46" s="25" t="s">
        <v>152</v>
      </c>
    </row>
    <row r="47" spans="1:10" ht="38.25">
      <c r="A47" s="37" t="s">
        <v>0</v>
      </c>
      <c r="B47" s="27" t="s">
        <v>53</v>
      </c>
      <c r="C47" s="27" t="s">
        <v>54</v>
      </c>
      <c r="D47" s="27" t="s">
        <v>55</v>
      </c>
      <c r="E47" s="27" t="s">
        <v>56</v>
      </c>
      <c r="F47" s="27" t="s">
        <v>57</v>
      </c>
      <c r="G47" s="27" t="s">
        <v>36</v>
      </c>
      <c r="H47" s="27" t="s">
        <v>42</v>
      </c>
      <c r="I47" s="193" t="s">
        <v>19</v>
      </c>
      <c r="J47" s="58"/>
    </row>
    <row r="48" spans="1:9" ht="12.75">
      <c r="A48" s="38" t="s">
        <v>2</v>
      </c>
      <c r="B48">
        <v>5</v>
      </c>
      <c r="C48">
        <v>0</v>
      </c>
      <c r="D48">
        <v>0</v>
      </c>
      <c r="E48">
        <v>17</v>
      </c>
      <c r="F48">
        <v>0</v>
      </c>
      <c r="G48">
        <v>0</v>
      </c>
      <c r="H48">
        <v>0</v>
      </c>
      <c r="I48">
        <f>SUM(B48:H48)</f>
        <v>22</v>
      </c>
    </row>
    <row r="49" spans="1:9" ht="12.75">
      <c r="A49" s="38" t="s">
        <v>3</v>
      </c>
      <c r="B49">
        <v>0</v>
      </c>
      <c r="C49">
        <v>0</v>
      </c>
      <c r="D49">
        <v>0</v>
      </c>
      <c r="E49">
        <v>12</v>
      </c>
      <c r="F49">
        <v>0</v>
      </c>
      <c r="G49">
        <v>0</v>
      </c>
      <c r="H49">
        <v>0</v>
      </c>
      <c r="I49">
        <f>SUM(B49:H49)</f>
        <v>12</v>
      </c>
    </row>
    <row r="50" spans="1:9" ht="12.75">
      <c r="A50" s="38" t="s">
        <v>4</v>
      </c>
      <c r="B50">
        <v>0</v>
      </c>
      <c r="C50">
        <v>0</v>
      </c>
      <c r="D50">
        <v>0</v>
      </c>
      <c r="E50">
        <v>2</v>
      </c>
      <c r="F50">
        <v>0</v>
      </c>
      <c r="G50">
        <v>0</v>
      </c>
      <c r="H50">
        <v>0</v>
      </c>
      <c r="I50">
        <f aca="true" t="shared" si="6" ref="I50:I66">SUM(B50:H50)</f>
        <v>2</v>
      </c>
    </row>
    <row r="51" spans="1:9" ht="12.75">
      <c r="A51" s="38" t="s">
        <v>5</v>
      </c>
      <c r="B51">
        <v>2</v>
      </c>
      <c r="C51">
        <v>0</v>
      </c>
      <c r="D51">
        <v>1</v>
      </c>
      <c r="E51">
        <v>21</v>
      </c>
      <c r="F51">
        <v>1</v>
      </c>
      <c r="G51">
        <v>0</v>
      </c>
      <c r="H51">
        <v>0</v>
      </c>
      <c r="I51">
        <f t="shared" si="6"/>
        <v>25</v>
      </c>
    </row>
    <row r="52" spans="1:9" ht="12.75">
      <c r="A52" s="38" t="s">
        <v>6</v>
      </c>
      <c r="B52">
        <v>2</v>
      </c>
      <c r="C52">
        <v>0</v>
      </c>
      <c r="D52">
        <v>0</v>
      </c>
      <c r="E52">
        <v>26</v>
      </c>
      <c r="F52">
        <v>1</v>
      </c>
      <c r="G52">
        <v>1</v>
      </c>
      <c r="H52">
        <v>0</v>
      </c>
      <c r="I52">
        <f t="shared" si="6"/>
        <v>30</v>
      </c>
    </row>
    <row r="53" spans="1:9" ht="12.75">
      <c r="A53" s="38" t="s">
        <v>7</v>
      </c>
      <c r="B53">
        <v>0</v>
      </c>
      <c r="C53">
        <v>0</v>
      </c>
      <c r="D53">
        <v>0</v>
      </c>
      <c r="E53">
        <v>15</v>
      </c>
      <c r="F53">
        <v>0</v>
      </c>
      <c r="G53">
        <v>0</v>
      </c>
      <c r="H53">
        <v>0</v>
      </c>
      <c r="I53">
        <f t="shared" si="6"/>
        <v>15</v>
      </c>
    </row>
    <row r="54" spans="1:9" ht="12.75">
      <c r="A54" s="38" t="s">
        <v>8</v>
      </c>
      <c r="B54">
        <v>1</v>
      </c>
      <c r="C54">
        <v>0</v>
      </c>
      <c r="D54">
        <v>0</v>
      </c>
      <c r="E54">
        <v>11</v>
      </c>
      <c r="F54">
        <v>1</v>
      </c>
      <c r="G54">
        <v>0</v>
      </c>
      <c r="H54">
        <v>0</v>
      </c>
      <c r="I54">
        <f t="shared" si="6"/>
        <v>13</v>
      </c>
    </row>
    <row r="55" spans="1:9" ht="12.75">
      <c r="A55" s="38" t="s">
        <v>9</v>
      </c>
      <c r="B55">
        <v>5</v>
      </c>
      <c r="C55">
        <v>0</v>
      </c>
      <c r="D55">
        <v>0</v>
      </c>
      <c r="E55">
        <v>8</v>
      </c>
      <c r="F55">
        <v>0</v>
      </c>
      <c r="G55">
        <v>0</v>
      </c>
      <c r="H55">
        <v>0</v>
      </c>
      <c r="I55">
        <f t="shared" si="6"/>
        <v>13</v>
      </c>
    </row>
    <row r="56" spans="1:9" ht="12.75">
      <c r="A56" s="38" t="s">
        <v>10</v>
      </c>
      <c r="B56">
        <v>2</v>
      </c>
      <c r="C56">
        <v>0</v>
      </c>
      <c r="D56">
        <v>1</v>
      </c>
      <c r="E56">
        <v>16</v>
      </c>
      <c r="F56">
        <v>0</v>
      </c>
      <c r="G56">
        <v>0</v>
      </c>
      <c r="H56">
        <v>0</v>
      </c>
      <c r="I56">
        <f t="shared" si="6"/>
        <v>19</v>
      </c>
    </row>
    <row r="57" spans="1:9" ht="12.75">
      <c r="A57" s="38" t="s">
        <v>11</v>
      </c>
      <c r="B57">
        <v>3</v>
      </c>
      <c r="C57">
        <v>0</v>
      </c>
      <c r="D57">
        <v>0</v>
      </c>
      <c r="E57">
        <v>27</v>
      </c>
      <c r="F57">
        <v>0</v>
      </c>
      <c r="G57">
        <v>0</v>
      </c>
      <c r="H57">
        <v>1</v>
      </c>
      <c r="I57">
        <f t="shared" si="6"/>
        <v>31</v>
      </c>
    </row>
    <row r="58" spans="1:9" ht="12.75">
      <c r="A58" s="38" t="s">
        <v>12</v>
      </c>
      <c r="B58">
        <v>1</v>
      </c>
      <c r="C58">
        <v>1</v>
      </c>
      <c r="D58">
        <v>0</v>
      </c>
      <c r="E58">
        <v>12</v>
      </c>
      <c r="F58">
        <v>1</v>
      </c>
      <c r="G58">
        <v>0</v>
      </c>
      <c r="H58">
        <v>0</v>
      </c>
      <c r="I58">
        <f t="shared" si="6"/>
        <v>15</v>
      </c>
    </row>
    <row r="59" spans="1:9" ht="12.75">
      <c r="A59" s="38" t="s">
        <v>13</v>
      </c>
      <c r="B59">
        <v>0</v>
      </c>
      <c r="C59">
        <v>0</v>
      </c>
      <c r="D59">
        <v>1</v>
      </c>
      <c r="E59">
        <v>14</v>
      </c>
      <c r="F59">
        <v>0</v>
      </c>
      <c r="G59">
        <v>0</v>
      </c>
      <c r="H59">
        <v>0</v>
      </c>
      <c r="I59">
        <f t="shared" si="6"/>
        <v>15</v>
      </c>
    </row>
    <row r="60" spans="1:9" ht="12.75">
      <c r="A60" s="38" t="s">
        <v>14</v>
      </c>
      <c r="B60">
        <v>0</v>
      </c>
      <c r="C60">
        <v>0</v>
      </c>
      <c r="D60">
        <v>0</v>
      </c>
      <c r="E60">
        <v>22</v>
      </c>
      <c r="F60">
        <v>0</v>
      </c>
      <c r="G60">
        <v>0</v>
      </c>
      <c r="H60">
        <v>1</v>
      </c>
      <c r="I60">
        <f t="shared" si="6"/>
        <v>23</v>
      </c>
    </row>
    <row r="61" spans="1:9" ht="12.75">
      <c r="A61" s="38" t="s">
        <v>15</v>
      </c>
      <c r="B61">
        <v>4</v>
      </c>
      <c r="C61">
        <v>0</v>
      </c>
      <c r="D61">
        <v>0</v>
      </c>
      <c r="E61">
        <v>40</v>
      </c>
      <c r="F61">
        <v>1</v>
      </c>
      <c r="G61">
        <v>0</v>
      </c>
      <c r="H61">
        <v>0</v>
      </c>
      <c r="I61">
        <f t="shared" si="6"/>
        <v>45</v>
      </c>
    </row>
    <row r="62" spans="1:9" ht="12.75">
      <c r="A62" s="38" t="s">
        <v>16</v>
      </c>
      <c r="B62">
        <v>2</v>
      </c>
      <c r="C62">
        <v>0</v>
      </c>
      <c r="D62">
        <v>0</v>
      </c>
      <c r="E62">
        <v>16</v>
      </c>
      <c r="F62">
        <v>0</v>
      </c>
      <c r="G62">
        <v>0</v>
      </c>
      <c r="H62">
        <v>0</v>
      </c>
      <c r="I62">
        <f t="shared" si="6"/>
        <v>18</v>
      </c>
    </row>
    <row r="63" spans="1:9" ht="12.75">
      <c r="A63" s="38" t="s">
        <v>17</v>
      </c>
      <c r="B63">
        <v>0</v>
      </c>
      <c r="C63">
        <v>0</v>
      </c>
      <c r="D63">
        <v>0</v>
      </c>
      <c r="E63">
        <v>10</v>
      </c>
      <c r="F63">
        <v>0</v>
      </c>
      <c r="G63">
        <v>0</v>
      </c>
      <c r="H63">
        <v>0</v>
      </c>
      <c r="I63">
        <f t="shared" si="6"/>
        <v>10</v>
      </c>
    </row>
    <row r="64" spans="1:9" ht="12.75">
      <c r="A64" s="38" t="s">
        <v>18</v>
      </c>
      <c r="B64">
        <v>2</v>
      </c>
      <c r="C64">
        <v>0</v>
      </c>
      <c r="D64">
        <v>0</v>
      </c>
      <c r="E64">
        <v>1</v>
      </c>
      <c r="F64">
        <v>0</v>
      </c>
      <c r="G64">
        <v>0</v>
      </c>
      <c r="H64">
        <v>0</v>
      </c>
      <c r="I64">
        <f t="shared" si="6"/>
        <v>3</v>
      </c>
    </row>
    <row r="65" spans="1:9" ht="12.75">
      <c r="A65" s="39" t="s">
        <v>19</v>
      </c>
      <c r="B65" s="3">
        <f>SUM(B48:B64)</f>
        <v>29</v>
      </c>
      <c r="C65" s="3">
        <f aca="true" t="shared" si="7" ref="C65:H65">SUM(C48:C64)</f>
        <v>1</v>
      </c>
      <c r="D65" s="3">
        <f t="shared" si="7"/>
        <v>3</v>
      </c>
      <c r="E65" s="3">
        <f t="shared" si="7"/>
        <v>270</v>
      </c>
      <c r="F65" s="3">
        <f t="shared" si="7"/>
        <v>5</v>
      </c>
      <c r="G65" s="3">
        <f t="shared" si="7"/>
        <v>1</v>
      </c>
      <c r="H65" s="3">
        <f t="shared" si="7"/>
        <v>2</v>
      </c>
      <c r="I65" s="3">
        <f t="shared" si="6"/>
        <v>311</v>
      </c>
    </row>
    <row r="66" spans="1:9" ht="12.75">
      <c r="A66" s="39" t="s">
        <v>20</v>
      </c>
      <c r="B66" s="18">
        <f>B65/I65</f>
        <v>0.0932475884244373</v>
      </c>
      <c r="C66" s="19">
        <f>C65/I65</f>
        <v>0.003215434083601286</v>
      </c>
      <c r="D66" s="78">
        <f>D65/I65</f>
        <v>0.00964630225080386</v>
      </c>
      <c r="E66" s="18">
        <f>E65/I65</f>
        <v>0.8681672025723473</v>
      </c>
      <c r="F66" s="18">
        <f>F65/I65</f>
        <v>0.01607717041800643</v>
      </c>
      <c r="G66" s="19">
        <f>G65/I65</f>
        <v>0.003215434083601286</v>
      </c>
      <c r="H66" s="18">
        <f>H65/I65</f>
        <v>0.006430868167202572</v>
      </c>
      <c r="I66">
        <f t="shared" si="6"/>
        <v>1</v>
      </c>
    </row>
    <row r="68" ht="12.75">
      <c r="A68" s="25" t="s">
        <v>130</v>
      </c>
    </row>
    <row r="69" spans="1:4" ht="12.75">
      <c r="A69" s="37" t="s">
        <v>0</v>
      </c>
      <c r="B69" s="9" t="s">
        <v>128</v>
      </c>
      <c r="C69" s="9" t="s">
        <v>129</v>
      </c>
      <c r="D69" s="9"/>
    </row>
    <row r="70" spans="1:3" ht="12.75">
      <c r="A70" s="38" t="s">
        <v>2</v>
      </c>
      <c r="B70">
        <v>3</v>
      </c>
      <c r="C70">
        <v>28</v>
      </c>
    </row>
    <row r="71" spans="1:3" ht="12.75">
      <c r="A71" s="38" t="s">
        <v>3</v>
      </c>
      <c r="B71">
        <v>1</v>
      </c>
      <c r="C71">
        <v>28</v>
      </c>
    </row>
    <row r="72" spans="1:3" ht="12.75">
      <c r="A72" s="38" t="s">
        <v>4</v>
      </c>
      <c r="B72">
        <v>11</v>
      </c>
      <c r="C72">
        <v>30</v>
      </c>
    </row>
    <row r="73" spans="1:3" ht="12.75">
      <c r="A73" s="38" t="s">
        <v>5</v>
      </c>
      <c r="B73">
        <v>1</v>
      </c>
      <c r="C73">
        <v>29</v>
      </c>
    </row>
    <row r="74" spans="1:3" ht="12.75">
      <c r="A74" s="38" t="s">
        <v>6</v>
      </c>
      <c r="B74">
        <v>0.5</v>
      </c>
      <c r="C74">
        <v>35.5</v>
      </c>
    </row>
    <row r="75" spans="1:3" ht="12.75">
      <c r="A75" s="38" t="s">
        <v>7</v>
      </c>
      <c r="B75">
        <v>1</v>
      </c>
      <c r="C75">
        <v>26</v>
      </c>
    </row>
    <row r="76" spans="1:3" ht="12.75">
      <c r="A76" s="38" t="s">
        <v>8</v>
      </c>
      <c r="B76">
        <v>1</v>
      </c>
      <c r="C76">
        <v>32</v>
      </c>
    </row>
    <row r="77" spans="1:3" ht="12.75">
      <c r="A77" s="38" t="s">
        <v>9</v>
      </c>
      <c r="B77">
        <v>1</v>
      </c>
      <c r="C77">
        <v>22</v>
      </c>
    </row>
    <row r="78" spans="1:3" ht="12.75">
      <c r="A78" s="38" t="s">
        <v>10</v>
      </c>
      <c r="B78">
        <v>1</v>
      </c>
      <c r="C78">
        <v>31</v>
      </c>
    </row>
    <row r="79" spans="1:3" ht="12.75">
      <c r="A79" s="38" t="s">
        <v>11</v>
      </c>
      <c r="B79">
        <v>0</v>
      </c>
      <c r="C79">
        <v>37</v>
      </c>
    </row>
    <row r="80" spans="1:3" ht="12.75">
      <c r="A80" s="38" t="s">
        <v>12</v>
      </c>
      <c r="B80">
        <v>1</v>
      </c>
      <c r="C80">
        <v>31</v>
      </c>
    </row>
    <row r="81" spans="1:3" ht="12.75">
      <c r="A81" s="38" t="s">
        <v>13</v>
      </c>
      <c r="B81">
        <v>0</v>
      </c>
      <c r="C81">
        <v>32</v>
      </c>
    </row>
    <row r="82" spans="1:3" ht="12.75">
      <c r="A82" s="38" t="s">
        <v>14</v>
      </c>
      <c r="B82">
        <v>0</v>
      </c>
      <c r="C82">
        <v>26</v>
      </c>
    </row>
    <row r="83" spans="1:3" ht="12.75">
      <c r="A83" s="38" t="s">
        <v>15</v>
      </c>
      <c r="B83">
        <v>1</v>
      </c>
      <c r="C83">
        <v>31</v>
      </c>
    </row>
    <row r="84" spans="1:3" ht="12.75">
      <c r="A84" s="38" t="s">
        <v>16</v>
      </c>
      <c r="B84">
        <v>1</v>
      </c>
      <c r="C84">
        <v>28</v>
      </c>
    </row>
    <row r="85" spans="1:3" ht="12.75">
      <c r="A85" s="38" t="s">
        <v>17</v>
      </c>
      <c r="B85">
        <v>2</v>
      </c>
      <c r="C85">
        <v>30</v>
      </c>
    </row>
    <row r="86" spans="1:3" ht="12.75">
      <c r="A86" s="38" t="s">
        <v>18</v>
      </c>
      <c r="B86">
        <v>4</v>
      </c>
      <c r="C86">
        <v>17</v>
      </c>
    </row>
    <row r="87" ht="12.75">
      <c r="A87" s="39"/>
    </row>
    <row r="88" ht="12.75">
      <c r="A88" s="25" t="s">
        <v>131</v>
      </c>
    </row>
    <row r="89" spans="1:5" ht="12.75">
      <c r="A89" s="37" t="s">
        <v>0</v>
      </c>
      <c r="B89" s="9" t="s">
        <v>128</v>
      </c>
      <c r="C89" s="9" t="s">
        <v>129</v>
      </c>
      <c r="E89" s="9"/>
    </row>
    <row r="90" spans="1:3" ht="12.75">
      <c r="A90" s="38" t="s">
        <v>2</v>
      </c>
      <c r="B90">
        <v>0.8</v>
      </c>
      <c r="C90">
        <v>20</v>
      </c>
    </row>
    <row r="91" spans="1:3" ht="12.75">
      <c r="A91" s="38" t="s">
        <v>3</v>
      </c>
      <c r="B91">
        <v>1</v>
      </c>
      <c r="C91">
        <v>27</v>
      </c>
    </row>
    <row r="92" spans="1:3" ht="12.75">
      <c r="A92" s="38" t="s">
        <v>4</v>
      </c>
      <c r="B92">
        <v>2</v>
      </c>
      <c r="C92">
        <v>19</v>
      </c>
    </row>
    <row r="93" spans="1:3" ht="12.75">
      <c r="A93" s="38" t="s">
        <v>5</v>
      </c>
      <c r="B93">
        <v>0.5</v>
      </c>
      <c r="C93">
        <v>20</v>
      </c>
    </row>
    <row r="94" spans="1:3" ht="12.75">
      <c r="A94" s="38" t="s">
        <v>6</v>
      </c>
      <c r="B94">
        <v>27</v>
      </c>
      <c r="C94">
        <v>27</v>
      </c>
    </row>
    <row r="95" spans="1:3" ht="12.75">
      <c r="A95" s="38" t="s">
        <v>7</v>
      </c>
      <c r="B95">
        <v>1</v>
      </c>
      <c r="C95">
        <v>21</v>
      </c>
    </row>
    <row r="96" spans="1:3" ht="12.75">
      <c r="A96" s="38" t="s">
        <v>8</v>
      </c>
      <c r="B96">
        <v>0</v>
      </c>
      <c r="C96">
        <v>14</v>
      </c>
    </row>
    <row r="97" spans="1:3" ht="12.75">
      <c r="A97" s="38" t="s">
        <v>9</v>
      </c>
      <c r="B97">
        <v>1</v>
      </c>
      <c r="C97">
        <v>12</v>
      </c>
    </row>
    <row r="98" spans="1:3" ht="12.75">
      <c r="A98" s="38" t="s">
        <v>10</v>
      </c>
      <c r="B98">
        <v>1</v>
      </c>
      <c r="C98">
        <v>21</v>
      </c>
    </row>
    <row r="99" spans="1:3" ht="12.75">
      <c r="A99" s="38" t="s">
        <v>11</v>
      </c>
      <c r="B99">
        <v>0</v>
      </c>
      <c r="C99">
        <v>24</v>
      </c>
    </row>
    <row r="100" spans="1:3" ht="12.75">
      <c r="A100" s="38" t="s">
        <v>12</v>
      </c>
      <c r="B100">
        <v>1</v>
      </c>
      <c r="C100">
        <v>17</v>
      </c>
    </row>
    <row r="101" spans="1:3" ht="12.75">
      <c r="A101" s="38" t="s">
        <v>13</v>
      </c>
      <c r="B101">
        <v>0</v>
      </c>
      <c r="C101">
        <v>21</v>
      </c>
    </row>
    <row r="102" spans="1:3" ht="12.75">
      <c r="A102" s="38" t="s">
        <v>14</v>
      </c>
      <c r="B102">
        <v>0</v>
      </c>
      <c r="C102">
        <v>20</v>
      </c>
    </row>
    <row r="103" spans="1:3" ht="12.75">
      <c r="A103" s="38" t="s">
        <v>15</v>
      </c>
      <c r="B103">
        <v>1</v>
      </c>
      <c r="C103">
        <v>20</v>
      </c>
    </row>
    <row r="104" spans="1:3" ht="12.75">
      <c r="A104" s="38" t="s">
        <v>16</v>
      </c>
      <c r="B104">
        <v>1</v>
      </c>
      <c r="C104">
        <v>26</v>
      </c>
    </row>
    <row r="105" spans="1:3" ht="12.75">
      <c r="A105" s="38" t="s">
        <v>17</v>
      </c>
      <c r="B105">
        <v>2</v>
      </c>
      <c r="C105">
        <v>21</v>
      </c>
    </row>
    <row r="106" spans="1:3" ht="12.75">
      <c r="A106" s="38" t="s">
        <v>18</v>
      </c>
      <c r="B106">
        <v>4</v>
      </c>
      <c r="C106">
        <v>17</v>
      </c>
    </row>
  </sheetData>
  <mergeCells count="2">
    <mergeCell ref="B2:D2"/>
    <mergeCell ref="E2:G2"/>
  </mergeCells>
  <printOptions horizontalCentered="1"/>
  <pageMargins left="0.75" right="0.75" top="1" bottom="1" header="0.5" footer="0.5"/>
  <pageSetup horizontalDpi="600" verticalDpi="600" orientation="landscape" r:id="rId1"/>
  <headerFooter alignWithMargins="0">
    <oddFooter>&amp;L&amp;"Arial,Bold"&amp;P of &amp;N/2004 Survey&amp;C&amp;"Arial,Bold"Administrators&amp;R&amp;"Arial,Bold"&amp;D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eaiken</dc:creator>
  <cp:keywords/>
  <dc:description/>
  <cp:lastModifiedBy>cbyrd</cp:lastModifiedBy>
  <cp:lastPrinted>2005-09-05T18:46:04Z</cp:lastPrinted>
  <dcterms:created xsi:type="dcterms:W3CDTF">2004-11-09T15:42:09Z</dcterms:created>
  <dcterms:modified xsi:type="dcterms:W3CDTF">2005-09-26T18:29:04Z</dcterms:modified>
  <cp:category/>
  <cp:version/>
  <cp:contentType/>
  <cp:contentStatus/>
</cp:coreProperties>
</file>