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5480" windowHeight="11640" tabRatio="644" activeTab="2"/>
  </bookViews>
  <sheets>
    <sheet name="Contents" sheetId="1" r:id="rId1"/>
    <sheet name="Demographics" sheetId="2" r:id="rId2"/>
    <sheet name="Associate's" sheetId="3" r:id="rId3"/>
    <sheet name="Bachelor's" sheetId="4" r:id="rId4"/>
    <sheet name="Master's" sheetId="5" r:id="rId5"/>
    <sheet name="Doctoral" sheetId="6" r:id="rId6"/>
    <sheet name="Faculty Positions" sheetId="7" r:id="rId7"/>
    <sheet name="Faculty Profiles" sheetId="8" r:id="rId8"/>
    <sheet name="Retirements" sheetId="9" r:id="rId9"/>
    <sheet name="Resignations" sheetId="10" r:id="rId10"/>
    <sheet name="Administrators" sheetId="11" r:id="rId11"/>
  </sheets>
  <definedNames>
    <definedName name="_xlnm.Print_Area" localSheetId="10">'Administrators'!$A$1:$H$154</definedName>
    <definedName name="_xlnm.Print_Area" localSheetId="2">'Associate''s'!$A$1:$J$418</definedName>
    <definedName name="_xlnm.Print_Area" localSheetId="3">'Bachelor''s'!$A$1:$J$417</definedName>
    <definedName name="_xlnm.Print_Area" localSheetId="0">'Contents'!$A$1:$C$189</definedName>
    <definedName name="_xlnm.Print_Area" localSheetId="1">'Demographics'!$A$4:$L$119</definedName>
    <definedName name="_xlnm.Print_Area" localSheetId="5">'Doctoral'!$A$4:$J$457</definedName>
    <definedName name="_xlnm.Print_Area" localSheetId="6">'Faculty Positions'!$A$1:$E$92</definedName>
    <definedName name="_xlnm.Print_Area" localSheetId="7">'Faculty Profiles'!$A$1:$K$136</definedName>
    <definedName name="_xlnm.Print_Area" localSheetId="4">'Master''s'!$A$1:$K$438</definedName>
    <definedName name="_xlnm.Print_Area" localSheetId="9">'Resignations'!$A$3:$K$96</definedName>
    <definedName name="_xlnm.Print_Area" localSheetId="8">'Retirements'!$A$1:$K$92</definedName>
  </definedNames>
  <calcPr fullCalcOnLoad="1"/>
</workbook>
</file>

<file path=xl/sharedStrings.xml><?xml version="1.0" encoding="utf-8"?>
<sst xmlns="http://schemas.openxmlformats.org/spreadsheetml/2006/main" count="2970" uniqueCount="358">
  <si>
    <t xml:space="preserve"> </t>
  </si>
  <si>
    <t>Total</t>
  </si>
  <si>
    <t>Percent</t>
  </si>
  <si>
    <t>A only</t>
  </si>
  <si>
    <t>AB</t>
  </si>
  <si>
    <t>ABM</t>
  </si>
  <si>
    <t>B only</t>
  </si>
  <si>
    <t>BM</t>
  </si>
  <si>
    <t>BMD</t>
  </si>
  <si>
    <t>College</t>
  </si>
  <si>
    <t>Department</t>
  </si>
  <si>
    <t>Division</t>
  </si>
  <si>
    <t>School</t>
  </si>
  <si>
    <t>Other</t>
  </si>
  <si>
    <t>Yes</t>
  </si>
  <si>
    <t>No</t>
  </si>
  <si>
    <t>Both</t>
  </si>
  <si>
    <t>American Indian/Alaskan Native</t>
  </si>
  <si>
    <t>Asian</t>
  </si>
  <si>
    <t>Hispanic</t>
  </si>
  <si>
    <t>Male</t>
  </si>
  <si>
    <t>Female</t>
  </si>
  <si>
    <t>Subtotal</t>
  </si>
  <si>
    <t>Doctorate</t>
  </si>
  <si>
    <t>Nursing</t>
  </si>
  <si>
    <t>Master's</t>
  </si>
  <si>
    <t>Minimum</t>
  </si>
  <si>
    <t>Maximum</t>
  </si>
  <si>
    <t>Unknown</t>
  </si>
  <si>
    <t>Salary</t>
  </si>
  <si>
    <t>Workload</t>
  </si>
  <si>
    <t>Doctoral Programs</t>
  </si>
  <si>
    <t xml:space="preserve">Percent </t>
  </si>
  <si>
    <t>Family</t>
  </si>
  <si>
    <t>50-55</t>
  </si>
  <si>
    <t>56-60</t>
  </si>
  <si>
    <t>61-65</t>
  </si>
  <si>
    <t>2006-2007</t>
  </si>
  <si>
    <t>2007-2008</t>
  </si>
  <si>
    <t>Contents</t>
  </si>
  <si>
    <t>Bachelor’s Program</t>
  </si>
  <si>
    <t>Associate's Program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</si>
  <si>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</si>
  <si>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</si>
  <si>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</si>
  <si>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</si>
  <si>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</si>
  <si>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</si>
  <si>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</si>
  <si>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</si>
  <si>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</si>
  <si>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</si>
  <si>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</si>
  <si>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</si>
  <si>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</si>
  <si>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</si>
  <si>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</si>
  <si>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</si>
  <si>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District of Columbia</t>
  </si>
  <si>
    <t>Table 7.</t>
  </si>
  <si>
    <t>Table 8.</t>
  </si>
  <si>
    <t>Table 9.</t>
  </si>
  <si>
    <t>Table 10.</t>
  </si>
  <si>
    <t>Table 11.</t>
  </si>
  <si>
    <t>Table 13.</t>
  </si>
  <si>
    <t>Table 14.</t>
  </si>
  <si>
    <t>Table 15.</t>
  </si>
  <si>
    <t>Table 16.</t>
  </si>
  <si>
    <t>Table 17.</t>
  </si>
  <si>
    <t>Table 18.</t>
  </si>
  <si>
    <t>Table 20.</t>
  </si>
  <si>
    <t>Table 19.</t>
  </si>
  <si>
    <t>Table 23.</t>
  </si>
  <si>
    <t>Table 24.</t>
  </si>
  <si>
    <t>Table 25.</t>
  </si>
  <si>
    <t>Table 29.</t>
  </si>
  <si>
    <t>Table 31.</t>
  </si>
  <si>
    <t>Table 32.</t>
  </si>
  <si>
    <t>Table 35.</t>
  </si>
  <si>
    <t>Table 36.</t>
  </si>
  <si>
    <t>Table 37.</t>
  </si>
  <si>
    <t>Table 38.</t>
  </si>
  <si>
    <t>Anticipated Resignations</t>
  </si>
  <si>
    <t>Faculty Profiles</t>
  </si>
  <si>
    <t>Education</t>
  </si>
  <si>
    <t>Clinical Practice</t>
  </si>
  <si>
    <t>Other Discipline</t>
  </si>
  <si>
    <t>Bachelor's</t>
  </si>
  <si>
    <t>Anticipated Retirements</t>
  </si>
  <si>
    <t>Profile of NEA</t>
  </si>
  <si>
    <t>Lack Qualified Applicants</t>
  </si>
  <si>
    <t>Lack Campus Resources</t>
  </si>
  <si>
    <t>Limited Clinical Sites</t>
  </si>
  <si>
    <t>Program Capacity</t>
  </si>
  <si>
    <t>Program Designation</t>
  </si>
  <si>
    <t>Program Accreditation</t>
  </si>
  <si>
    <t>Retirees</t>
  </si>
  <si>
    <t>2008-2009</t>
  </si>
  <si>
    <t>Doctoral</t>
  </si>
  <si>
    <t>Neither</t>
  </si>
  <si>
    <t>Table 3. Program Designation</t>
  </si>
  <si>
    <t>Table 6.</t>
  </si>
  <si>
    <t>Table 12.</t>
  </si>
  <si>
    <t>Table 1.</t>
  </si>
  <si>
    <t>Table 2.</t>
  </si>
  <si>
    <t>Table 4.</t>
  </si>
  <si>
    <t>Table 5.</t>
  </si>
  <si>
    <t>Table 26.</t>
  </si>
  <si>
    <t>Table 39.</t>
  </si>
  <si>
    <t>N</t>
  </si>
  <si>
    <t>Table 4. Program  Accreditation</t>
  </si>
  <si>
    <t>Table 2. Program Type</t>
  </si>
  <si>
    <t>Table 3.</t>
  </si>
  <si>
    <t>Table 34.</t>
  </si>
  <si>
    <t>RN-BSN</t>
  </si>
  <si>
    <t>Institutional Returns</t>
  </si>
  <si>
    <t>Table 1. Institutional Returns</t>
  </si>
  <si>
    <t>Percent of Responses</t>
  </si>
  <si>
    <t>Retirements</t>
  </si>
  <si>
    <t>66-70</t>
  </si>
  <si>
    <t>71+</t>
  </si>
  <si>
    <t>Resignations</t>
  </si>
  <si>
    <t>Relocation</t>
  </si>
  <si>
    <t>Clinical Setting</t>
  </si>
  <si>
    <t>Private or Collaborative Practice</t>
  </si>
  <si>
    <t>Median</t>
  </si>
  <si>
    <t>At Institution</t>
  </si>
  <si>
    <t>Faculty Positions</t>
  </si>
  <si>
    <t>Black</t>
  </si>
  <si>
    <t>White</t>
  </si>
  <si>
    <t>American Indian/ Alaskan Native</t>
  </si>
  <si>
    <t>Number of Resignations</t>
  </si>
  <si>
    <t>Plans or Current Status of Faculty Who Resigned</t>
  </si>
  <si>
    <t>Reasons for Resignation</t>
  </si>
  <si>
    <t>Associate's</t>
  </si>
  <si>
    <t>Full-Time</t>
  </si>
  <si>
    <t>Part-Time</t>
  </si>
  <si>
    <t>Number Returned Full-Time</t>
  </si>
  <si>
    <t>Number Returned Part-Time</t>
  </si>
  <si>
    <t xml:space="preserve">Non-Nursing </t>
  </si>
  <si>
    <t>Teaching Out-of-State</t>
  </si>
  <si>
    <t>Teaching In-State</t>
  </si>
  <si>
    <t>Nursing Education Administrators (NEA)</t>
  </si>
  <si>
    <t>As Administrator</t>
  </si>
  <si>
    <t>Academic</t>
  </si>
  <si>
    <t>Career Change</t>
  </si>
  <si>
    <t>Graduated</t>
  </si>
  <si>
    <t>Health</t>
  </si>
  <si>
    <t>Ph.D.</t>
  </si>
  <si>
    <t>D.S.N.</t>
  </si>
  <si>
    <t>D.N.Sc.</t>
  </si>
  <si>
    <t>D.N.P.</t>
  </si>
  <si>
    <t>Lack Qualified Faculty</t>
  </si>
  <si>
    <t>Financial</t>
  </si>
  <si>
    <r>
      <t>LPN/LVN</t>
    </r>
    <r>
      <rPr>
        <b/>
        <vertAlign val="superscript"/>
        <sz val="10"/>
        <color indexed="18"/>
        <rFont val="Arial"/>
        <family val="2"/>
      </rPr>
      <t>1</t>
    </r>
  </si>
  <si>
    <t xml:space="preserve"> Associate's (N= Number of Respondents)</t>
  </si>
  <si>
    <t xml:space="preserve">N </t>
  </si>
  <si>
    <t>Bachelor's (N= Number of Respondents)</t>
  </si>
  <si>
    <t>Master's (N= Number of Respondents)</t>
  </si>
  <si>
    <t>Doctoral Programs (N= Number of Respondents)</t>
  </si>
  <si>
    <r>
      <t>RN</t>
    </r>
    <r>
      <rPr>
        <b/>
        <vertAlign val="superscript"/>
        <sz val="10"/>
        <color indexed="18"/>
        <rFont val="Arial"/>
        <family val="2"/>
      </rPr>
      <t>2</t>
    </r>
  </si>
  <si>
    <r>
      <t>Total</t>
    </r>
    <r>
      <rPr>
        <b/>
        <vertAlign val="superscript"/>
        <sz val="10"/>
        <color indexed="18"/>
        <rFont val="Arial"/>
        <family val="2"/>
      </rPr>
      <t>1</t>
    </r>
  </si>
  <si>
    <r>
      <t>CCNE</t>
    </r>
    <r>
      <rPr>
        <b/>
        <vertAlign val="superscript"/>
        <sz val="10"/>
        <color indexed="18"/>
        <rFont val="Arial"/>
        <family val="2"/>
      </rPr>
      <t>1</t>
    </r>
  </si>
  <si>
    <r>
      <t>NLNAC</t>
    </r>
    <r>
      <rPr>
        <b/>
        <vertAlign val="superscript"/>
        <sz val="10"/>
        <color indexed="18"/>
        <rFont val="Arial"/>
        <family val="2"/>
      </rPr>
      <t>2</t>
    </r>
  </si>
  <si>
    <r>
      <t>1</t>
    </r>
    <r>
      <rPr>
        <b/>
        <sz val="10"/>
        <color indexed="18"/>
        <rFont val="Arial"/>
        <family val="2"/>
      </rPr>
      <t>Commission on Collegiate Nursing Education</t>
    </r>
  </si>
  <si>
    <r>
      <t>2</t>
    </r>
    <r>
      <rPr>
        <b/>
        <sz val="10"/>
        <color indexed="18"/>
        <rFont val="Arial"/>
        <family val="2"/>
      </rPr>
      <t>National League for Nursing Accreditation Commission</t>
    </r>
  </si>
  <si>
    <t>Demographics</t>
  </si>
  <si>
    <t>Master's Programs</t>
  </si>
  <si>
    <t>A. Program Type</t>
  </si>
  <si>
    <t>B. Type Doctorate</t>
  </si>
  <si>
    <t>G. Reasons for Attrition</t>
  </si>
  <si>
    <t>Barriers to Admissions</t>
  </si>
  <si>
    <t>Percent of Total Enrollment 9/30/06</t>
  </si>
  <si>
    <r>
      <t>RN-AD</t>
    </r>
    <r>
      <rPr>
        <b/>
        <vertAlign val="superscript"/>
        <sz val="10"/>
        <color indexed="18"/>
        <rFont val="Arial"/>
        <family val="2"/>
      </rPr>
      <t xml:space="preserve">2 </t>
    </r>
  </si>
  <si>
    <t>Full-time</t>
  </si>
  <si>
    <t>Part-time</t>
  </si>
  <si>
    <t>Percent of Total Estimated</t>
  </si>
  <si>
    <r>
      <t>Other</t>
    </r>
    <r>
      <rPr>
        <b/>
        <vertAlign val="superscript"/>
        <sz val="10"/>
        <color indexed="18"/>
        <rFont val="Arial"/>
        <family val="2"/>
      </rPr>
      <t>1</t>
    </r>
  </si>
  <si>
    <r>
      <t>Other</t>
    </r>
    <r>
      <rPr>
        <b/>
        <vertAlign val="superscript"/>
        <sz val="10"/>
        <color indexed="18"/>
        <rFont val="Arial Narrow"/>
        <family val="2"/>
      </rPr>
      <t>1</t>
    </r>
  </si>
  <si>
    <r>
      <t>Other</t>
    </r>
    <r>
      <rPr>
        <b/>
        <vertAlign val="superscript"/>
        <sz val="9"/>
        <color indexed="18"/>
        <rFont val="Arial"/>
        <family val="2"/>
      </rPr>
      <t>1</t>
    </r>
  </si>
  <si>
    <t>A. Could Have Accepted More Students</t>
  </si>
  <si>
    <t>Total Responses</t>
  </si>
  <si>
    <t>Estimates</t>
  </si>
  <si>
    <t>Table 5. Program Capacity</t>
  </si>
  <si>
    <t>B. Had Qualified Applicants Not Admitted</t>
  </si>
  <si>
    <t>Table 6. Barriers to Admissions</t>
  </si>
  <si>
    <t>Table 7. Enrollment</t>
  </si>
  <si>
    <t>Percent LPN/LVN New Admissions</t>
  </si>
  <si>
    <t>Enrollment</t>
  </si>
  <si>
    <t>Table 22.</t>
  </si>
  <si>
    <t>Table 30.</t>
  </si>
  <si>
    <t>Table 10. Program Capacity</t>
  </si>
  <si>
    <t>Table 11. Barriers to Admissions</t>
  </si>
  <si>
    <t>Table 12. Enrollment</t>
  </si>
  <si>
    <t>Percent (Responses)</t>
  </si>
  <si>
    <t>RN-MSN</t>
  </si>
  <si>
    <t>Number of Students</t>
  </si>
  <si>
    <t>Estimate</t>
  </si>
  <si>
    <t>Total (Responses)</t>
  </si>
  <si>
    <t>Percent of Graduates</t>
  </si>
  <si>
    <r>
      <t>Number of Students</t>
    </r>
    <r>
      <rPr>
        <b/>
        <vertAlign val="superscript"/>
        <sz val="10"/>
        <color indexed="18"/>
        <rFont val="Arial"/>
        <family val="2"/>
      </rPr>
      <t>1</t>
    </r>
  </si>
  <si>
    <t>Percent of Total Enrollment (Table 7-Section A)</t>
  </si>
  <si>
    <t>Percent LPN/LVN</t>
  </si>
  <si>
    <t>LPN/LVN</t>
  </si>
  <si>
    <t>A. Total Enrollment on September 30, 2006</t>
  </si>
  <si>
    <t>LPN/LVN-BSN</t>
  </si>
  <si>
    <t>Number</t>
  </si>
  <si>
    <t>Table 15. Program Capacity</t>
  </si>
  <si>
    <t>Table 16. Barriers to Admissions</t>
  </si>
  <si>
    <t>Table 17. Enrollment</t>
  </si>
  <si>
    <t>Percent of Total Enrollment (Table 17, Section A)</t>
  </si>
  <si>
    <t xml:space="preserve">Table 20.Teacher Preparation Curriculum </t>
  </si>
  <si>
    <t>Table 21. Program Capacity</t>
  </si>
  <si>
    <t>Table 22. Barriers to Admissions</t>
  </si>
  <si>
    <t>Table 23. Enrollment</t>
  </si>
  <si>
    <t xml:space="preserve">Table 26. Teacher Preparation Curriculum </t>
  </si>
  <si>
    <t>Faculty Positions (2006-2007 Academic Year)</t>
  </si>
  <si>
    <t>Table 21.</t>
  </si>
  <si>
    <t>Table 27.</t>
  </si>
  <si>
    <t>Table 28.</t>
  </si>
  <si>
    <t>C. Number of Qualified Applicants Not Accepted</t>
  </si>
  <si>
    <t>BSN-Doctorate</t>
  </si>
  <si>
    <t>Percent of Total Enrollment (Table 23, Section A)</t>
  </si>
  <si>
    <t>BSN-Doctoral</t>
  </si>
  <si>
    <t>B. New Admissions (September 2006)</t>
  </si>
  <si>
    <r>
      <t>F. Attrition</t>
    </r>
    <r>
      <rPr>
        <b/>
        <vertAlign val="superscript"/>
        <sz val="10"/>
        <color indexed="18"/>
        <rFont val="Arial"/>
        <family val="2"/>
      </rPr>
      <t>1</t>
    </r>
  </si>
  <si>
    <t>C. Race/Ethnicity (January 2007)</t>
  </si>
  <si>
    <t>D. Gender (January 2007)</t>
  </si>
  <si>
    <t>B. Race/Ethnicity</t>
  </si>
  <si>
    <t>C. Gender</t>
  </si>
  <si>
    <t>D. Licensed Professional</t>
  </si>
  <si>
    <t>D. Race/Ethnicity (September 2006)</t>
  </si>
  <si>
    <t>E. Gender (September 2006)</t>
  </si>
  <si>
    <r>
      <t>A. Admissions (January 2007)</t>
    </r>
    <r>
      <rPr>
        <b/>
        <vertAlign val="superscript"/>
        <sz val="10"/>
        <color indexed="18"/>
        <rFont val="Arial"/>
        <family val="2"/>
      </rPr>
      <t>1</t>
    </r>
  </si>
  <si>
    <t>C. Enrollment Status (September 2006)</t>
  </si>
  <si>
    <t>B. Enrollment Status (January 2007)</t>
  </si>
  <si>
    <t>B. Graduates Completed Courses to Teach</t>
  </si>
  <si>
    <t>A. Offers Teacher-Preparation Courses</t>
  </si>
  <si>
    <t>D. Licensed Professionals</t>
  </si>
  <si>
    <t>A. Offers Courses to Prepare Teachers</t>
  </si>
  <si>
    <t>C. Race/Ethnicity</t>
  </si>
  <si>
    <t>Family Responsibilities</t>
  </si>
  <si>
    <t>D. Gender</t>
  </si>
  <si>
    <t>Percent of Graduates Estimated (Table 25-A)</t>
  </si>
  <si>
    <t>Table 27. Budgeted (2006-2007 Academic Year)</t>
  </si>
  <si>
    <t>Table 29. Unfilled Faculty Positions</t>
  </si>
  <si>
    <t>A. Unfilled September 30, 2006</t>
  </si>
  <si>
    <t>C. Highest Earned Credential</t>
  </si>
  <si>
    <t>B. Gender</t>
  </si>
  <si>
    <t>A. Employment Status</t>
  </si>
  <si>
    <t>Table 30. Profiles</t>
  </si>
  <si>
    <t>Table 31. Race/Ethnicity of Full-Time Faculty</t>
  </si>
  <si>
    <t>A. Highest Earned Credential</t>
  </si>
  <si>
    <t>B. Age</t>
  </si>
  <si>
    <t>Total Reported</t>
  </si>
  <si>
    <t>2009-2010</t>
  </si>
  <si>
    <r>
      <t>North Carolina</t>
    </r>
    <r>
      <rPr>
        <vertAlign val="superscript"/>
        <sz val="10"/>
        <rFont val="Arial"/>
        <family val="2"/>
      </rPr>
      <t>1</t>
    </r>
  </si>
  <si>
    <t>Resignations (N= Number of Respondents)</t>
  </si>
  <si>
    <t>Career Advancement</t>
  </si>
  <si>
    <t>Nursing Education Administrators (N= Number of Respondents)</t>
  </si>
  <si>
    <t>D. Years Employed</t>
  </si>
  <si>
    <t>E. Administrative Status</t>
  </si>
  <si>
    <t>Within 3 Years</t>
  </si>
  <si>
    <t>Interim Position</t>
  </si>
  <si>
    <t>Permanent Position</t>
  </si>
  <si>
    <t>G. Age Range</t>
  </si>
  <si>
    <t>A. Total Enrollment (September 30, 2006)</t>
  </si>
  <si>
    <t>F. Attrition</t>
  </si>
  <si>
    <t>A. Admissions (January 2007)</t>
  </si>
  <si>
    <t>B. Unfilled January 30, 2007</t>
  </si>
  <si>
    <t>Profiles</t>
  </si>
  <si>
    <t xml:space="preserve">Race/Ethnicity </t>
  </si>
  <si>
    <t>Certified Nurse Practitioners</t>
  </si>
  <si>
    <t xml:space="preserve">B. Age </t>
  </si>
  <si>
    <t>B.Gender</t>
  </si>
  <si>
    <t>F. Plans for Retirement</t>
  </si>
  <si>
    <t>Lack Funds to Hire Faculty</t>
  </si>
  <si>
    <t>Responses include "multiracial," "Mexican," "African," "International," or "unknown."</t>
  </si>
  <si>
    <r>
      <t>1</t>
    </r>
    <r>
      <rPr>
        <b/>
        <sz val="10"/>
        <color indexed="18"/>
        <rFont val="Arial"/>
        <family val="2"/>
      </rPr>
      <t>The responses include "unknown," "not program desired," or "progrm change."</t>
    </r>
  </si>
  <si>
    <t>B. Enrollment Status of New Admissions (January 2007)</t>
  </si>
  <si>
    <t>C. Race/Ethnicity of New Admissions (January 2007)</t>
  </si>
  <si>
    <t>D. Gender New Admissions (January 2007)</t>
  </si>
  <si>
    <t>Lack Qualified FacultyApplicants</t>
  </si>
  <si>
    <t>Number Not Continuing</t>
  </si>
  <si>
    <t xml:space="preserve">Total Responses </t>
  </si>
  <si>
    <t>D. Gender of New Admissions (January 2007)</t>
  </si>
  <si>
    <t>Lack Qualified Faculty Applicants</t>
  </si>
  <si>
    <r>
      <t>A. New Admissions (January 2007)</t>
    </r>
    <r>
      <rPr>
        <b/>
        <vertAlign val="superscript"/>
        <sz val="10"/>
        <color indexed="18"/>
        <rFont val="Arial"/>
        <family val="2"/>
      </rPr>
      <t>1</t>
    </r>
  </si>
  <si>
    <t xml:space="preserve">B. Estimates by Type Degree </t>
  </si>
  <si>
    <t>Table 32. Certified Nurse Practitioners</t>
  </si>
  <si>
    <t>Table 33. Retirees</t>
  </si>
  <si>
    <t>Table 34. Anticipated Retirements</t>
  </si>
  <si>
    <t>Table 35. Number of Resignations</t>
  </si>
  <si>
    <t>Table 36. Reasons for Resignation</t>
  </si>
  <si>
    <t>Table 37. Plans or Current Status of Faculty Who Resigned</t>
  </si>
  <si>
    <t>Table 38. Anticipated Resignations</t>
  </si>
  <si>
    <t>Table 39. Profile of Nursing Education Administrator</t>
  </si>
  <si>
    <t xml:space="preserve">** </t>
  </si>
  <si>
    <t>**Less than one year</t>
  </si>
  <si>
    <t>1. Full-Time Faculty</t>
  </si>
  <si>
    <t>2. Part-Time Faculty</t>
  </si>
  <si>
    <t>Unfilled Positions (2006-2007 Academic Year)</t>
  </si>
  <si>
    <t>New Budgeted Positions (2006-2007 Academic Year)</t>
  </si>
  <si>
    <t>Budgeted Positions (2006-2007 Academic Year)</t>
  </si>
  <si>
    <t>Table 33.</t>
  </si>
  <si>
    <t>Program Type</t>
  </si>
  <si>
    <t>New Admissions</t>
  </si>
  <si>
    <t>Estimated Graduates</t>
  </si>
  <si>
    <t>A. Total by (August 2007)</t>
  </si>
  <si>
    <t>A. Total (by August 2007)</t>
  </si>
  <si>
    <t>Teacher Preparation Curriculum</t>
  </si>
  <si>
    <t>A. Offers Teacher Preparation Courses</t>
  </si>
  <si>
    <t>B. Type of Doctoral Degree</t>
  </si>
  <si>
    <t>C. Highest Earned Credential (Full and Part-Time)</t>
  </si>
  <si>
    <t>C. Retirees Who Returned to Work</t>
  </si>
  <si>
    <r>
      <t>1</t>
    </r>
    <r>
      <rPr>
        <sz val="9"/>
        <rFont val="Arial"/>
        <family val="2"/>
      </rPr>
      <t>Total = the number of institutions in SREB states that prepare registered (pre-licensure) and advanced practice nurses.</t>
    </r>
  </si>
  <si>
    <t>Note: Some institutions offer more than one type of program: A=Associate's, B=Bachelor's, M=Master's, D=Doctoral.</t>
  </si>
  <si>
    <t>Demographics (N= Number of Respondents)</t>
  </si>
  <si>
    <t>C. Number of Qualified Applicants Not Admitted</t>
  </si>
  <si>
    <r>
      <t>1</t>
    </r>
    <r>
      <rPr>
        <sz val="10"/>
        <rFont val="Arial"/>
        <family val="2"/>
      </rPr>
      <t>Percentages refer to the total enrollment reported in Table 7-Section A.</t>
    </r>
  </si>
  <si>
    <r>
      <t>1</t>
    </r>
    <r>
      <rPr>
        <sz val="10"/>
        <rFont val="Arial"/>
        <family val="2"/>
      </rPr>
      <t>Responses included "Middle Eastern," "African," "Multi-Racial," "Pacific Islander," "Lebanese," "Russian," "East Indian," "British" and "Polish."</t>
    </r>
  </si>
  <si>
    <r>
      <t>1</t>
    </r>
    <r>
      <rPr>
        <sz val="10"/>
        <rFont val="Arial"/>
        <family val="2"/>
      </rPr>
      <t>Students enrolled on September 30, 2006, but not on January 30, 2007</t>
    </r>
  </si>
  <si>
    <r>
      <t>1</t>
    </r>
    <r>
      <rPr>
        <sz val="10"/>
        <rFont val="Arial"/>
        <family val="2"/>
      </rPr>
      <t>Responses included "military deployment", "relocation to another state or program," "positive drug screen," "domestic violence," "excessive absences," "substance abuse," "pregnancy" and "death."</t>
    </r>
  </si>
  <si>
    <r>
      <t>1</t>
    </r>
    <r>
      <rPr>
        <sz val="10"/>
        <rFont val="Arial"/>
        <family val="2"/>
      </rPr>
      <t>Some institutions have multiple admissions.</t>
    </r>
  </si>
  <si>
    <t>Table 8. New Admissions</t>
  </si>
  <si>
    <r>
      <t>1</t>
    </r>
    <r>
      <rPr>
        <sz val="10"/>
        <rFont val="Arial"/>
        <family val="2"/>
      </rPr>
      <t>Responses included "multiracial," "non-resident alien" and "unknown."</t>
    </r>
  </si>
  <si>
    <t>Table 9. Estimated Graduates</t>
  </si>
  <si>
    <t>Responses included "Russian," "Pacific Islander," "African." "Brazilian," "British," "Middle Eastern" and "unknown."</t>
  </si>
  <si>
    <r>
      <t>1</t>
    </r>
    <r>
      <rPr>
        <sz val="9"/>
        <rFont val="Arial"/>
        <family val="2"/>
      </rPr>
      <t>Licensed Practical Nurse/Licensed Vocational Nurse</t>
    </r>
  </si>
  <si>
    <r>
      <t>2</t>
    </r>
    <r>
      <rPr>
        <sz val="9"/>
        <rFont val="Arial"/>
        <family val="2"/>
      </rPr>
      <t>Diploma Graduates</t>
    </r>
  </si>
  <si>
    <t>B. Number of Qualified Applicants Not Admitted</t>
  </si>
  <si>
    <r>
      <t>1</t>
    </r>
    <r>
      <rPr>
        <sz val="10"/>
        <rFont val="Arial"/>
        <family val="2"/>
      </rPr>
      <t>Percentages refer to the total enrollment reported in Table 12-Section A.</t>
    </r>
  </si>
  <si>
    <r>
      <t>1</t>
    </r>
    <r>
      <rPr>
        <sz val="10"/>
        <rFont val="Arial"/>
        <family val="2"/>
      </rPr>
      <t>Responses included "multiracial," "international" and "unknown."</t>
    </r>
  </si>
  <si>
    <t>Table 13. New Admissions</t>
  </si>
  <si>
    <t>Table 14. Estimated Graduates</t>
  </si>
  <si>
    <r>
      <t>1</t>
    </r>
    <r>
      <rPr>
        <sz val="10"/>
        <rFont val="Arial"/>
        <family val="2"/>
      </rPr>
      <t>Responses included "Kenyan," "Pacific Islander," "Multi-racial," "African," "Romanian" and "International."</t>
    </r>
  </si>
  <si>
    <r>
      <t>2</t>
    </r>
    <r>
      <rPr>
        <sz val="9"/>
        <rFont val="Arial"/>
        <family val="2"/>
      </rPr>
      <t>Registered Nurse</t>
    </r>
  </si>
  <si>
    <r>
      <t>1</t>
    </r>
    <r>
      <rPr>
        <sz val="10"/>
        <rFont val="Arial"/>
        <family val="2"/>
      </rPr>
      <t>Percentages refer to the total enrollment reported in Table 17-Section A.</t>
    </r>
  </si>
  <si>
    <r>
      <t>1</t>
    </r>
    <r>
      <rPr>
        <sz val="10"/>
        <rFont val="Arial"/>
        <family val="2"/>
      </rPr>
      <t>Responses included "multiracial," "international," Pacific Islander" and "unknown."</t>
    </r>
  </si>
  <si>
    <r>
      <t>1</t>
    </r>
    <r>
      <rPr>
        <sz val="10"/>
        <rFont val="Arial"/>
        <family val="2"/>
      </rPr>
      <t>Students not continuing studies on January 30, 2007</t>
    </r>
  </si>
  <si>
    <r>
      <t>1</t>
    </r>
    <r>
      <rPr>
        <sz val="10"/>
        <rFont val="Arial"/>
        <family val="2"/>
      </rPr>
      <t>Responses included "program changes," "scheduling problems at work" and "dismissed for conduct."</t>
    </r>
  </si>
  <si>
    <t>Table 18. New Admissions</t>
  </si>
  <si>
    <r>
      <t>1</t>
    </r>
    <r>
      <rPr>
        <sz val="10"/>
        <rFont val="Arial"/>
        <family val="2"/>
      </rPr>
      <t>Responses included "international," "multiracial" and "unknown."</t>
    </r>
  </si>
  <si>
    <t>Table 19. Estimated Graduates</t>
  </si>
  <si>
    <r>
      <t>1</t>
    </r>
    <r>
      <rPr>
        <sz val="10"/>
        <rFont val="Arial"/>
        <family val="2"/>
      </rPr>
      <t>Responses included "multiracial," "nonresident," or "unknown."</t>
    </r>
  </si>
  <si>
    <r>
      <t>1</t>
    </r>
    <r>
      <rPr>
        <sz val="10"/>
        <rFont val="Arial"/>
        <family val="2"/>
      </rPr>
      <t>Responses included "unknown," "foreign" and "Pacific Islander."</t>
    </r>
  </si>
  <si>
    <t>Table 24. New Admissions</t>
  </si>
  <si>
    <r>
      <t>1</t>
    </r>
    <r>
      <rPr>
        <sz val="10"/>
        <rFont val="Arial"/>
        <family val="2"/>
      </rPr>
      <t>Responses included "unknown" and "international."</t>
    </r>
  </si>
  <si>
    <t>Table 25. Estimated Graduates</t>
  </si>
  <si>
    <t>A. Total Estimates (by August 2007)</t>
  </si>
  <si>
    <r>
      <t>1</t>
    </r>
    <r>
      <rPr>
        <sz val="10"/>
        <rFont val="Arial"/>
        <family val="2"/>
      </rPr>
      <t>The race/ethnicity was not specified.</t>
    </r>
  </si>
  <si>
    <t>B. Number Who Completed Courses to Teach</t>
  </si>
  <si>
    <t>Table 28. New Positions (2006-2007 Academic Year)</t>
  </si>
  <si>
    <r>
      <t>1</t>
    </r>
    <r>
      <rPr>
        <sz val="10"/>
        <color indexed="18"/>
        <rFont val="Arial"/>
        <family val="2"/>
      </rPr>
      <t>Responses included "Pacific Islander," "Indian," "African," "Middle Eastern" and "International."</t>
    </r>
  </si>
  <si>
    <r>
      <t>1</t>
    </r>
    <r>
      <rPr>
        <sz val="10"/>
        <rFont val="Arial"/>
        <family val="2"/>
      </rPr>
      <t>One retiree held a bachelor's of science in nursing.</t>
    </r>
  </si>
  <si>
    <r>
      <t>1</t>
    </r>
    <r>
      <rPr>
        <sz val="10"/>
        <rFont val="Arial"/>
        <family val="2"/>
      </rPr>
      <t xml:space="preserve">Responses included "moved closer home," "not happy teaching," "contract not renewed," "not tenured" and "relocated." </t>
    </r>
  </si>
  <si>
    <r>
      <t>1</t>
    </r>
    <r>
      <rPr>
        <sz val="10"/>
        <color indexed="18"/>
        <rFont val="Arial"/>
        <family val="2"/>
      </rPr>
      <t>Responses included "fellowship recipient," "moved to BSN program," "undecided" and "not working."</t>
    </r>
  </si>
  <si>
    <t>Because of rounding, some totals may not equal 100 percent.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</si>
</sst>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[$-409]mmmm\ d\,\ yyyy;@"/>
    <numFmt numFmtId="174" formatCode="_(* #,##0.0_);_(* \(#,##0.0\);_(* &quot;-&quot;?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i/>
      <vertAlign val="superscript"/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9"/>
      <color indexed="18"/>
      <name val="Arial"/>
      <family val="2"/>
    </font>
    <font>
      <b/>
      <i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u val="single"/>
      <sz val="12"/>
      <color indexed="9"/>
      <name val="Arial"/>
      <family val="2"/>
    </font>
    <font>
      <b/>
      <sz val="10"/>
      <color indexed="18"/>
      <name val="Arial Narrow"/>
      <family val="2"/>
    </font>
    <font>
      <b/>
      <sz val="9"/>
      <color indexed="23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8"/>
      <color indexed="18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18"/>
      <name val="Arial Narrow"/>
      <family val="2"/>
    </font>
    <font>
      <b/>
      <vertAlign val="superscript"/>
      <sz val="9"/>
      <color indexed="18"/>
      <name val="Arial"/>
      <family val="2"/>
    </font>
    <font>
      <b/>
      <sz val="9"/>
      <color indexed="18"/>
      <name val="Arial Narrow"/>
      <family val="2"/>
    </font>
    <font>
      <i/>
      <sz val="9"/>
      <color indexed="18"/>
      <name val="Arial"/>
      <family val="2"/>
    </font>
    <font>
      <vertAlign val="superscript"/>
      <sz val="10"/>
      <color indexed="1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18"/>
      <name val="Symbol"/>
      <family val="1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8"/>
      </right>
      <top style="medium"/>
      <bottom/>
    </border>
    <border>
      <left/>
      <right>
        <color indexed="8"/>
      </right>
      <top style="medium"/>
      <bottom/>
    </border>
    <border>
      <left style="medium"/>
      <right>
        <color indexed="8"/>
      </right>
      <top/>
      <bottom style="medium"/>
    </border>
    <border>
      <left style="hair"/>
      <right>
        <color indexed="8"/>
      </right>
      <top>
        <color indexed="63"/>
      </top>
      <bottom>
        <color indexed="63"/>
      </bottom>
    </border>
    <border>
      <left style="dotted">
        <color indexed="18"/>
      </left>
      <right>
        <color indexed="63"/>
      </right>
      <top>
        <color indexed="63"/>
      </top>
      <bottom>
        <color indexed="63"/>
      </bottom>
    </border>
    <border>
      <left style="dotted">
        <color indexed="18"/>
      </left>
      <right>
        <color indexed="63"/>
      </right>
      <top/>
      <bottom/>
    </border>
    <border>
      <left style="dashed">
        <color indexed="18"/>
      </left>
      <right>
        <color indexed="63"/>
      </right>
      <top>
        <color indexed="63"/>
      </top>
      <bottom>
        <color indexed="63"/>
      </bottom>
    </border>
    <border>
      <left style="dotted">
        <color indexed="1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1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18"/>
      </left>
      <right style="dotted">
        <color indexed="18"/>
      </right>
      <top>
        <color indexed="63"/>
      </top>
      <bottom>
        <color indexed="63"/>
      </bottom>
    </border>
    <border>
      <left style="dotted">
        <color indexed="18"/>
      </left>
      <right>
        <color indexed="63"/>
      </right>
      <top/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/>
      <right style="hair">
        <color indexed="18"/>
      </right>
      <top/>
      <bottom/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 style="hair">
        <color indexed="18"/>
      </left>
      <right>
        <color indexed="8"/>
      </right>
      <top/>
      <bottom/>
    </border>
    <border>
      <left/>
      <right style="hair">
        <color indexed="18"/>
      </right>
      <top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18"/>
      </right>
      <top>
        <color indexed="63"/>
      </top>
      <bottom>
        <color indexed="63"/>
      </bottom>
    </border>
    <border>
      <left style="dotted">
        <color indexed="18"/>
      </left>
      <right>
        <color indexed="63"/>
      </right>
      <top>
        <color indexed="63"/>
      </top>
      <bottom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72">
    <xf numFmtId="0" fontId="0" fillId="0" borderId="0" xfId="0" applyAlignment="1">
      <alignment/>
    </xf>
    <xf numFmtId="4" fontId="0" fillId="0" borderId="0" xfId="0" applyAlignment="1">
      <alignment/>
    </xf>
    <xf numFmtId="3" fontId="0" fillId="0" borderId="1" xfId="0" applyAlignment="1">
      <alignment horizontal="left" wrapText="1"/>
    </xf>
    <xf numFmtId="3" fontId="0" fillId="0" borderId="2" xfId="0" applyAlignment="1">
      <alignment horizontal="left" wrapText="1"/>
    </xf>
    <xf numFmtId="3" fontId="0" fillId="0" borderId="3" xfId="0" applyAlignment="1">
      <alignment horizontal="left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9" fontId="5" fillId="0" borderId="0" xfId="0" applyNumberFormat="1" applyFont="1" applyBorder="1" applyAlignment="1">
      <alignment/>
    </xf>
    <xf numFmtId="0" fontId="7" fillId="0" borderId="0" xfId="0" applyFont="1" applyAlignment="1">
      <alignment horizontal="left" indent="3"/>
    </xf>
    <xf numFmtId="0" fontId="9" fillId="0" borderId="0" xfId="0" applyFont="1" applyAlignment="1">
      <alignment horizontal="left" indent="2"/>
    </xf>
    <xf numFmtId="0" fontId="5" fillId="0" borderId="0" xfId="0" applyFont="1" applyBorder="1" applyAlignment="1">
      <alignment horizontal="left" indent="1"/>
    </xf>
    <xf numFmtId="0" fontId="8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right" indent="3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wrapText="1"/>
    </xf>
    <xf numFmtId="9" fontId="5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9" fontId="5" fillId="0" borderId="0" xfId="0" applyNumberFormat="1" applyFont="1" applyBorder="1" applyAlignment="1">
      <alignment/>
    </xf>
    <xf numFmtId="0" fontId="0" fillId="0" borderId="0" xfId="0" applyFont="1" applyAlignment="1">
      <alignment horizontal="left" indent="3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9" fontId="0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3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Font="1" applyBorder="1" applyAlignment="1">
      <alignment horizontal="left"/>
    </xf>
    <xf numFmtId="3" fontId="0" fillId="0" borderId="0" xfId="0" applyFont="1" applyBorder="1" applyAlignment="1">
      <alignment horizontal="left" vertical="top" wrapText="1" indent="2"/>
    </xf>
    <xf numFmtId="3" fontId="0" fillId="0" borderId="0" xfId="0" applyFont="1" applyBorder="1" applyAlignment="1">
      <alignment horizontal="left" vertical="top" indent="2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4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3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indent="3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9" fontId="0" fillId="0" borderId="0" xfId="0" applyNumberFormat="1" applyFont="1" applyFill="1" applyBorder="1" applyAlignment="1" applyProtection="1">
      <alignment horizontal="right" wrapText="1"/>
      <protection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Alignment="1">
      <alignment wrapText="1"/>
    </xf>
    <xf numFmtId="41" fontId="0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 indent="1"/>
    </xf>
    <xf numFmtId="0" fontId="10" fillId="0" borderId="0" xfId="0" applyFont="1" applyBorder="1" applyAlignment="1">
      <alignment horizontal="left" indent="1"/>
    </xf>
    <xf numFmtId="41" fontId="1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wrapText="1"/>
    </xf>
    <xf numFmtId="41" fontId="10" fillId="0" borderId="0" xfId="0" applyNumberFormat="1" applyFont="1" applyFill="1" applyAlignment="1">
      <alignment/>
    </xf>
    <xf numFmtId="9" fontId="10" fillId="0" borderId="0" xfId="0" applyNumberFormat="1" applyFont="1" applyFill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41" fontId="10" fillId="0" borderId="0" xfId="0" applyNumberFormat="1" applyFont="1" applyFill="1" applyBorder="1" applyAlignment="1">
      <alignment wrapText="1"/>
    </xf>
    <xf numFmtId="9" fontId="10" fillId="0" borderId="0" xfId="0" applyNumberFormat="1" applyFont="1" applyAlignment="1">
      <alignment/>
    </xf>
    <xf numFmtId="0" fontId="10" fillId="0" borderId="0" xfId="0" applyFont="1" applyAlignment="1">
      <alignment horizontal="left" indent="2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41" fontId="10" fillId="0" borderId="0" xfId="0" applyNumberFormat="1" applyFont="1" applyAlignment="1">
      <alignment/>
    </xf>
    <xf numFmtId="9" fontId="10" fillId="0" borderId="0" xfId="0" applyNumberFormat="1" applyFont="1" applyAlignment="1">
      <alignment wrapText="1"/>
    </xf>
    <xf numFmtId="41" fontId="10" fillId="0" borderId="0" xfId="0" applyNumberFormat="1" applyFont="1" applyAlignment="1">
      <alignment wrapText="1"/>
    </xf>
    <xf numFmtId="9" fontId="10" fillId="0" borderId="0" xfId="0" applyNumberFormat="1" applyFont="1" applyFill="1" applyBorder="1" applyAlignment="1" applyProtection="1">
      <alignment horizontal="right" wrapText="1"/>
      <protection/>
    </xf>
    <xf numFmtId="41" fontId="10" fillId="0" borderId="0" xfId="0" applyNumberFormat="1" applyFont="1" applyBorder="1" applyAlignment="1">
      <alignment/>
    </xf>
    <xf numFmtId="41" fontId="21" fillId="0" borderId="0" xfId="0" applyNumberFormat="1" applyFont="1" applyFill="1" applyBorder="1" applyAlignment="1">
      <alignment/>
    </xf>
    <xf numFmtId="41" fontId="22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indent="2"/>
    </xf>
    <xf numFmtId="41" fontId="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9" fontId="10" fillId="0" borderId="0" xfId="0" applyNumberFormat="1" applyFont="1" applyFill="1" applyBorder="1" applyAlignment="1" applyProtection="1">
      <alignment horizontal="right" wrapText="1"/>
      <protection/>
    </xf>
    <xf numFmtId="9" fontId="0" fillId="0" borderId="0" xfId="0" applyNumberFormat="1" applyFont="1" applyBorder="1" applyAlignment="1">
      <alignment/>
    </xf>
    <xf numFmtId="41" fontId="10" fillId="0" borderId="0" xfId="0" applyNumberFormat="1" applyFont="1" applyAlignment="1">
      <alignment horizontal="right"/>
    </xf>
    <xf numFmtId="41" fontId="21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wrapText="1"/>
    </xf>
    <xf numFmtId="41" fontId="10" fillId="0" borderId="0" xfId="0" applyNumberFormat="1" applyFont="1" applyFill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41" fontId="10" fillId="0" borderId="0" xfId="0" applyNumberFormat="1" applyFont="1" applyFill="1" applyBorder="1" applyAlignment="1">
      <alignment horizontal="right" wrapText="1"/>
    </xf>
    <xf numFmtId="0" fontId="24" fillId="0" borderId="0" xfId="0" applyFont="1" applyAlignment="1">
      <alignment horizontal="right" wrapText="1"/>
    </xf>
    <xf numFmtId="41" fontId="24" fillId="0" borderId="0" xfId="0" applyNumberFormat="1" applyFont="1" applyAlignment="1">
      <alignment horizontal="right" wrapText="1"/>
    </xf>
    <xf numFmtId="41" fontId="24" fillId="0" borderId="0" xfId="0" applyNumberFormat="1" applyFont="1" applyFill="1" applyBorder="1" applyAlignment="1">
      <alignment horizontal="right" wrapText="1"/>
    </xf>
    <xf numFmtId="41" fontId="24" fillId="0" borderId="0" xfId="0" applyNumberFormat="1" applyFont="1" applyBorder="1" applyAlignment="1">
      <alignment horizontal="right" wrapText="1"/>
    </xf>
    <xf numFmtId="0" fontId="10" fillId="0" borderId="0" xfId="0" applyFont="1" applyAlignment="1">
      <alignment horizontal="left" indent="3"/>
    </xf>
    <xf numFmtId="9" fontId="10" fillId="0" borderId="0" xfId="0" applyNumberFormat="1" applyFont="1" applyBorder="1" applyAlignment="1">
      <alignment/>
    </xf>
    <xf numFmtId="41" fontId="18" fillId="0" borderId="0" xfId="0" applyNumberFormat="1" applyFont="1" applyFill="1" applyBorder="1" applyAlignment="1">
      <alignment horizontal="right" wrapText="1"/>
    </xf>
    <xf numFmtId="0" fontId="19" fillId="0" borderId="0" xfId="0" applyFont="1" applyBorder="1" applyAlignment="1">
      <alignment horizontal="center"/>
    </xf>
    <xf numFmtId="41" fontId="25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41" fontId="21" fillId="0" borderId="0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41" fontId="10" fillId="0" borderId="5" xfId="0" applyNumberFormat="1" applyFont="1" applyFill="1" applyBorder="1" applyAlignment="1">
      <alignment horizontal="right"/>
    </xf>
    <xf numFmtId="0" fontId="0" fillId="0" borderId="5" xfId="0" applyFont="1" applyBorder="1" applyAlignment="1">
      <alignment/>
    </xf>
    <xf numFmtId="41" fontId="21" fillId="0" borderId="0" xfId="0" applyNumberFormat="1" applyFont="1" applyBorder="1" applyAlignment="1">
      <alignment/>
    </xf>
    <xf numFmtId="9" fontId="0" fillId="0" borderId="0" xfId="0" applyNumberFormat="1" applyFont="1" applyFill="1" applyBorder="1" applyAlignment="1">
      <alignment wrapText="1"/>
    </xf>
    <xf numFmtId="41" fontId="0" fillId="0" borderId="6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41" fontId="0" fillId="0" borderId="5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41" fontId="21" fillId="0" borderId="0" xfId="0" applyNumberFormat="1" applyFont="1" applyAlignment="1">
      <alignment/>
    </xf>
    <xf numFmtId="0" fontId="18" fillId="0" borderId="0" xfId="0" applyFont="1" applyFill="1" applyAlignment="1">
      <alignment horizontal="right" wrapText="1"/>
    </xf>
    <xf numFmtId="0" fontId="11" fillId="0" borderId="0" xfId="0" applyFont="1" applyAlignment="1">
      <alignment horizontal="left" indent="3"/>
    </xf>
    <xf numFmtId="0" fontId="10" fillId="0" borderId="0" xfId="0" applyFont="1" applyFill="1" applyAlignment="1">
      <alignment horizontal="right" wrapText="1"/>
    </xf>
    <xf numFmtId="41" fontId="10" fillId="0" borderId="0" xfId="0" applyNumberFormat="1" applyFont="1" applyFill="1" applyAlignment="1">
      <alignment horizontal="right" wrapText="1"/>
    </xf>
    <xf numFmtId="41" fontId="5" fillId="0" borderId="0" xfId="0" applyNumberFormat="1" applyFont="1" applyFill="1" applyAlignment="1">
      <alignment wrapText="1"/>
    </xf>
    <xf numFmtId="41" fontId="10" fillId="0" borderId="7" xfId="0" applyNumberFormat="1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left" indent="1"/>
    </xf>
    <xf numFmtId="41" fontId="11" fillId="0" borderId="0" xfId="0" applyNumberFormat="1" applyFont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41" fontId="18" fillId="0" borderId="0" xfId="0" applyNumberFormat="1" applyFont="1" applyAlignment="1">
      <alignment horizontal="right"/>
    </xf>
    <xf numFmtId="41" fontId="18" fillId="0" borderId="0" xfId="0" applyNumberFormat="1" applyFont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Alignment="1">
      <alignment horizontal="left" indent="1"/>
    </xf>
    <xf numFmtId="0" fontId="29" fillId="0" borderId="0" xfId="0" applyFont="1" applyBorder="1" applyAlignment="1">
      <alignment horizontal="right"/>
    </xf>
    <xf numFmtId="41" fontId="10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left" indent="2"/>
    </xf>
    <xf numFmtId="0" fontId="31" fillId="0" borderId="0" xfId="0" applyFont="1" applyBorder="1" applyAlignment="1">
      <alignment/>
    </xf>
    <xf numFmtId="0" fontId="20" fillId="0" borderId="0" xfId="0" applyFont="1" applyBorder="1" applyAlignment="1">
      <alignment horizontal="left" indent="2"/>
    </xf>
    <xf numFmtId="0" fontId="3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0" fillId="0" borderId="0" xfId="0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0" fontId="28" fillId="0" borderId="0" xfId="0" applyFont="1" applyAlignment="1">
      <alignment horizontal="left" indent="3"/>
    </xf>
    <xf numFmtId="41" fontId="21" fillId="0" borderId="0" xfId="0" applyNumberFormat="1" applyFont="1" applyAlignment="1">
      <alignment wrapText="1"/>
    </xf>
    <xf numFmtId="41" fontId="10" fillId="0" borderId="0" xfId="0" applyNumberFormat="1" applyFont="1" applyAlignment="1">
      <alignment horizontal="right" wrapText="1"/>
    </xf>
    <xf numFmtId="41" fontId="10" fillId="0" borderId="0" xfId="0" applyNumberFormat="1" applyFont="1" applyAlignment="1">
      <alignment horizontal="left"/>
    </xf>
    <xf numFmtId="41" fontId="21" fillId="0" borderId="0" xfId="0" applyNumberFormat="1" applyFont="1" applyBorder="1" applyAlignment="1">
      <alignment wrapText="1"/>
    </xf>
    <xf numFmtId="41" fontId="0" fillId="0" borderId="8" xfId="0" applyNumberFormat="1" applyFont="1" applyBorder="1" applyAlignment="1">
      <alignment/>
    </xf>
    <xf numFmtId="41" fontId="10" fillId="0" borderId="8" xfId="0" applyNumberFormat="1" applyFont="1" applyBorder="1" applyAlignment="1">
      <alignment/>
    </xf>
    <xf numFmtId="9" fontId="5" fillId="0" borderId="0" xfId="0" applyNumberFormat="1" applyFont="1" applyAlignment="1">
      <alignment wrapText="1"/>
    </xf>
    <xf numFmtId="0" fontId="10" fillId="0" borderId="0" xfId="0" applyNumberFormat="1" applyFont="1" applyAlignment="1">
      <alignment horizontal="right"/>
    </xf>
    <xf numFmtId="0" fontId="24" fillId="0" borderId="0" xfId="0" applyFont="1" applyAlignment="1">
      <alignment horizontal="left" indent="3"/>
    </xf>
    <xf numFmtId="4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1" fontId="10" fillId="0" borderId="0" xfId="0" applyNumberFormat="1" applyFont="1" applyFill="1" applyBorder="1" applyAlignment="1">
      <alignment horizontal="right" wrapText="1"/>
    </xf>
    <xf numFmtId="41" fontId="0" fillId="0" borderId="5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41" fontId="10" fillId="0" borderId="0" xfId="0" applyNumberFormat="1" applyFont="1" applyBorder="1" applyAlignment="1">
      <alignment horizontal="right"/>
    </xf>
    <xf numFmtId="41" fontId="29" fillId="0" borderId="0" xfId="0" applyNumberFormat="1" applyFont="1" applyBorder="1" applyAlignment="1">
      <alignment/>
    </xf>
    <xf numFmtId="41" fontId="29" fillId="0" borderId="0" xfId="0" applyNumberFormat="1" applyFont="1" applyBorder="1" applyAlignment="1">
      <alignment/>
    </xf>
    <xf numFmtId="9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right"/>
    </xf>
    <xf numFmtId="41" fontId="0" fillId="0" borderId="0" xfId="0" applyNumberFormat="1" applyFont="1" applyBorder="1" applyAlignment="1">
      <alignment wrapText="1"/>
    </xf>
    <xf numFmtId="41" fontId="29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Alignment="1">
      <alignment horizontal="left" indent="3"/>
    </xf>
    <xf numFmtId="0" fontId="24" fillId="0" borderId="0" xfId="0" applyFont="1" applyFill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9" fontId="10" fillId="0" borderId="0" xfId="0" applyNumberFormat="1" applyFont="1" applyFill="1" applyBorder="1" applyAlignment="1">
      <alignment/>
    </xf>
    <xf numFmtId="0" fontId="10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9" fontId="10" fillId="0" borderId="0" xfId="0" applyNumberFormat="1" applyFont="1" applyFill="1" applyBorder="1" applyAlignment="1">
      <alignment wrapText="1"/>
    </xf>
    <xf numFmtId="41" fontId="2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9" fontId="10" fillId="0" borderId="0" xfId="0" applyNumberFormat="1" applyFont="1" applyAlignment="1">
      <alignment/>
    </xf>
    <xf numFmtId="9" fontId="11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9" fontId="0" fillId="0" borderId="0" xfId="0" applyNumberFormat="1" applyFont="1" applyAlignment="1">
      <alignment wrapText="1"/>
    </xf>
    <xf numFmtId="41" fontId="10" fillId="0" borderId="0" xfId="0" applyNumberFormat="1" applyFont="1" applyBorder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3" fontId="10" fillId="0" borderId="0" xfId="0" applyNumberFormat="1" applyFont="1" applyAlignment="1">
      <alignment horizontal="right"/>
    </xf>
    <xf numFmtId="41" fontId="11" fillId="0" borderId="0" xfId="0" applyNumberFormat="1" applyFont="1" applyAlignment="1">
      <alignment wrapText="1"/>
    </xf>
    <xf numFmtId="10" fontId="10" fillId="0" borderId="0" xfId="0" applyNumberFormat="1" applyFont="1" applyAlignment="1">
      <alignment wrapText="1"/>
    </xf>
    <xf numFmtId="41" fontId="0" fillId="0" borderId="0" xfId="0" applyNumberFormat="1" applyFont="1" applyBorder="1" applyAlignment="1">
      <alignment/>
    </xf>
    <xf numFmtId="41" fontId="10" fillId="0" borderId="9" xfId="0" applyNumberFormat="1" applyFont="1" applyFill="1" applyBorder="1" applyAlignment="1">
      <alignment/>
    </xf>
    <xf numFmtId="0" fontId="35" fillId="0" borderId="0" xfId="0" applyFont="1" applyAlignment="1">
      <alignment horizontal="right" wrapText="1"/>
    </xf>
    <xf numFmtId="0" fontId="0" fillId="0" borderId="0" xfId="0" applyFill="1" applyBorder="1" applyAlignment="1">
      <alignment/>
    </xf>
    <xf numFmtId="3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indent="2"/>
    </xf>
    <xf numFmtId="9" fontId="10" fillId="0" borderId="0" xfId="0" applyNumberFormat="1" applyFont="1" applyBorder="1" applyAlignment="1">
      <alignment/>
    </xf>
    <xf numFmtId="9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0" borderId="0" xfId="0" applyFont="1" applyAlignment="1">
      <alignment horizontal="left" indent="5"/>
    </xf>
    <xf numFmtId="0" fontId="10" fillId="0" borderId="0" xfId="0" applyFont="1" applyAlignment="1">
      <alignment horizontal="left" indent="5"/>
    </xf>
    <xf numFmtId="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1" fontId="0" fillId="0" borderId="0" xfId="0" applyNumberFormat="1" applyFont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 wrapText="1"/>
    </xf>
    <xf numFmtId="41" fontId="21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10" fontId="10" fillId="0" borderId="0" xfId="0" applyNumberFormat="1" applyFont="1" applyAlignment="1">
      <alignment/>
    </xf>
    <xf numFmtId="0" fontId="37" fillId="0" borderId="0" xfId="0" applyFont="1" applyAlignment="1">
      <alignment horizontal="left" indent="2"/>
    </xf>
    <xf numFmtId="41" fontId="0" fillId="0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41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indent="2"/>
    </xf>
    <xf numFmtId="0" fontId="10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9" fontId="18" fillId="0" borderId="0" xfId="0" applyNumberFormat="1" applyFont="1" applyAlignment="1">
      <alignment/>
    </xf>
    <xf numFmtId="9" fontId="18" fillId="0" borderId="0" xfId="0" applyNumberFormat="1" applyFont="1" applyBorder="1" applyAlignment="1">
      <alignment/>
    </xf>
    <xf numFmtId="9" fontId="18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0" fillId="0" borderId="0" xfId="0" applyFont="1" applyAlignment="1">
      <alignment horizontal="left" indent="3"/>
    </xf>
    <xf numFmtId="0" fontId="18" fillId="0" borderId="0" xfId="0" applyFont="1" applyBorder="1" applyAlignment="1">
      <alignment horizontal="right" wrapText="1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Border="1" applyAlignment="1">
      <alignment/>
    </xf>
    <xf numFmtId="41" fontId="1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right" wrapText="1"/>
    </xf>
    <xf numFmtId="41" fontId="2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right" wrapText="1"/>
    </xf>
    <xf numFmtId="41" fontId="10" fillId="0" borderId="0" xfId="0" applyNumberFormat="1" applyFont="1" applyFill="1" applyBorder="1" applyAlignment="1">
      <alignment/>
    </xf>
    <xf numFmtId="9" fontId="10" fillId="0" borderId="0" xfId="0" applyNumberFormat="1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 wrapText="1"/>
    </xf>
    <xf numFmtId="41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41" fontId="21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 wrapText="1"/>
    </xf>
    <xf numFmtId="41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 indent="1"/>
    </xf>
    <xf numFmtId="41" fontId="10" fillId="0" borderId="10" xfId="0" applyNumberFormat="1" applyFont="1" applyBorder="1" applyAlignment="1">
      <alignment/>
    </xf>
    <xf numFmtId="0" fontId="10" fillId="0" borderId="0" xfId="0" applyFont="1" applyFill="1" applyAlignment="1">
      <alignment horizontal="left" inden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11" fillId="0" borderId="0" xfId="0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indent="1"/>
    </xf>
    <xf numFmtId="41" fontId="10" fillId="0" borderId="0" xfId="0" applyNumberFormat="1" applyFont="1" applyBorder="1" applyAlignment="1">
      <alignment horizontal="right"/>
    </xf>
    <xf numFmtId="41" fontId="21" fillId="0" borderId="0" xfId="0" applyNumberFormat="1" applyFont="1" applyBorder="1" applyAlignment="1">
      <alignment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174" fontId="0" fillId="0" borderId="0" xfId="0" applyNumberFormat="1" applyFont="1" applyAlignment="1">
      <alignment horizontal="right" indent="1"/>
    </xf>
    <xf numFmtId="174" fontId="0" fillId="0" borderId="0" xfId="0" applyNumberFormat="1" applyFont="1" applyAlignment="1">
      <alignment horizontal="right"/>
    </xf>
    <xf numFmtId="17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41" fontId="10" fillId="0" borderId="6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right" wrapText="1"/>
    </xf>
    <xf numFmtId="41" fontId="0" fillId="0" borderId="11" xfId="0" applyNumberFormat="1" applyFont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10" fillId="0" borderId="11" xfId="0" applyNumberFormat="1" applyFont="1" applyBorder="1" applyAlignment="1">
      <alignment/>
    </xf>
    <xf numFmtId="9" fontId="10" fillId="0" borderId="11" xfId="0" applyNumberFormat="1" applyFont="1" applyBorder="1" applyAlignment="1">
      <alignment/>
    </xf>
    <xf numFmtId="0" fontId="37" fillId="0" borderId="0" xfId="0" applyFont="1" applyAlignment="1">
      <alignment horizontal="left" indent="3"/>
    </xf>
    <xf numFmtId="17" fontId="11" fillId="0" borderId="0" xfId="0" applyNumberFormat="1" applyFont="1" applyAlignment="1">
      <alignment/>
    </xf>
    <xf numFmtId="0" fontId="24" fillId="0" borderId="0" xfId="0" applyFont="1" applyFill="1" applyBorder="1" applyAlignment="1">
      <alignment horizontal="right" wrapText="1"/>
    </xf>
    <xf numFmtId="41" fontId="29" fillId="0" borderId="0" xfId="0" applyNumberFormat="1" applyFont="1" applyFill="1" applyBorder="1" applyAlignment="1">
      <alignment/>
    </xf>
    <xf numFmtId="41" fontId="38" fillId="0" borderId="9" xfId="0" applyNumberFormat="1" applyFont="1" applyFill="1" applyBorder="1" applyAlignment="1">
      <alignment/>
    </xf>
    <xf numFmtId="9" fontId="39" fillId="0" borderId="0" xfId="0" applyNumberFormat="1" applyFont="1" applyFill="1" applyBorder="1" applyAlignment="1">
      <alignment wrapText="1"/>
    </xf>
    <xf numFmtId="41" fontId="38" fillId="0" borderId="7" xfId="0" applyNumberFormat="1" applyFont="1" applyFill="1" applyBorder="1" applyAlignment="1">
      <alignment wrapText="1"/>
    </xf>
    <xf numFmtId="9" fontId="39" fillId="0" borderId="0" xfId="0" applyNumberFormat="1" applyFont="1" applyBorder="1" applyAlignment="1">
      <alignment/>
    </xf>
    <xf numFmtId="41" fontId="38" fillId="0" borderId="0" xfId="0" applyNumberFormat="1" applyFont="1" applyAlignment="1">
      <alignment/>
    </xf>
    <xf numFmtId="0" fontId="11" fillId="0" borderId="0" xfId="0" applyFont="1" applyBorder="1" applyAlignment="1">
      <alignment horizontal="right" wrapText="1"/>
    </xf>
    <xf numFmtId="41" fontId="11" fillId="0" borderId="0" xfId="0" applyNumberFormat="1" applyFont="1" applyBorder="1" applyAlignment="1">
      <alignment/>
    </xf>
    <xf numFmtId="41" fontId="21" fillId="0" borderId="0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10" fillId="0" borderId="5" xfId="0" applyFont="1" applyFill="1" applyBorder="1" applyAlignment="1">
      <alignment horizontal="right"/>
    </xf>
    <xf numFmtId="9" fontId="0" fillId="0" borderId="12" xfId="0" applyNumberFormat="1" applyFont="1" applyBorder="1" applyAlignment="1">
      <alignment/>
    </xf>
    <xf numFmtId="41" fontId="40" fillId="0" borderId="5" xfId="0" applyNumberFormat="1" applyFont="1" applyBorder="1" applyAlignment="1">
      <alignment horizontal="right"/>
    </xf>
    <xf numFmtId="41" fontId="40" fillId="0" borderId="0" xfId="0" applyNumberFormat="1" applyFont="1" applyBorder="1" applyAlignment="1">
      <alignment horizontal="right"/>
    </xf>
    <xf numFmtId="174" fontId="10" fillId="0" borderId="0" xfId="0" applyNumberFormat="1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7" fillId="0" borderId="0" xfId="0" applyFont="1" applyAlignment="1">
      <alignment horizontal="left" indent="2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1" fontId="10" fillId="0" borderId="0" xfId="0" applyNumberFormat="1" applyFont="1" applyBorder="1" applyAlignment="1">
      <alignment/>
    </xf>
    <xf numFmtId="9" fontId="1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41" fontId="41" fillId="0" borderId="0" xfId="0" applyNumberFormat="1" applyFont="1" applyFill="1" applyAlignment="1">
      <alignment horizontal="right"/>
    </xf>
    <xf numFmtId="41" fontId="41" fillId="0" borderId="0" xfId="0" applyNumberFormat="1" applyFont="1" applyFill="1" applyAlignment="1">
      <alignment/>
    </xf>
    <xf numFmtId="41" fontId="42" fillId="0" borderId="0" xfId="0" applyNumberFormat="1" applyFont="1" applyFill="1" applyAlignment="1">
      <alignment horizontal="right"/>
    </xf>
    <xf numFmtId="41" fontId="41" fillId="0" borderId="0" xfId="0" applyNumberFormat="1" applyFont="1" applyAlignment="1">
      <alignment wrapText="1"/>
    </xf>
    <xf numFmtId="41" fontId="41" fillId="0" borderId="0" xfId="0" applyNumberFormat="1" applyFont="1" applyAlignment="1">
      <alignment/>
    </xf>
    <xf numFmtId="0" fontId="28" fillId="0" borderId="0" xfId="0" applyFont="1" applyAlignment="1">
      <alignment horizontal="left" indent="3"/>
    </xf>
    <xf numFmtId="41" fontId="41" fillId="0" borderId="0" xfId="0" applyNumberFormat="1" applyFont="1" applyFill="1" applyBorder="1" applyAlignment="1">
      <alignment horizontal="right"/>
    </xf>
    <xf numFmtId="41" fontId="41" fillId="0" borderId="0" xfId="0" applyNumberFormat="1" applyFont="1" applyBorder="1" applyAlignment="1">
      <alignment wrapText="1"/>
    </xf>
    <xf numFmtId="41" fontId="41" fillId="0" borderId="0" xfId="0" applyNumberFormat="1" applyFont="1" applyBorder="1" applyAlignment="1">
      <alignment/>
    </xf>
    <xf numFmtId="41" fontId="41" fillId="0" borderId="0" xfId="0" applyNumberFormat="1" applyFont="1" applyFill="1" applyBorder="1" applyAlignment="1">
      <alignment horizontal="right"/>
    </xf>
    <xf numFmtId="41" fontId="4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 indent="3"/>
    </xf>
    <xf numFmtId="9" fontId="41" fillId="0" borderId="0" xfId="0" applyNumberFormat="1" applyFont="1" applyFill="1" applyAlignment="1">
      <alignment/>
    </xf>
    <xf numFmtId="0" fontId="43" fillId="0" borderId="0" xfId="0" applyFont="1" applyFill="1" applyBorder="1" applyAlignment="1">
      <alignment horizontal="center"/>
    </xf>
    <xf numFmtId="41" fontId="41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indent="3"/>
    </xf>
    <xf numFmtId="41" fontId="41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Border="1" applyAlignment="1">
      <alignment wrapText="1"/>
    </xf>
    <xf numFmtId="41" fontId="41" fillId="0" borderId="0" xfId="0" applyNumberFormat="1" applyFont="1" applyFill="1" applyBorder="1" applyAlignment="1">
      <alignment horizontal="right"/>
    </xf>
    <xf numFmtId="41" fontId="41" fillId="0" borderId="0" xfId="0" applyNumberFormat="1" applyFont="1" applyAlignment="1">
      <alignment/>
    </xf>
    <xf numFmtId="0" fontId="43" fillId="0" borderId="0" xfId="0" applyFont="1" applyAlignment="1">
      <alignment/>
    </xf>
    <xf numFmtId="41" fontId="5" fillId="0" borderId="0" xfId="0" applyNumberFormat="1" applyFont="1" applyFill="1" applyBorder="1" applyAlignment="1">
      <alignment horizontal="right"/>
    </xf>
    <xf numFmtId="0" fontId="41" fillId="0" borderId="0" xfId="0" applyFont="1" applyBorder="1" applyAlignment="1">
      <alignment/>
    </xf>
    <xf numFmtId="0" fontId="43" fillId="0" borderId="0" xfId="0" applyFont="1" applyAlignment="1">
      <alignment wrapText="1"/>
    </xf>
    <xf numFmtId="41" fontId="41" fillId="0" borderId="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41" fontId="41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0" fontId="11" fillId="0" borderId="13" xfId="0" applyFont="1" applyBorder="1" applyAlignment="1">
      <alignment horizontal="right" wrapText="1"/>
    </xf>
    <xf numFmtId="41" fontId="11" fillId="0" borderId="13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1" fillId="0" borderId="14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 horizontal="right" wrapText="1"/>
    </xf>
    <xf numFmtId="41" fontId="0" fillId="0" borderId="15" xfId="0" applyNumberFormat="1" applyFont="1" applyBorder="1" applyAlignment="1">
      <alignment/>
    </xf>
    <xf numFmtId="41" fontId="10" fillId="0" borderId="15" xfId="0" applyNumberFormat="1" applyFont="1" applyBorder="1" applyAlignment="1">
      <alignment/>
    </xf>
    <xf numFmtId="9" fontId="10" fillId="0" borderId="15" xfId="0" applyNumberFormat="1" applyFont="1" applyBorder="1" applyAlignment="1">
      <alignment/>
    </xf>
    <xf numFmtId="9" fontId="10" fillId="0" borderId="13" xfId="0" applyNumberFormat="1" applyFont="1" applyBorder="1" applyAlignment="1">
      <alignment/>
    </xf>
    <xf numFmtId="41" fontId="10" fillId="0" borderId="13" xfId="0" applyNumberFormat="1" applyFont="1" applyBorder="1" applyAlignment="1">
      <alignment/>
    </xf>
    <xf numFmtId="9" fontId="19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10" fillId="0" borderId="16" xfId="0" applyNumberFormat="1" applyFont="1" applyBorder="1" applyAlignment="1">
      <alignment/>
    </xf>
    <xf numFmtId="41" fontId="10" fillId="0" borderId="14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0" fillId="0" borderId="13" xfId="0" applyFont="1" applyBorder="1" applyAlignment="1">
      <alignment horizontal="right"/>
    </xf>
    <xf numFmtId="41" fontId="0" fillId="0" borderId="15" xfId="0" applyNumberFormat="1" applyFont="1" applyBorder="1" applyAlignment="1">
      <alignment/>
    </xf>
    <xf numFmtId="41" fontId="13" fillId="0" borderId="13" xfId="0" applyNumberFormat="1" applyFont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10" fillId="0" borderId="17" xfId="0" applyNumberFormat="1" applyFont="1" applyBorder="1" applyAlignment="1">
      <alignment/>
    </xf>
    <xf numFmtId="41" fontId="19" fillId="0" borderId="13" xfId="0" applyNumberFormat="1" applyFont="1" applyBorder="1" applyAlignment="1">
      <alignment/>
    </xf>
    <xf numFmtId="41" fontId="41" fillId="0" borderId="0" xfId="0" applyNumberFormat="1" applyFont="1" applyBorder="1" applyAlignment="1">
      <alignment horizontal="right"/>
    </xf>
    <xf numFmtId="41" fontId="41" fillId="0" borderId="0" xfId="0" applyNumberFormat="1" applyFont="1" applyBorder="1" applyAlignment="1">
      <alignment/>
    </xf>
    <xf numFmtId="41" fontId="4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8" fillId="0" borderId="18" xfId="0" applyFont="1" applyBorder="1" applyAlignment="1">
      <alignment horizontal="right" wrapText="1"/>
    </xf>
    <xf numFmtId="41" fontId="5" fillId="0" borderId="18" xfId="0" applyNumberFormat="1" applyFont="1" applyBorder="1" applyAlignment="1">
      <alignment/>
    </xf>
    <xf numFmtId="41" fontId="0" fillId="0" borderId="18" xfId="0" applyNumberFormat="1" applyFont="1" applyBorder="1" applyAlignment="1">
      <alignment/>
    </xf>
    <xf numFmtId="9" fontId="5" fillId="0" borderId="18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41" fillId="0" borderId="0" xfId="0" applyNumberFormat="1" applyFont="1" applyBorder="1" applyAlignment="1">
      <alignment horizontal="right"/>
    </xf>
    <xf numFmtId="41" fontId="41" fillId="0" borderId="0" xfId="0" applyNumberFormat="1" applyFont="1" applyBorder="1" applyAlignment="1">
      <alignment/>
    </xf>
    <xf numFmtId="41" fontId="41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41" fontId="41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left" indent="2"/>
    </xf>
    <xf numFmtId="41" fontId="41" fillId="0" borderId="0" xfId="0" applyNumberFormat="1" applyFont="1" applyBorder="1" applyAlignment="1">
      <alignment horizontal="right"/>
    </xf>
    <xf numFmtId="41" fontId="41" fillId="0" borderId="0" xfId="0" applyNumberFormat="1" applyFont="1" applyBorder="1" applyAlignment="1">
      <alignment/>
    </xf>
    <xf numFmtId="9" fontId="10" fillId="0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right" wrapText="1"/>
    </xf>
    <xf numFmtId="41" fontId="10" fillId="0" borderId="13" xfId="0" applyNumberFormat="1" applyFont="1" applyFill="1" applyBorder="1" applyAlignment="1">
      <alignment/>
    </xf>
    <xf numFmtId="41" fontId="10" fillId="0" borderId="19" xfId="0" applyNumberFormat="1" applyFont="1" applyBorder="1" applyAlignment="1">
      <alignment/>
    </xf>
    <xf numFmtId="9" fontId="10" fillId="0" borderId="13" xfId="0" applyNumberFormat="1" applyFont="1" applyFill="1" applyBorder="1" applyAlignment="1">
      <alignment/>
    </xf>
    <xf numFmtId="41" fontId="42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right"/>
    </xf>
    <xf numFmtId="41" fontId="11" fillId="0" borderId="15" xfId="0" applyNumberFormat="1" applyFont="1" applyBorder="1" applyAlignment="1">
      <alignment/>
    </xf>
    <xf numFmtId="174" fontId="11" fillId="0" borderId="13" xfId="0" applyNumberFormat="1" applyFont="1" applyFill="1" applyBorder="1" applyAlignment="1">
      <alignment/>
    </xf>
    <xf numFmtId="41" fontId="40" fillId="0" borderId="15" xfId="0" applyNumberFormat="1" applyFont="1" applyBorder="1" applyAlignment="1">
      <alignment horizontal="right"/>
    </xf>
    <xf numFmtId="174" fontId="11" fillId="0" borderId="13" xfId="0" applyNumberFormat="1" applyFont="1" applyFill="1" applyBorder="1" applyAlignment="1">
      <alignment/>
    </xf>
    <xf numFmtId="41" fontId="11" fillId="0" borderId="15" xfId="0" applyNumberFormat="1" applyFont="1" applyFill="1" applyBorder="1" applyAlignment="1">
      <alignment/>
    </xf>
    <xf numFmtId="174" fontId="10" fillId="0" borderId="13" xfId="0" applyNumberFormat="1" applyFont="1" applyBorder="1" applyAlignment="1">
      <alignment/>
    </xf>
    <xf numFmtId="41" fontId="41" fillId="0" borderId="0" xfId="0" applyNumberFormat="1" applyFont="1" applyBorder="1" applyAlignment="1">
      <alignment horizontal="right"/>
    </xf>
    <xf numFmtId="41" fontId="4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1" fontId="10" fillId="0" borderId="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Border="1" applyAlignment="1">
      <alignment horizontal="left" wrapText="1" indent="3"/>
    </xf>
    <xf numFmtId="0" fontId="10" fillId="0" borderId="5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28" fillId="0" borderId="0" xfId="0" applyFont="1" applyBorder="1" applyAlignment="1">
      <alignment horizontal="left" wrapText="1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Font="1" applyBorder="1" applyAlignment="1">
      <alignment horizontal="left" wrapText="1" indent="3"/>
    </xf>
    <xf numFmtId="0" fontId="10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3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41" fontId="10" fillId="0" borderId="12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2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189"/>
  <sheetViews>
    <sheetView workbookViewId="0" topLeftCell="A1">
      <selection activeCell="A1" sqref="A1:C1"/>
    </sheetView>
  </sheetViews>
  <sheetFormatPr defaultColWidth="9.140625" defaultRowHeight="12.75"/>
  <cols>
    <col min="1" max="1" width="14.421875" style="0" bestFit="1" customWidth="1"/>
    <col min="2" max="2" width="50.7109375" style="0" bestFit="1" customWidth="1"/>
    <col min="3" max="3" width="13.00390625" style="0" bestFit="1" customWidth="1"/>
    <col min="6" max="6" width="12.8515625" style="0" bestFit="1" customWidth="1"/>
  </cols>
  <sheetData>
    <row r="1" spans="1:6" ht="15.75">
      <c r="A1" s="506" t="s">
        <v>39</v>
      </c>
      <c r="B1" s="504"/>
      <c r="C1" s="504"/>
      <c r="D1" s="202"/>
      <c r="E1" s="202"/>
      <c r="F1" s="213"/>
    </row>
    <row r="2" spans="1:3" ht="12.75" customHeight="1">
      <c r="A2" s="29"/>
      <c r="B2" s="29"/>
      <c r="C2" s="29"/>
    </row>
    <row r="3" spans="1:6" ht="13.5" customHeight="1">
      <c r="A3" s="507" t="s">
        <v>166</v>
      </c>
      <c r="B3" s="508"/>
      <c r="C3" s="508"/>
      <c r="D3" s="202"/>
      <c r="E3" s="202"/>
      <c r="F3" s="213"/>
    </row>
    <row r="4" spans="1:2" ht="13.5" customHeight="1">
      <c r="A4" s="20"/>
      <c r="B4" s="5"/>
    </row>
    <row r="5" spans="1:3" ht="13.5" customHeight="1">
      <c r="A5" s="115" t="s">
        <v>103</v>
      </c>
      <c r="B5" s="373" t="s">
        <v>115</v>
      </c>
      <c r="C5" s="374"/>
    </row>
    <row r="6" spans="1:3" ht="13.5" customHeight="1">
      <c r="A6" s="115"/>
      <c r="B6" s="373"/>
      <c r="C6" s="374"/>
    </row>
    <row r="7" spans="1:3" ht="13.5" customHeight="1">
      <c r="A7" s="115" t="s">
        <v>104</v>
      </c>
      <c r="B7" s="373" t="s">
        <v>305</v>
      </c>
      <c r="C7" s="374"/>
    </row>
    <row r="8" spans="1:3" ht="13.5" customHeight="1">
      <c r="A8" s="115"/>
      <c r="B8" s="373"/>
      <c r="C8" s="374"/>
    </row>
    <row r="9" spans="1:3" ht="13.5" customHeight="1">
      <c r="A9" s="115" t="s">
        <v>112</v>
      </c>
      <c r="B9" s="373" t="s">
        <v>94</v>
      </c>
      <c r="C9" s="374"/>
    </row>
    <row r="10" spans="1:3" ht="13.5" customHeight="1">
      <c r="A10" s="115"/>
      <c r="B10" s="373"/>
      <c r="C10" s="374"/>
    </row>
    <row r="11" spans="1:3" ht="13.5" customHeight="1">
      <c r="A11" s="115" t="s">
        <v>105</v>
      </c>
      <c r="B11" s="373" t="s">
        <v>95</v>
      </c>
      <c r="C11" s="374"/>
    </row>
    <row r="12" ht="13.5" customHeight="1"/>
    <row r="13" spans="1:6" ht="13.5" customHeight="1">
      <c r="A13" s="503" t="s">
        <v>41</v>
      </c>
      <c r="B13" s="504"/>
      <c r="C13" s="504"/>
      <c r="D13" s="202"/>
      <c r="E13" s="202"/>
      <c r="F13" s="213"/>
    </row>
    <row r="14" ht="13.5" customHeight="1">
      <c r="A14" s="13"/>
    </row>
    <row r="15" spans="1:3" ht="13.5" customHeight="1">
      <c r="A15" s="115" t="s">
        <v>106</v>
      </c>
      <c r="B15" s="373" t="s">
        <v>93</v>
      </c>
      <c r="C15" s="29"/>
    </row>
    <row r="16" spans="1:2" ht="13.5" customHeight="1">
      <c r="A16" s="15"/>
      <c r="B16" s="11" t="s">
        <v>180</v>
      </c>
    </row>
    <row r="17" spans="1:2" ht="13.5" customHeight="1">
      <c r="A17" s="15"/>
      <c r="B17" s="11" t="s">
        <v>184</v>
      </c>
    </row>
    <row r="18" spans="1:2" ht="13.5" customHeight="1">
      <c r="A18" s="15"/>
      <c r="B18" s="11" t="s">
        <v>220</v>
      </c>
    </row>
    <row r="19" spans="1:2" ht="13.5" customHeight="1">
      <c r="A19" s="15"/>
      <c r="B19" s="13"/>
    </row>
    <row r="20" spans="1:3" ht="13.5" customHeight="1">
      <c r="A20" s="115" t="s">
        <v>101</v>
      </c>
      <c r="B20" s="373" t="s">
        <v>171</v>
      </c>
      <c r="C20" s="29"/>
    </row>
    <row r="21" spans="1:3" ht="13.5" customHeight="1">
      <c r="A21" s="115"/>
      <c r="B21" s="373"/>
      <c r="C21" s="29"/>
    </row>
    <row r="22" spans="1:3" ht="13.5" customHeight="1">
      <c r="A22" s="115" t="s">
        <v>59</v>
      </c>
      <c r="B22" s="373" t="s">
        <v>188</v>
      </c>
      <c r="C22" s="29"/>
    </row>
    <row r="23" spans="1:2" ht="13.5" customHeight="1">
      <c r="A23" s="15"/>
      <c r="B23" s="11" t="s">
        <v>266</v>
      </c>
    </row>
    <row r="24" spans="1:2" ht="13.5" customHeight="1">
      <c r="A24" s="15"/>
      <c r="B24" s="11" t="s">
        <v>224</v>
      </c>
    </row>
    <row r="25" spans="1:2" ht="13.5" customHeight="1">
      <c r="A25" s="15"/>
      <c r="B25" s="11" t="s">
        <v>234</v>
      </c>
    </row>
    <row r="26" spans="1:2" ht="13.5" customHeight="1">
      <c r="A26" s="15"/>
      <c r="B26" s="11" t="s">
        <v>231</v>
      </c>
    </row>
    <row r="27" spans="1:2" ht="13.5" customHeight="1">
      <c r="A27" s="15"/>
      <c r="B27" s="11" t="s">
        <v>232</v>
      </c>
    </row>
    <row r="28" spans="1:2" ht="13.5" customHeight="1">
      <c r="A28" s="15"/>
      <c r="B28" s="11" t="s">
        <v>267</v>
      </c>
    </row>
    <row r="29" spans="1:2" ht="13.5" customHeight="1">
      <c r="A29" s="15"/>
      <c r="B29" s="11" t="s">
        <v>170</v>
      </c>
    </row>
    <row r="30" spans="1:2" ht="13.5" customHeight="1">
      <c r="A30" s="15"/>
      <c r="B30" s="13"/>
    </row>
    <row r="31" spans="1:3" ht="13.5" customHeight="1">
      <c r="A31" s="115" t="s">
        <v>60</v>
      </c>
      <c r="B31" s="373" t="s">
        <v>306</v>
      </c>
      <c r="C31" s="29"/>
    </row>
    <row r="32" spans="1:2" ht="13.5" customHeight="1">
      <c r="A32" s="15"/>
      <c r="B32" s="11" t="s">
        <v>268</v>
      </c>
    </row>
    <row r="33" spans="1:2" ht="13.5" customHeight="1">
      <c r="A33" s="15"/>
      <c r="B33" s="11" t="s">
        <v>235</v>
      </c>
    </row>
    <row r="34" spans="1:2" ht="13.5" customHeight="1">
      <c r="A34" s="15"/>
      <c r="B34" s="11" t="s">
        <v>226</v>
      </c>
    </row>
    <row r="35" spans="1:2" ht="13.5" customHeight="1">
      <c r="A35" s="15"/>
      <c r="B35" s="11" t="s">
        <v>227</v>
      </c>
    </row>
    <row r="36" spans="1:2" ht="13.5" customHeight="1">
      <c r="A36" s="15"/>
      <c r="B36" s="13"/>
    </row>
    <row r="37" spans="1:3" ht="13.5" customHeight="1">
      <c r="A37" s="115" t="s">
        <v>61</v>
      </c>
      <c r="B37" s="139" t="s">
        <v>307</v>
      </c>
      <c r="C37" s="29"/>
    </row>
    <row r="38" spans="1:2" ht="13.5" customHeight="1">
      <c r="A38" s="15"/>
      <c r="B38" s="11" t="s">
        <v>308</v>
      </c>
    </row>
    <row r="39" spans="1:2" ht="13.5" customHeight="1">
      <c r="A39" s="15"/>
      <c r="B39" s="11" t="s">
        <v>228</v>
      </c>
    </row>
    <row r="40" spans="1:2" ht="13.5" customHeight="1">
      <c r="A40" s="15"/>
      <c r="B40" s="11" t="s">
        <v>229</v>
      </c>
    </row>
    <row r="41" spans="1:2" ht="13.5" customHeight="1">
      <c r="A41" s="15"/>
      <c r="B41" s="11" t="s">
        <v>238</v>
      </c>
    </row>
    <row r="42" spans="1:2" ht="13.5" customHeight="1">
      <c r="A42" s="10"/>
      <c r="B42" s="267"/>
    </row>
    <row r="43" spans="1:6" ht="13.5" customHeight="1">
      <c r="A43" s="505" t="s">
        <v>40</v>
      </c>
      <c r="B43" s="504"/>
      <c r="C43" s="504"/>
      <c r="D43" s="202"/>
      <c r="E43" s="202"/>
      <c r="F43" s="213"/>
    </row>
    <row r="44" spans="1:6" ht="13.5" customHeight="1">
      <c r="A44" s="201"/>
      <c r="B44" s="202"/>
      <c r="C44" s="202"/>
      <c r="D44" s="202"/>
      <c r="E44" s="202"/>
      <c r="F44" s="202"/>
    </row>
    <row r="45" spans="1:3" ht="13.5" customHeight="1">
      <c r="A45" s="115" t="s">
        <v>62</v>
      </c>
      <c r="B45" s="373" t="s">
        <v>93</v>
      </c>
      <c r="C45" s="29"/>
    </row>
    <row r="46" spans="1:2" ht="13.5" customHeight="1">
      <c r="A46" s="15"/>
      <c r="B46" s="11" t="s">
        <v>180</v>
      </c>
    </row>
    <row r="47" spans="1:2" ht="13.5" customHeight="1">
      <c r="A47" s="15"/>
      <c r="B47" s="11" t="s">
        <v>184</v>
      </c>
    </row>
    <row r="48" spans="1:2" ht="13.5" customHeight="1">
      <c r="A48" s="15"/>
      <c r="B48" s="11" t="s">
        <v>220</v>
      </c>
    </row>
    <row r="49" spans="1:2" ht="13.5" customHeight="1">
      <c r="A49" s="15"/>
      <c r="B49" s="13"/>
    </row>
    <row r="50" spans="1:3" ht="13.5" customHeight="1">
      <c r="A50" s="115" t="s">
        <v>63</v>
      </c>
      <c r="B50" s="373" t="s">
        <v>171</v>
      </c>
      <c r="C50" s="29"/>
    </row>
    <row r="51" spans="1:3" ht="13.5" customHeight="1">
      <c r="A51" s="115"/>
      <c r="B51" s="373"/>
      <c r="C51" s="29"/>
    </row>
    <row r="52" spans="1:3" ht="13.5" customHeight="1">
      <c r="A52" s="115" t="s">
        <v>102</v>
      </c>
      <c r="B52" s="373" t="s">
        <v>188</v>
      </c>
      <c r="C52" s="29"/>
    </row>
    <row r="53" spans="1:2" ht="13.5" customHeight="1">
      <c r="A53" s="15"/>
      <c r="B53" s="11" t="s">
        <v>266</v>
      </c>
    </row>
    <row r="54" spans="1:2" ht="13.5" customHeight="1">
      <c r="A54" s="15"/>
      <c r="B54" s="11" t="s">
        <v>224</v>
      </c>
    </row>
    <row r="55" spans="1:2" ht="13.5" customHeight="1">
      <c r="A55" s="15"/>
      <c r="B55" s="11" t="s">
        <v>234</v>
      </c>
    </row>
    <row r="56" spans="1:2" ht="13.5" customHeight="1">
      <c r="A56" s="15"/>
      <c r="B56" s="11" t="s">
        <v>231</v>
      </c>
    </row>
    <row r="57" spans="1:2" ht="13.5" customHeight="1">
      <c r="A57" s="15"/>
      <c r="B57" s="11" t="s">
        <v>232</v>
      </c>
    </row>
    <row r="58" spans="1:2" ht="13.5" customHeight="1">
      <c r="A58" s="15"/>
      <c r="B58" s="11" t="s">
        <v>267</v>
      </c>
    </row>
    <row r="59" spans="1:2" ht="13.5" customHeight="1">
      <c r="A59" s="15"/>
      <c r="B59" s="11" t="s">
        <v>170</v>
      </c>
    </row>
    <row r="60" spans="1:2" ht="13.5" customHeight="1">
      <c r="A60" s="15"/>
      <c r="B60" s="13"/>
    </row>
    <row r="61" spans="1:3" ht="13.5" customHeight="1">
      <c r="A61" s="115" t="s">
        <v>64</v>
      </c>
      <c r="B61" s="373" t="s">
        <v>306</v>
      </c>
      <c r="C61" s="29"/>
    </row>
    <row r="62" spans="1:2" ht="13.5" customHeight="1">
      <c r="A62" s="15"/>
      <c r="B62" s="11" t="s">
        <v>268</v>
      </c>
    </row>
    <row r="63" spans="1:2" ht="13.5" customHeight="1">
      <c r="A63" s="15"/>
      <c r="B63" s="11" t="s">
        <v>235</v>
      </c>
    </row>
    <row r="64" spans="1:2" ht="13.5" customHeight="1">
      <c r="A64" s="15"/>
      <c r="B64" s="11" t="s">
        <v>226</v>
      </c>
    </row>
    <row r="65" spans="1:2" ht="13.5" customHeight="1">
      <c r="A65" s="15"/>
      <c r="B65" s="11" t="s">
        <v>227</v>
      </c>
    </row>
    <row r="66" spans="1:2" ht="13.5" customHeight="1">
      <c r="A66" s="15"/>
      <c r="B66" s="13"/>
    </row>
    <row r="67" spans="1:3" ht="13.5" customHeight="1">
      <c r="A67" s="115" t="s">
        <v>65</v>
      </c>
      <c r="B67" s="139" t="s">
        <v>307</v>
      </c>
      <c r="C67" s="29"/>
    </row>
    <row r="68" spans="1:2" ht="13.5" customHeight="1">
      <c r="A68" s="15"/>
      <c r="B68" s="11" t="s">
        <v>309</v>
      </c>
    </row>
    <row r="69" spans="1:2" ht="13.5" customHeight="1">
      <c r="A69" s="15"/>
      <c r="B69" s="11" t="s">
        <v>228</v>
      </c>
    </row>
    <row r="70" spans="1:2" ht="13.5" customHeight="1">
      <c r="A70" s="15"/>
      <c r="B70" s="11" t="s">
        <v>229</v>
      </c>
    </row>
    <row r="71" spans="1:2" ht="13.5" customHeight="1">
      <c r="A71" s="15"/>
      <c r="B71" s="11" t="s">
        <v>238</v>
      </c>
    </row>
    <row r="72" ht="13.5" customHeight="1">
      <c r="A72" s="10"/>
    </row>
    <row r="73" spans="1:6" ht="13.5" customHeight="1">
      <c r="A73" s="503" t="s">
        <v>167</v>
      </c>
      <c r="B73" s="504"/>
      <c r="C73" s="504"/>
      <c r="D73" s="202"/>
      <c r="E73" s="202"/>
      <c r="F73" s="213"/>
    </row>
    <row r="74" ht="13.5" customHeight="1">
      <c r="A74" s="13"/>
    </row>
    <row r="75" spans="1:3" ht="13.5" customHeight="1">
      <c r="A75" s="115" t="s">
        <v>66</v>
      </c>
      <c r="B75" s="373" t="s">
        <v>93</v>
      </c>
      <c r="C75" s="375"/>
    </row>
    <row r="76" spans="1:3" ht="13.5" customHeight="1">
      <c r="A76" s="15"/>
      <c r="B76" s="11" t="s">
        <v>180</v>
      </c>
      <c r="C76" s="269"/>
    </row>
    <row r="77" spans="1:3" ht="13.5" customHeight="1">
      <c r="A77" s="15"/>
      <c r="B77" s="11" t="s">
        <v>184</v>
      </c>
      <c r="C77" s="269"/>
    </row>
    <row r="78" spans="1:3" ht="13.5" customHeight="1">
      <c r="A78" s="15"/>
      <c r="B78" s="11" t="s">
        <v>220</v>
      </c>
      <c r="C78" s="269"/>
    </row>
    <row r="79" spans="1:3" ht="13.5" customHeight="1">
      <c r="A79" s="15"/>
      <c r="B79" s="13"/>
      <c r="C79" s="269"/>
    </row>
    <row r="80" spans="1:3" ht="13.5" customHeight="1">
      <c r="A80" s="115" t="s">
        <v>67</v>
      </c>
      <c r="B80" s="373" t="s">
        <v>171</v>
      </c>
      <c r="C80" s="375"/>
    </row>
    <row r="81" spans="1:3" ht="13.5" customHeight="1">
      <c r="A81" s="15"/>
      <c r="B81" s="12"/>
      <c r="C81" s="269"/>
    </row>
    <row r="82" spans="1:3" ht="13.5" customHeight="1">
      <c r="A82" s="115" t="s">
        <v>68</v>
      </c>
      <c r="B82" s="373" t="s">
        <v>188</v>
      </c>
      <c r="C82" s="375"/>
    </row>
    <row r="83" spans="1:3" ht="13.5" customHeight="1">
      <c r="A83" s="15"/>
      <c r="B83" s="11" t="s">
        <v>266</v>
      </c>
      <c r="C83" s="269"/>
    </row>
    <row r="84" spans="1:3" ht="13.5" customHeight="1">
      <c r="A84" s="15"/>
      <c r="B84" s="11" t="s">
        <v>224</v>
      </c>
      <c r="C84" s="269"/>
    </row>
    <row r="85" spans="1:3" ht="13.5" customHeight="1">
      <c r="A85" s="15"/>
      <c r="B85" s="11" t="s">
        <v>234</v>
      </c>
      <c r="C85" s="269"/>
    </row>
    <row r="86" spans="1:3" ht="13.5" customHeight="1">
      <c r="A86" s="15"/>
      <c r="B86" s="11" t="s">
        <v>231</v>
      </c>
      <c r="C86" s="269"/>
    </row>
    <row r="87" spans="1:3" ht="13.5" customHeight="1">
      <c r="A87" s="15"/>
      <c r="B87" s="11" t="s">
        <v>232</v>
      </c>
      <c r="C87" s="269"/>
    </row>
    <row r="88" spans="1:3" ht="13.5" customHeight="1">
      <c r="A88" s="15"/>
      <c r="B88" s="11" t="s">
        <v>267</v>
      </c>
      <c r="C88" s="269"/>
    </row>
    <row r="89" spans="1:3" ht="13.5" customHeight="1">
      <c r="A89" s="15"/>
      <c r="B89" s="11" t="s">
        <v>170</v>
      </c>
      <c r="C89" s="269"/>
    </row>
    <row r="90" spans="1:3" ht="13.5" customHeight="1">
      <c r="A90" s="15"/>
      <c r="B90" s="13"/>
      <c r="C90" s="269"/>
    </row>
    <row r="91" spans="1:3" ht="13.5" customHeight="1">
      <c r="A91" s="115" t="s">
        <v>69</v>
      </c>
      <c r="B91" s="373" t="s">
        <v>306</v>
      </c>
      <c r="C91" s="375"/>
    </row>
    <row r="92" spans="1:3" ht="13.5" customHeight="1">
      <c r="A92" s="15"/>
      <c r="B92" s="11" t="s">
        <v>268</v>
      </c>
      <c r="C92" s="269"/>
    </row>
    <row r="93" spans="1:3" ht="13.5" customHeight="1">
      <c r="A93" s="15"/>
      <c r="B93" s="11" t="s">
        <v>235</v>
      </c>
      <c r="C93" s="269"/>
    </row>
    <row r="94" spans="1:3" ht="13.5" customHeight="1">
      <c r="A94" s="15"/>
      <c r="B94" s="11" t="s">
        <v>226</v>
      </c>
      <c r="C94" s="269"/>
    </row>
    <row r="95" spans="1:3" ht="13.5" customHeight="1">
      <c r="A95" s="15"/>
      <c r="B95" s="11" t="s">
        <v>227</v>
      </c>
      <c r="C95" s="269"/>
    </row>
    <row r="96" spans="1:3" ht="13.5" customHeight="1">
      <c r="A96" s="15"/>
      <c r="B96" s="13"/>
      <c r="C96" s="269"/>
    </row>
    <row r="97" spans="1:3" ht="13.5" customHeight="1">
      <c r="A97" s="115" t="s">
        <v>71</v>
      </c>
      <c r="B97" s="139" t="s">
        <v>307</v>
      </c>
      <c r="C97" s="375"/>
    </row>
    <row r="98" spans="2:3" ht="13.5" customHeight="1">
      <c r="B98" s="11" t="s">
        <v>308</v>
      </c>
      <c r="C98" s="269"/>
    </row>
    <row r="99" spans="2:3" ht="13.5" customHeight="1">
      <c r="B99" s="11" t="s">
        <v>228</v>
      </c>
      <c r="C99" s="269"/>
    </row>
    <row r="100" spans="2:3" ht="13.5" customHeight="1">
      <c r="B100" s="11" t="s">
        <v>229</v>
      </c>
      <c r="C100" s="269"/>
    </row>
    <row r="101" spans="2:3" ht="13.5" customHeight="1">
      <c r="B101" s="13"/>
      <c r="C101" s="269"/>
    </row>
    <row r="102" spans="1:3" ht="13.5" customHeight="1">
      <c r="A102" s="115" t="s">
        <v>70</v>
      </c>
      <c r="B102" s="373" t="s">
        <v>310</v>
      </c>
      <c r="C102" s="375"/>
    </row>
    <row r="103" spans="1:3" ht="13.5" customHeight="1">
      <c r="A103" s="115"/>
      <c r="B103" s="11" t="s">
        <v>311</v>
      </c>
      <c r="C103" s="373"/>
    </row>
    <row r="104" spans="1:2" ht="13.5" customHeight="1">
      <c r="A104" s="115"/>
      <c r="B104" s="11" t="s">
        <v>236</v>
      </c>
    </row>
    <row r="105" ht="13.5" customHeight="1">
      <c r="A105" s="11"/>
    </row>
    <row r="106" spans="1:6" ht="13.5" customHeight="1">
      <c r="A106" s="505" t="s">
        <v>31</v>
      </c>
      <c r="B106" s="504"/>
      <c r="C106" s="504"/>
      <c r="D106" s="202"/>
      <c r="E106" s="202"/>
      <c r="F106" s="213"/>
    </row>
    <row r="107" ht="13.5" customHeight="1">
      <c r="A107" s="14"/>
    </row>
    <row r="108" spans="1:3" ht="13.5" customHeight="1">
      <c r="A108" s="115" t="s">
        <v>217</v>
      </c>
      <c r="B108" s="373" t="s">
        <v>93</v>
      </c>
      <c r="C108" s="384"/>
    </row>
    <row r="109" spans="1:3" ht="13.5" customHeight="1">
      <c r="A109" s="15"/>
      <c r="B109" s="11" t="s">
        <v>180</v>
      </c>
      <c r="C109" s="29"/>
    </row>
    <row r="110" spans="1:3" ht="13.5" customHeight="1">
      <c r="A110" s="15"/>
      <c r="B110" s="11" t="s">
        <v>184</v>
      </c>
      <c r="C110" s="29"/>
    </row>
    <row r="111" spans="1:3" ht="13.5" customHeight="1">
      <c r="A111" s="15"/>
      <c r="B111" s="11" t="s">
        <v>220</v>
      </c>
      <c r="C111" s="29"/>
    </row>
    <row r="112" spans="1:3" ht="13.5" customHeight="1">
      <c r="A112" s="15"/>
      <c r="B112" s="13"/>
      <c r="C112" s="29"/>
    </row>
    <row r="113" spans="1:3" ht="13.5" customHeight="1">
      <c r="A113" s="115" t="s">
        <v>189</v>
      </c>
      <c r="B113" s="373" t="s">
        <v>171</v>
      </c>
      <c r="C113" s="29"/>
    </row>
    <row r="114" spans="1:3" ht="13.5" customHeight="1">
      <c r="A114" s="15"/>
      <c r="B114" s="12"/>
      <c r="C114" s="29"/>
    </row>
    <row r="115" spans="1:3" ht="13.5" customHeight="1">
      <c r="A115" s="115" t="s">
        <v>72</v>
      </c>
      <c r="B115" s="373" t="s">
        <v>188</v>
      </c>
      <c r="C115" s="29"/>
    </row>
    <row r="116" spans="1:3" ht="13.5" customHeight="1">
      <c r="A116" s="15"/>
      <c r="B116" s="11" t="s">
        <v>266</v>
      </c>
      <c r="C116" s="29"/>
    </row>
    <row r="117" spans="1:3" ht="13.5" customHeight="1">
      <c r="A117" s="15"/>
      <c r="B117" s="11" t="s">
        <v>224</v>
      </c>
      <c r="C117" s="29"/>
    </row>
    <row r="118" spans="1:3" ht="13.5" customHeight="1">
      <c r="A118" s="15"/>
      <c r="B118" s="11" t="s">
        <v>234</v>
      </c>
      <c r="C118" s="29"/>
    </row>
    <row r="119" spans="1:3" ht="13.5" customHeight="1">
      <c r="A119" s="15"/>
      <c r="B119" s="11" t="s">
        <v>231</v>
      </c>
      <c r="C119" s="29"/>
    </row>
    <row r="120" spans="1:3" ht="13.5" customHeight="1">
      <c r="A120" s="15"/>
      <c r="B120" s="11" t="s">
        <v>232</v>
      </c>
      <c r="C120" s="29"/>
    </row>
    <row r="121" spans="1:3" ht="13.5" customHeight="1">
      <c r="A121" s="15"/>
      <c r="B121" s="11" t="s">
        <v>267</v>
      </c>
      <c r="C121" s="29"/>
    </row>
    <row r="122" spans="1:3" ht="13.5" customHeight="1">
      <c r="A122" s="15"/>
      <c r="B122" s="11" t="s">
        <v>170</v>
      </c>
      <c r="C122" s="29"/>
    </row>
    <row r="123" spans="1:3" ht="13.5" customHeight="1">
      <c r="A123" s="15"/>
      <c r="B123" s="13"/>
      <c r="C123" s="29"/>
    </row>
    <row r="124" spans="1:3" ht="13.5" customHeight="1">
      <c r="A124" s="115" t="s">
        <v>73</v>
      </c>
      <c r="B124" s="373" t="s">
        <v>306</v>
      </c>
      <c r="C124" s="29"/>
    </row>
    <row r="125" spans="1:3" ht="13.5" customHeight="1">
      <c r="A125" s="15"/>
      <c r="B125" s="11" t="s">
        <v>268</v>
      </c>
      <c r="C125" s="29"/>
    </row>
    <row r="126" spans="1:3" ht="13.5" customHeight="1">
      <c r="A126" s="15"/>
      <c r="B126" s="11" t="s">
        <v>235</v>
      </c>
      <c r="C126" s="29"/>
    </row>
    <row r="127" spans="1:3" ht="13.5" customHeight="1">
      <c r="A127" s="15"/>
      <c r="B127" s="11" t="s">
        <v>226</v>
      </c>
      <c r="C127" s="29"/>
    </row>
    <row r="128" spans="1:3" ht="13.5" customHeight="1">
      <c r="A128" s="15"/>
      <c r="B128" s="11" t="s">
        <v>227</v>
      </c>
      <c r="C128" s="29"/>
    </row>
    <row r="129" spans="1:3" ht="13.5" customHeight="1">
      <c r="A129" s="15"/>
      <c r="B129" s="13"/>
      <c r="C129" s="29"/>
    </row>
    <row r="130" spans="1:3" ht="13.5" customHeight="1">
      <c r="A130" s="115" t="s">
        <v>74</v>
      </c>
      <c r="B130" s="139" t="s">
        <v>307</v>
      </c>
      <c r="C130" s="29"/>
    </row>
    <row r="131" spans="2:3" ht="13.5" customHeight="1">
      <c r="B131" s="11" t="s">
        <v>309</v>
      </c>
      <c r="C131" s="29"/>
    </row>
    <row r="132" spans="2:3" ht="13.5" customHeight="1">
      <c r="B132" s="11" t="s">
        <v>312</v>
      </c>
      <c r="C132" s="29"/>
    </row>
    <row r="133" spans="2:3" ht="13.5" customHeight="1">
      <c r="B133" s="11" t="s">
        <v>240</v>
      </c>
      <c r="C133" s="139"/>
    </row>
    <row r="134" spans="2:3" ht="13.5" customHeight="1">
      <c r="B134" s="11" t="s">
        <v>242</v>
      </c>
      <c r="C134" s="139"/>
    </row>
    <row r="135" spans="2:3" ht="13.5" customHeight="1">
      <c r="B135" s="13"/>
      <c r="C135" s="139"/>
    </row>
    <row r="136" spans="1:3" ht="13.5" customHeight="1">
      <c r="A136" s="115" t="s">
        <v>107</v>
      </c>
      <c r="B136" s="373" t="s">
        <v>310</v>
      </c>
      <c r="C136" s="29"/>
    </row>
    <row r="137" spans="1:2" ht="13.5" customHeight="1">
      <c r="A137" s="15"/>
      <c r="B137" s="11" t="s">
        <v>311</v>
      </c>
    </row>
    <row r="138" spans="1:2" ht="13.5" customHeight="1">
      <c r="A138" s="15"/>
      <c r="B138" s="11" t="s">
        <v>236</v>
      </c>
    </row>
    <row r="139" ht="13.5" customHeight="1">
      <c r="A139" s="10"/>
    </row>
    <row r="140" spans="1:6" ht="13.5" customHeight="1">
      <c r="A140" s="503" t="s">
        <v>127</v>
      </c>
      <c r="B140" s="504"/>
      <c r="C140" s="504"/>
      <c r="D140" s="202"/>
      <c r="E140" s="202"/>
      <c r="F140" s="213"/>
    </row>
    <row r="141" spans="1:6" ht="13.5" customHeight="1">
      <c r="A141" s="6"/>
      <c r="D141" s="268"/>
      <c r="E141" s="268"/>
      <c r="F141" s="268"/>
    </row>
    <row r="142" spans="1:6" ht="13.5" customHeight="1">
      <c r="A142" s="115" t="s">
        <v>218</v>
      </c>
      <c r="B142" s="139" t="s">
        <v>303</v>
      </c>
      <c r="C142" s="29"/>
      <c r="D142" s="268"/>
      <c r="E142" s="268"/>
      <c r="F142" s="268"/>
    </row>
    <row r="143" spans="1:6" ht="13.5" customHeight="1">
      <c r="A143" s="115"/>
      <c r="B143" s="139"/>
      <c r="C143" s="29"/>
      <c r="D143" s="268"/>
      <c r="E143" s="268"/>
      <c r="F143" s="268"/>
    </row>
    <row r="144" spans="1:6" ht="13.5" customHeight="1">
      <c r="A144" s="115" t="s">
        <v>219</v>
      </c>
      <c r="B144" s="139" t="s">
        <v>302</v>
      </c>
      <c r="C144" s="29"/>
      <c r="D144" s="268"/>
      <c r="E144" s="268"/>
      <c r="F144" s="268"/>
    </row>
    <row r="145" spans="1:6" ht="13.5" customHeight="1">
      <c r="A145" s="115"/>
      <c r="B145" s="139"/>
      <c r="C145" s="29"/>
      <c r="D145" s="268"/>
      <c r="E145" s="268"/>
      <c r="F145" s="268"/>
    </row>
    <row r="146" spans="1:6" ht="13.5" customHeight="1">
      <c r="A146" s="115" t="s">
        <v>75</v>
      </c>
      <c r="B146" s="139" t="s">
        <v>301</v>
      </c>
      <c r="C146" s="29"/>
      <c r="D146" s="268"/>
      <c r="E146" s="268"/>
      <c r="F146" s="268"/>
    </row>
    <row r="147" spans="1:6" ht="13.5" customHeight="1">
      <c r="A147" s="115"/>
      <c r="B147" s="11" t="s">
        <v>246</v>
      </c>
      <c r="C147" s="6"/>
      <c r="D147" s="268"/>
      <c r="E147" s="268"/>
      <c r="F147" s="268"/>
    </row>
    <row r="148" spans="1:6" ht="13.5" customHeight="1">
      <c r="A148" s="115"/>
      <c r="B148" s="11" t="s">
        <v>269</v>
      </c>
      <c r="C148" s="6"/>
      <c r="D148" s="268"/>
      <c r="E148" s="268"/>
      <c r="F148" s="268"/>
    </row>
    <row r="149" spans="1:6" ht="13.5" customHeight="1">
      <c r="A149" s="10"/>
      <c r="D149" s="268"/>
      <c r="E149" s="268"/>
      <c r="F149" s="268"/>
    </row>
    <row r="150" spans="1:6" ht="13.5" customHeight="1">
      <c r="A150" s="503" t="s">
        <v>83</v>
      </c>
      <c r="B150" s="504"/>
      <c r="C150" s="504"/>
      <c r="D150" s="202"/>
      <c r="E150" s="202"/>
      <c r="F150" s="213"/>
    </row>
    <row r="151" spans="1:6" ht="13.5" customHeight="1">
      <c r="A151" s="6"/>
      <c r="D151" s="268"/>
      <c r="E151" s="268"/>
      <c r="F151" s="268"/>
    </row>
    <row r="152" spans="1:6" ht="13.5" customHeight="1">
      <c r="A152" s="115" t="s">
        <v>190</v>
      </c>
      <c r="B152" s="139" t="s">
        <v>270</v>
      </c>
      <c r="C152" s="374"/>
      <c r="D152" s="268"/>
      <c r="E152" s="268"/>
      <c r="F152" s="268"/>
    </row>
    <row r="153" spans="1:6" ht="13.5" customHeight="1">
      <c r="A153" s="15"/>
      <c r="B153" s="11" t="s">
        <v>249</v>
      </c>
      <c r="C153" s="374"/>
      <c r="D153" s="268"/>
      <c r="E153" s="268"/>
      <c r="F153" s="268"/>
    </row>
    <row r="154" spans="1:6" ht="13.5" customHeight="1">
      <c r="A154" s="15"/>
      <c r="B154" s="11" t="s">
        <v>248</v>
      </c>
      <c r="C154" s="374"/>
      <c r="D154" s="268"/>
      <c r="E154" s="268"/>
      <c r="F154" s="268"/>
    </row>
    <row r="155" spans="1:6" ht="13.5" customHeight="1">
      <c r="A155" s="15"/>
      <c r="B155" s="11" t="s">
        <v>313</v>
      </c>
      <c r="C155" s="374"/>
      <c r="D155" s="268"/>
      <c r="E155" s="268"/>
      <c r="F155" s="268"/>
    </row>
    <row r="156" spans="1:6" ht="13.5" customHeight="1">
      <c r="A156" s="15"/>
      <c r="B156" s="6"/>
      <c r="C156" s="374"/>
      <c r="D156" s="268"/>
      <c r="E156" s="268"/>
      <c r="F156" s="268"/>
    </row>
    <row r="157" spans="1:6" ht="13.5" customHeight="1">
      <c r="A157" s="115" t="s">
        <v>76</v>
      </c>
      <c r="B157" s="139" t="s">
        <v>271</v>
      </c>
      <c r="C157" s="374"/>
      <c r="D157" s="268"/>
      <c r="E157" s="268"/>
      <c r="F157" s="268"/>
    </row>
    <row r="158" spans="1:6" ht="13.5" customHeight="1">
      <c r="A158" s="15"/>
      <c r="B158" s="6"/>
      <c r="C158" s="374"/>
      <c r="D158" s="268"/>
      <c r="E158" s="268"/>
      <c r="F158" s="268"/>
    </row>
    <row r="159" spans="1:6" ht="13.5" customHeight="1">
      <c r="A159" s="115" t="s">
        <v>77</v>
      </c>
      <c r="B159" s="139" t="s">
        <v>272</v>
      </c>
      <c r="C159" s="374"/>
      <c r="D159" s="268"/>
      <c r="E159" s="268"/>
      <c r="F159" s="268"/>
    </row>
    <row r="160" spans="1:6" ht="13.5" customHeight="1">
      <c r="A160" s="10"/>
      <c r="D160" s="268"/>
      <c r="E160" s="268"/>
      <c r="F160" s="268"/>
    </row>
    <row r="161" spans="1:6" ht="13.5" customHeight="1">
      <c r="A161" s="503" t="s">
        <v>118</v>
      </c>
      <c r="B161" s="504"/>
      <c r="C161" s="504"/>
      <c r="D161" s="202"/>
      <c r="E161" s="202"/>
      <c r="F161" s="213"/>
    </row>
    <row r="162" spans="1:6" ht="13.5" customHeight="1">
      <c r="A162" s="6"/>
      <c r="D162" s="268"/>
      <c r="E162" s="268"/>
      <c r="F162" s="268"/>
    </row>
    <row r="163" spans="1:6" ht="13.5" customHeight="1">
      <c r="A163" s="115" t="s">
        <v>304</v>
      </c>
      <c r="B163" s="139" t="s">
        <v>96</v>
      </c>
      <c r="C163" s="384"/>
      <c r="D163" s="268"/>
      <c r="E163" s="268"/>
      <c r="F163" s="268"/>
    </row>
    <row r="164" spans="1:6" ht="13.5" customHeight="1">
      <c r="A164" s="15"/>
      <c r="B164" s="11" t="s">
        <v>252</v>
      </c>
      <c r="C164" s="29"/>
      <c r="D164" s="268"/>
      <c r="E164" s="268"/>
      <c r="F164" s="268"/>
    </row>
    <row r="165" spans="1:6" ht="13.5" customHeight="1">
      <c r="A165" s="15"/>
      <c r="B165" s="11" t="s">
        <v>273</v>
      </c>
      <c r="C165" s="29"/>
      <c r="D165" s="268"/>
      <c r="E165" s="268"/>
      <c r="F165" s="268"/>
    </row>
    <row r="166" spans="1:6" ht="13.5" customHeight="1">
      <c r="A166" s="15"/>
      <c r="B166" s="11" t="s">
        <v>314</v>
      </c>
      <c r="C166" s="29"/>
      <c r="D166" s="268"/>
      <c r="E166" s="268"/>
      <c r="F166" s="268"/>
    </row>
    <row r="167" spans="1:6" ht="13.5" customHeight="1">
      <c r="A167" s="15"/>
      <c r="B167" s="6"/>
      <c r="C167" s="29"/>
      <c r="D167" s="268"/>
      <c r="E167" s="268"/>
      <c r="F167" s="268"/>
    </row>
    <row r="168" spans="1:6" ht="13.5" customHeight="1">
      <c r="A168" s="115" t="s">
        <v>113</v>
      </c>
      <c r="B168" s="139" t="s">
        <v>88</v>
      </c>
      <c r="C168" s="29"/>
      <c r="D168" s="268"/>
      <c r="E168" s="268"/>
      <c r="F168" s="268"/>
    </row>
    <row r="169" spans="1:6" ht="13.5" customHeight="1">
      <c r="A169" s="10"/>
      <c r="D169" s="268"/>
      <c r="E169" s="268"/>
      <c r="F169" s="268"/>
    </row>
    <row r="170" spans="1:6" ht="13.5" customHeight="1">
      <c r="A170" s="503" t="s">
        <v>121</v>
      </c>
      <c r="B170" s="504"/>
      <c r="C170" s="504"/>
      <c r="D170" s="202"/>
      <c r="E170" s="202"/>
      <c r="F170" s="213"/>
    </row>
    <row r="171" spans="1:6" ht="13.5" customHeight="1">
      <c r="A171" s="13"/>
      <c r="D171" s="268"/>
      <c r="E171" s="268"/>
      <c r="F171" s="268"/>
    </row>
    <row r="172" spans="1:6" ht="13.5" customHeight="1">
      <c r="A172" s="115" t="s">
        <v>78</v>
      </c>
      <c r="B172" s="139" t="s">
        <v>131</v>
      </c>
      <c r="C172" s="29"/>
      <c r="D172" s="268"/>
      <c r="E172" s="268"/>
      <c r="F172" s="268"/>
    </row>
    <row r="173" spans="1:6" ht="13.5" customHeight="1">
      <c r="A173" s="115"/>
      <c r="B173" s="139"/>
      <c r="C173" s="29"/>
      <c r="D173" s="268"/>
      <c r="E173" s="268"/>
      <c r="F173" s="268"/>
    </row>
    <row r="174" spans="1:6" ht="13.5" customHeight="1">
      <c r="A174" s="115" t="s">
        <v>79</v>
      </c>
      <c r="B174" s="139" t="s">
        <v>133</v>
      </c>
      <c r="C174" s="29"/>
      <c r="D174" s="268"/>
      <c r="E174" s="268"/>
      <c r="F174" s="268"/>
    </row>
    <row r="175" spans="1:6" ht="13.5" customHeight="1">
      <c r="A175" s="15"/>
      <c r="B175" s="6"/>
      <c r="C175" s="29"/>
      <c r="D175" s="268"/>
      <c r="E175" s="268"/>
      <c r="F175" s="268"/>
    </row>
    <row r="176" spans="1:6" ht="13.5" customHeight="1">
      <c r="A176" s="115" t="s">
        <v>80</v>
      </c>
      <c r="B176" s="139" t="s">
        <v>132</v>
      </c>
      <c r="C176" s="29"/>
      <c r="D176" s="268"/>
      <c r="E176" s="268"/>
      <c r="F176" s="268"/>
    </row>
    <row r="177" spans="1:6" ht="13.5" customHeight="1">
      <c r="A177" s="15"/>
      <c r="B177" s="6"/>
      <c r="C177" s="29"/>
      <c r="D177" s="268"/>
      <c r="E177" s="268"/>
      <c r="F177" s="268"/>
    </row>
    <row r="178" spans="1:6" ht="13.5" customHeight="1">
      <c r="A178" s="115" t="s">
        <v>81</v>
      </c>
      <c r="B178" s="139" t="s">
        <v>82</v>
      </c>
      <c r="C178" s="29"/>
      <c r="D178" s="268"/>
      <c r="E178" s="268"/>
      <c r="F178" s="268"/>
    </row>
    <row r="179" spans="1:6" ht="13.5" customHeight="1">
      <c r="A179" s="10"/>
      <c r="D179" s="268"/>
      <c r="E179" s="268"/>
      <c r="F179" s="268"/>
    </row>
    <row r="180" spans="1:6" ht="13.5" customHeight="1">
      <c r="A180" s="503" t="s">
        <v>142</v>
      </c>
      <c r="B180" s="504"/>
      <c r="C180" s="504"/>
      <c r="D180" s="202"/>
      <c r="E180" s="202"/>
      <c r="F180" s="213"/>
    </row>
    <row r="181" spans="1:6" ht="13.5" customHeight="1">
      <c r="A181" s="6"/>
      <c r="D181" s="268"/>
      <c r="E181" s="268"/>
      <c r="F181" s="268"/>
    </row>
    <row r="182" spans="1:6" ht="13.5" customHeight="1">
      <c r="A182" s="115" t="s">
        <v>108</v>
      </c>
      <c r="B182" s="139" t="s">
        <v>89</v>
      </c>
      <c r="C182" s="374"/>
      <c r="D182" s="268"/>
      <c r="E182" s="268"/>
      <c r="F182" s="268"/>
    </row>
    <row r="183" spans="1:6" ht="12.75">
      <c r="A183" s="10"/>
      <c r="B183" s="267" t="s">
        <v>252</v>
      </c>
      <c r="D183" s="268"/>
      <c r="E183" s="268"/>
      <c r="F183" s="268"/>
    </row>
    <row r="184" spans="1:6" ht="12.75">
      <c r="A184" s="10"/>
      <c r="B184" s="267" t="s">
        <v>274</v>
      </c>
      <c r="D184" s="268"/>
      <c r="E184" s="268"/>
      <c r="F184" s="268"/>
    </row>
    <row r="185" spans="2:6" ht="12.75">
      <c r="B185" s="267" t="s">
        <v>240</v>
      </c>
      <c r="D185" s="268"/>
      <c r="E185" s="268"/>
      <c r="F185" s="268"/>
    </row>
    <row r="186" spans="2:6" ht="12.75">
      <c r="B186" s="267" t="s">
        <v>260</v>
      </c>
      <c r="D186" s="268"/>
      <c r="E186" s="268"/>
      <c r="F186" s="268"/>
    </row>
    <row r="187" spans="2:6" ht="12.75">
      <c r="B187" s="267" t="s">
        <v>261</v>
      </c>
      <c r="D187" s="268"/>
      <c r="E187" s="268"/>
      <c r="F187" s="268"/>
    </row>
    <row r="188" spans="2:6" ht="12.75">
      <c r="B188" s="267" t="s">
        <v>275</v>
      </c>
      <c r="D188" s="268"/>
      <c r="E188" s="268"/>
      <c r="F188" s="268"/>
    </row>
    <row r="189" ht="12.75">
      <c r="B189" s="267" t="s">
        <v>265</v>
      </c>
    </row>
  </sheetData>
  <mergeCells count="11">
    <mergeCell ref="A73:C73"/>
    <mergeCell ref="A1:C1"/>
    <mergeCell ref="A13:C13"/>
    <mergeCell ref="A3:C3"/>
    <mergeCell ref="A43:C43"/>
    <mergeCell ref="A170:C170"/>
    <mergeCell ref="A180:C180"/>
    <mergeCell ref="A106:C106"/>
    <mergeCell ref="A140:C140"/>
    <mergeCell ref="A150:C150"/>
    <mergeCell ref="A161:C161"/>
  </mergeCells>
  <printOptions horizontalCentered="1"/>
  <pageMargins left="0.75" right="0.75" top="1" bottom="0.75" header="0.5" footer="0.5"/>
  <pageSetup horizontalDpi="600" verticalDpi="600" orientation="landscape" scale="87" r:id="rId1"/>
  <headerFooter alignWithMargins="0">
    <oddHeader>&amp;C&amp;"Arial,Bold"&amp;11 &amp;U2007 Annual Survey Results</oddHeader>
    <oddFooter>&amp;L&amp;"Arial,Bold"&amp;11&amp;UContents&amp;C&amp;"Arial,Bold"&amp;11&amp;U&amp;P of &amp;N&amp;R&amp;"Arial,Bold"&amp;11&amp;U&amp;D   &amp;F</oddFooter>
  </headerFooter>
  <rowBreaks count="5" manualBreakCount="5">
    <brk id="42" max="2" man="1"/>
    <brk id="72" max="2" man="1"/>
    <brk id="105" max="2" man="1"/>
    <brk id="139" max="2" man="1"/>
    <brk id="169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A1:K96"/>
  <sheetViews>
    <sheetView workbookViewId="0" topLeftCell="A1">
      <pane ySplit="3" topLeftCell="BM4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22.57421875" style="10" customWidth="1"/>
    <col min="2" max="2" width="10.421875" style="10" customWidth="1"/>
    <col min="3" max="3" width="11.28125" style="10" customWidth="1"/>
    <col min="4" max="4" width="13.00390625" style="10" customWidth="1"/>
    <col min="5" max="5" width="13.57421875" style="10" customWidth="1"/>
    <col min="6" max="6" width="11.57421875" style="10" customWidth="1"/>
    <col min="7" max="7" width="12.7109375" style="10" customWidth="1"/>
    <col min="8" max="8" width="12.28125" style="10" customWidth="1"/>
    <col min="9" max="9" width="9.7109375" style="10" customWidth="1"/>
    <col min="10" max="16384" width="9.140625" style="10" customWidth="1"/>
  </cols>
  <sheetData>
    <row r="1" spans="1:11" ht="15.75">
      <c r="A1" s="506" t="s">
        <v>257</v>
      </c>
      <c r="B1" s="554"/>
      <c r="C1" s="554"/>
      <c r="D1" s="554"/>
      <c r="E1" s="554"/>
      <c r="F1" s="554"/>
      <c r="G1" s="554"/>
      <c r="H1" s="554"/>
      <c r="I1" s="554"/>
      <c r="J1" s="554"/>
      <c r="K1" s="563"/>
    </row>
    <row r="2" spans="1:11" ht="12.75">
      <c r="A2" s="503" t="s">
        <v>357</v>
      </c>
      <c r="B2" s="516"/>
      <c r="C2" s="516"/>
      <c r="D2" s="516"/>
      <c r="E2" s="516"/>
      <c r="F2" s="516"/>
      <c r="G2" s="516"/>
      <c r="H2" s="516"/>
      <c r="I2" s="516"/>
      <c r="J2" s="516"/>
      <c r="K2" s="517"/>
    </row>
    <row r="3" spans="4:7" ht="12.75">
      <c r="D3" s="31"/>
      <c r="E3" s="31"/>
      <c r="F3" s="31"/>
      <c r="G3" s="31"/>
    </row>
    <row r="4" spans="1:9" ht="12.75">
      <c r="A4" s="564" t="s">
        <v>292</v>
      </c>
      <c r="B4" s="495"/>
      <c r="C4" s="495"/>
      <c r="D4" s="495"/>
      <c r="E4" s="495"/>
      <c r="F4" s="495"/>
      <c r="G4" s="495"/>
      <c r="H4" s="206"/>
      <c r="I4" s="344"/>
    </row>
    <row r="5" spans="1:9" ht="12.75">
      <c r="A5" s="337"/>
      <c r="B5" s="206"/>
      <c r="C5" s="206"/>
      <c r="D5" s="206"/>
      <c r="E5" s="206"/>
      <c r="F5" s="206"/>
      <c r="G5" s="206"/>
      <c r="H5" s="206"/>
      <c r="I5" s="206"/>
    </row>
    <row r="6" spans="1:8" ht="12.75">
      <c r="A6" s="30"/>
      <c r="B6" s="562" t="s">
        <v>23</v>
      </c>
      <c r="C6" s="562"/>
      <c r="D6" s="377" t="s">
        <v>25</v>
      </c>
      <c r="E6" s="298" t="s">
        <v>87</v>
      </c>
      <c r="F6" s="340"/>
      <c r="G6" s="298"/>
      <c r="H6" s="28"/>
    </row>
    <row r="7" spans="1:9" ht="25.5">
      <c r="A7" s="10" t="s">
        <v>0</v>
      </c>
      <c r="B7" s="338" t="s">
        <v>24</v>
      </c>
      <c r="C7" s="339" t="s">
        <v>86</v>
      </c>
      <c r="D7" s="378" t="s">
        <v>24</v>
      </c>
      <c r="E7" s="120" t="s">
        <v>24</v>
      </c>
      <c r="F7" s="341" t="s">
        <v>1</v>
      </c>
      <c r="G7" s="476" t="s">
        <v>109</v>
      </c>
      <c r="H7" s="28"/>
      <c r="I7" s="33"/>
    </row>
    <row r="8" spans="1:8" ht="12.75">
      <c r="A8" s="38" t="s">
        <v>42</v>
      </c>
      <c r="B8" s="93">
        <v>3</v>
      </c>
      <c r="C8" s="96">
        <v>0</v>
      </c>
      <c r="D8" s="379">
        <v>16</v>
      </c>
      <c r="E8" s="131"/>
      <c r="F8" s="342">
        <f>SUM(B8:E8)</f>
        <v>19</v>
      </c>
      <c r="G8" s="425">
        <v>19</v>
      </c>
      <c r="H8" s="28"/>
    </row>
    <row r="9" spans="1:8" ht="12.75">
      <c r="A9" s="38" t="s">
        <v>43</v>
      </c>
      <c r="B9" s="93">
        <v>0</v>
      </c>
      <c r="C9" s="96">
        <v>1</v>
      </c>
      <c r="D9" s="379">
        <v>1</v>
      </c>
      <c r="E9" s="131"/>
      <c r="F9" s="342">
        <f aca="true" t="shared" si="0" ref="F9:F25">SUM(B9:E9)</f>
        <v>2</v>
      </c>
      <c r="G9" s="425">
        <v>10</v>
      </c>
      <c r="H9" s="28"/>
    </row>
    <row r="10" spans="1:8" ht="12.75">
      <c r="A10" s="38" t="s">
        <v>44</v>
      </c>
      <c r="B10" s="93">
        <v>0</v>
      </c>
      <c r="C10" s="96">
        <v>1</v>
      </c>
      <c r="D10" s="379">
        <v>0</v>
      </c>
      <c r="E10" s="131"/>
      <c r="F10" s="342">
        <f t="shared" si="0"/>
        <v>1</v>
      </c>
      <c r="G10" s="425">
        <v>2</v>
      </c>
      <c r="H10" s="28"/>
    </row>
    <row r="11" spans="1:8" ht="12.75">
      <c r="A11" s="38" t="s">
        <v>45</v>
      </c>
      <c r="B11" s="93">
        <v>7</v>
      </c>
      <c r="C11" s="96">
        <v>2</v>
      </c>
      <c r="D11" s="379">
        <v>14</v>
      </c>
      <c r="E11" s="131"/>
      <c r="F11" s="342">
        <f t="shared" si="0"/>
        <v>23</v>
      </c>
      <c r="G11" s="425">
        <v>15</v>
      </c>
      <c r="H11" s="28"/>
    </row>
    <row r="12" spans="1:8" ht="12.75">
      <c r="A12" s="38" t="s">
        <v>46</v>
      </c>
      <c r="B12" s="93">
        <v>6</v>
      </c>
      <c r="C12" s="96">
        <v>1</v>
      </c>
      <c r="D12" s="380">
        <v>14</v>
      </c>
      <c r="E12" s="131"/>
      <c r="F12" s="342">
        <f t="shared" si="0"/>
        <v>21</v>
      </c>
      <c r="G12" s="425">
        <v>28</v>
      </c>
      <c r="H12" s="28"/>
    </row>
    <row r="13" spans="1:8" ht="12.75">
      <c r="A13" s="38" t="s">
        <v>47</v>
      </c>
      <c r="B13" s="93">
        <v>2</v>
      </c>
      <c r="C13" s="96">
        <v>1</v>
      </c>
      <c r="D13" s="379">
        <v>4</v>
      </c>
      <c r="E13" s="131"/>
      <c r="F13" s="342">
        <f t="shared" si="0"/>
        <v>7</v>
      </c>
      <c r="G13" s="425">
        <v>8</v>
      </c>
      <c r="H13" s="28"/>
    </row>
    <row r="14" spans="1:8" ht="12.75">
      <c r="A14" s="38" t="s">
        <v>48</v>
      </c>
      <c r="B14" s="93">
        <v>0</v>
      </c>
      <c r="C14" s="96">
        <v>1</v>
      </c>
      <c r="D14" s="379">
        <v>23</v>
      </c>
      <c r="E14" s="131"/>
      <c r="F14" s="342">
        <f t="shared" si="0"/>
        <v>24</v>
      </c>
      <c r="G14" s="425">
        <v>12</v>
      </c>
      <c r="H14" s="28"/>
    </row>
    <row r="15" spans="1:8" ht="12.75">
      <c r="A15" s="38" t="s">
        <v>49</v>
      </c>
      <c r="B15" s="93">
        <v>2</v>
      </c>
      <c r="C15" s="96">
        <v>3</v>
      </c>
      <c r="D15" s="379">
        <v>7</v>
      </c>
      <c r="E15" s="131"/>
      <c r="F15" s="342">
        <f t="shared" si="0"/>
        <v>12</v>
      </c>
      <c r="G15" s="425">
        <v>5</v>
      </c>
      <c r="H15" s="28"/>
    </row>
    <row r="16" spans="1:8" ht="12.75">
      <c r="A16" s="38" t="s">
        <v>50</v>
      </c>
      <c r="B16" s="93">
        <v>2</v>
      </c>
      <c r="C16" s="96">
        <v>0</v>
      </c>
      <c r="D16" s="379">
        <v>11</v>
      </c>
      <c r="E16" s="131">
        <v>1</v>
      </c>
      <c r="F16" s="342">
        <f t="shared" si="0"/>
        <v>14</v>
      </c>
      <c r="G16" s="425">
        <v>21</v>
      </c>
      <c r="H16" s="28"/>
    </row>
    <row r="17" spans="1:8" ht="12.75">
      <c r="A17" s="38" t="s">
        <v>51</v>
      </c>
      <c r="B17" s="93">
        <v>3</v>
      </c>
      <c r="C17" s="96">
        <v>0</v>
      </c>
      <c r="D17" s="379">
        <v>15</v>
      </c>
      <c r="E17" s="131">
        <v>2</v>
      </c>
      <c r="F17" s="342">
        <f t="shared" si="0"/>
        <v>20</v>
      </c>
      <c r="G17" s="425">
        <v>23</v>
      </c>
      <c r="H17" s="28"/>
    </row>
    <row r="18" spans="1:8" ht="12.75">
      <c r="A18" s="38" t="s">
        <v>52</v>
      </c>
      <c r="B18" s="93">
        <v>0</v>
      </c>
      <c r="C18" s="96">
        <v>0</v>
      </c>
      <c r="D18" s="379">
        <v>7</v>
      </c>
      <c r="E18" s="131">
        <v>1</v>
      </c>
      <c r="F18" s="342">
        <f t="shared" si="0"/>
        <v>8</v>
      </c>
      <c r="G18" s="425">
        <v>13</v>
      </c>
      <c r="H18" s="28"/>
    </row>
    <row r="19" spans="1:8" ht="12.75">
      <c r="A19" s="38" t="s">
        <v>53</v>
      </c>
      <c r="B19" s="93">
        <v>2</v>
      </c>
      <c r="C19" s="96">
        <v>0</v>
      </c>
      <c r="D19" s="379">
        <v>12</v>
      </c>
      <c r="E19" s="131">
        <v>1</v>
      </c>
      <c r="F19" s="342">
        <f t="shared" si="0"/>
        <v>15</v>
      </c>
      <c r="G19" s="425">
        <v>16</v>
      </c>
      <c r="H19" s="28"/>
    </row>
    <row r="20" spans="1:8" ht="12.75">
      <c r="A20" s="38" t="s">
        <v>54</v>
      </c>
      <c r="B20" s="93">
        <v>4</v>
      </c>
      <c r="C20" s="96">
        <v>2</v>
      </c>
      <c r="D20" s="379">
        <v>8</v>
      </c>
      <c r="E20" s="131"/>
      <c r="F20" s="342">
        <f t="shared" si="0"/>
        <v>14</v>
      </c>
      <c r="G20" s="425">
        <v>14</v>
      </c>
      <c r="H20" s="28"/>
    </row>
    <row r="21" spans="1:8" ht="12.75">
      <c r="A21" s="38" t="s">
        <v>55</v>
      </c>
      <c r="B21" s="93">
        <v>5</v>
      </c>
      <c r="C21" s="96">
        <v>0</v>
      </c>
      <c r="D21" s="379">
        <v>32</v>
      </c>
      <c r="E21" s="131">
        <v>1</v>
      </c>
      <c r="F21" s="342">
        <f t="shared" si="0"/>
        <v>38</v>
      </c>
      <c r="G21" s="425">
        <v>33</v>
      </c>
      <c r="H21" s="28"/>
    </row>
    <row r="22" spans="1:8" ht="12.75">
      <c r="A22" s="38" t="s">
        <v>56</v>
      </c>
      <c r="B22" s="93">
        <v>3</v>
      </c>
      <c r="C22" s="96">
        <v>0</v>
      </c>
      <c r="D22" s="379">
        <v>9</v>
      </c>
      <c r="E22" s="131">
        <v>1</v>
      </c>
      <c r="F22" s="342">
        <f t="shared" si="0"/>
        <v>13</v>
      </c>
      <c r="G22" s="425">
        <v>19</v>
      </c>
      <c r="H22" s="28"/>
    </row>
    <row r="23" spans="1:8" ht="12.75">
      <c r="A23" s="38" t="s">
        <v>57</v>
      </c>
      <c r="B23" s="93">
        <v>0</v>
      </c>
      <c r="C23" s="96">
        <v>0</v>
      </c>
      <c r="D23" s="379">
        <v>6</v>
      </c>
      <c r="E23" s="131"/>
      <c r="F23" s="342">
        <f t="shared" si="0"/>
        <v>6</v>
      </c>
      <c r="G23" s="425">
        <v>7</v>
      </c>
      <c r="H23" s="28"/>
    </row>
    <row r="24" spans="1:8" ht="12.75">
      <c r="A24" s="38" t="s">
        <v>58</v>
      </c>
      <c r="B24" s="93">
        <v>1</v>
      </c>
      <c r="C24" s="96">
        <v>2</v>
      </c>
      <c r="D24" s="379">
        <v>0</v>
      </c>
      <c r="E24" s="131"/>
      <c r="F24" s="342">
        <f t="shared" si="0"/>
        <v>3</v>
      </c>
      <c r="G24" s="425">
        <v>2</v>
      </c>
      <c r="H24" s="28"/>
    </row>
    <row r="25" spans="1:9" ht="12.75">
      <c r="A25" s="146" t="s">
        <v>1</v>
      </c>
      <c r="B25" s="122">
        <f>SUM(B8:B24)</f>
        <v>40</v>
      </c>
      <c r="C25" s="126">
        <f>SUM(C8:C24)</f>
        <v>14</v>
      </c>
      <c r="D25" s="381">
        <f>SUM(D8:D24)</f>
        <v>179</v>
      </c>
      <c r="E25" s="236">
        <f>SUM(E8:E24)</f>
        <v>7</v>
      </c>
      <c r="F25" s="342">
        <f t="shared" si="0"/>
        <v>240</v>
      </c>
      <c r="G25" s="464">
        <f>SUM(G8:G24)</f>
        <v>247</v>
      </c>
      <c r="H25" s="28"/>
      <c r="I25" s="28"/>
    </row>
    <row r="26" spans="1:8" ht="12.75">
      <c r="A26" s="146" t="s">
        <v>2</v>
      </c>
      <c r="B26" s="114">
        <f>B25/F25</f>
        <v>0.16666666666666666</v>
      </c>
      <c r="C26" s="286">
        <f>C25/F25</f>
        <v>0.058333333333333334</v>
      </c>
      <c r="D26" s="382">
        <f>D25/F25</f>
        <v>0.7458333333333333</v>
      </c>
      <c r="E26" s="279">
        <f>E25/F25</f>
        <v>0.029166666666666667</v>
      </c>
      <c r="F26" s="343"/>
      <c r="G26" s="17"/>
      <c r="H26" s="28"/>
    </row>
    <row r="27" spans="4:7" ht="12.75">
      <c r="D27" s="26"/>
      <c r="E27" s="26"/>
      <c r="F27" s="26"/>
      <c r="G27" s="26"/>
    </row>
    <row r="28" spans="1:11" ht="12.75">
      <c r="A28" s="503" t="s">
        <v>293</v>
      </c>
      <c r="B28" s="518"/>
      <c r="C28" s="518"/>
      <c r="D28" s="518"/>
      <c r="E28" s="518"/>
      <c r="F28" s="518"/>
      <c r="G28" s="518"/>
      <c r="H28" s="518"/>
      <c r="I28" s="518"/>
      <c r="J28" s="518"/>
      <c r="K28" s="530"/>
    </row>
    <row r="29" spans="1:11" ht="12.75">
      <c r="A29" s="208"/>
      <c r="B29" s="202"/>
      <c r="C29" s="202"/>
      <c r="D29" s="202"/>
      <c r="E29" s="202"/>
      <c r="F29" s="202"/>
      <c r="G29" s="202"/>
      <c r="H29" s="202"/>
      <c r="I29" s="202"/>
      <c r="J29" s="202"/>
      <c r="K29" s="202"/>
    </row>
    <row r="30" spans="1:11" ht="30" customHeight="1">
      <c r="A30" s="10" t="s">
        <v>0</v>
      </c>
      <c r="B30" s="142" t="s">
        <v>84</v>
      </c>
      <c r="C30" s="142" t="s">
        <v>258</v>
      </c>
      <c r="D30" s="142" t="s">
        <v>241</v>
      </c>
      <c r="E30" s="142" t="s">
        <v>122</v>
      </c>
      <c r="F30" s="142" t="s">
        <v>85</v>
      </c>
      <c r="G30" s="142" t="s">
        <v>29</v>
      </c>
      <c r="H30" s="142" t="s">
        <v>30</v>
      </c>
      <c r="I30" s="142" t="s">
        <v>178</v>
      </c>
      <c r="J30" s="142" t="s">
        <v>1</v>
      </c>
      <c r="K30" s="476" t="s">
        <v>109</v>
      </c>
    </row>
    <row r="31" spans="1:11" ht="12.75">
      <c r="A31" s="38" t="s">
        <v>42</v>
      </c>
      <c r="B31" s="93">
        <v>1</v>
      </c>
      <c r="C31" s="93">
        <v>1</v>
      </c>
      <c r="D31" s="93">
        <v>2</v>
      </c>
      <c r="E31" s="293">
        <v>4</v>
      </c>
      <c r="F31" s="93">
        <v>1</v>
      </c>
      <c r="G31" s="93">
        <v>2</v>
      </c>
      <c r="H31" s="93">
        <v>2</v>
      </c>
      <c r="I31" s="93">
        <v>6</v>
      </c>
      <c r="J31" s="122">
        <f aca="true" t="shared" si="1" ref="J31:J47">SUM(B31:I31)</f>
        <v>19</v>
      </c>
      <c r="K31" s="425">
        <v>10</v>
      </c>
    </row>
    <row r="32" spans="1:11" ht="12.75">
      <c r="A32" s="38" t="s">
        <v>43</v>
      </c>
      <c r="B32" s="93">
        <v>0</v>
      </c>
      <c r="C32" s="93">
        <v>0</v>
      </c>
      <c r="D32" s="93">
        <v>2</v>
      </c>
      <c r="E32" s="293">
        <v>0</v>
      </c>
      <c r="F32" s="93">
        <v>0</v>
      </c>
      <c r="G32" s="93">
        <v>0</v>
      </c>
      <c r="H32" s="93">
        <v>0</v>
      </c>
      <c r="I32" s="93">
        <v>0</v>
      </c>
      <c r="J32" s="122">
        <f t="shared" si="1"/>
        <v>2</v>
      </c>
      <c r="K32" s="425">
        <v>2</v>
      </c>
    </row>
    <row r="33" spans="1:11" ht="12.75">
      <c r="A33" s="38" t="s">
        <v>44</v>
      </c>
      <c r="B33" s="93">
        <v>0</v>
      </c>
      <c r="C33" s="93">
        <v>0</v>
      </c>
      <c r="D33" s="93">
        <v>0</v>
      </c>
      <c r="E33" s="293">
        <v>0</v>
      </c>
      <c r="F33" s="93">
        <v>0</v>
      </c>
      <c r="G33" s="93">
        <v>0</v>
      </c>
      <c r="H33" s="93">
        <v>0</v>
      </c>
      <c r="I33" s="93">
        <v>1</v>
      </c>
      <c r="J33" s="122">
        <f t="shared" si="1"/>
        <v>1</v>
      </c>
      <c r="K33" s="425">
        <v>1</v>
      </c>
    </row>
    <row r="34" spans="1:11" ht="12.75">
      <c r="A34" s="38" t="s">
        <v>45</v>
      </c>
      <c r="B34" s="102">
        <v>1</v>
      </c>
      <c r="C34" s="102">
        <v>2</v>
      </c>
      <c r="D34" s="102">
        <v>3</v>
      </c>
      <c r="E34" s="102">
        <v>1</v>
      </c>
      <c r="F34" s="93">
        <v>1</v>
      </c>
      <c r="G34" s="93">
        <v>4</v>
      </c>
      <c r="H34" s="93">
        <v>2</v>
      </c>
      <c r="I34" s="93">
        <v>9</v>
      </c>
      <c r="J34" s="122">
        <f t="shared" si="1"/>
        <v>23</v>
      </c>
      <c r="K34" s="425">
        <v>9</v>
      </c>
    </row>
    <row r="35" spans="1:11" ht="12.75">
      <c r="A35" s="38" t="s">
        <v>46</v>
      </c>
      <c r="B35" s="93">
        <v>2</v>
      </c>
      <c r="C35" s="293">
        <v>3</v>
      </c>
      <c r="D35" s="293">
        <v>3</v>
      </c>
      <c r="E35" s="102">
        <v>3</v>
      </c>
      <c r="F35" s="93">
        <v>5</v>
      </c>
      <c r="G35" s="93">
        <v>1</v>
      </c>
      <c r="H35" s="93">
        <v>1</v>
      </c>
      <c r="I35" s="93">
        <v>3</v>
      </c>
      <c r="J35" s="122">
        <f t="shared" si="1"/>
        <v>21</v>
      </c>
      <c r="K35" s="425">
        <v>13</v>
      </c>
    </row>
    <row r="36" spans="1:11" ht="12.75">
      <c r="A36" s="38" t="s">
        <v>47</v>
      </c>
      <c r="B36" s="93">
        <v>0</v>
      </c>
      <c r="C36" s="293">
        <v>1</v>
      </c>
      <c r="D36" s="293">
        <v>3</v>
      </c>
      <c r="E36" s="102">
        <v>1</v>
      </c>
      <c r="F36" s="93">
        <v>1</v>
      </c>
      <c r="G36" s="93">
        <v>0</v>
      </c>
      <c r="H36" s="93">
        <v>0</v>
      </c>
      <c r="I36" s="93">
        <v>1</v>
      </c>
      <c r="J36" s="122">
        <f t="shared" si="1"/>
        <v>7</v>
      </c>
      <c r="K36" s="425">
        <v>4</v>
      </c>
    </row>
    <row r="37" spans="1:11" ht="12.75">
      <c r="A37" s="38" t="s">
        <v>48</v>
      </c>
      <c r="B37" s="93">
        <v>1</v>
      </c>
      <c r="C37" s="293">
        <v>0</v>
      </c>
      <c r="D37" s="293">
        <v>3</v>
      </c>
      <c r="E37" s="102">
        <v>3</v>
      </c>
      <c r="F37" s="93">
        <v>7</v>
      </c>
      <c r="G37" s="93">
        <v>3</v>
      </c>
      <c r="H37" s="93">
        <v>0</v>
      </c>
      <c r="I37" s="93">
        <v>7</v>
      </c>
      <c r="J37" s="122">
        <f t="shared" si="1"/>
        <v>24</v>
      </c>
      <c r="K37" s="425">
        <v>7</v>
      </c>
    </row>
    <row r="38" spans="1:11" ht="12.75">
      <c r="A38" s="38" t="s">
        <v>49</v>
      </c>
      <c r="B38" s="93">
        <v>0</v>
      </c>
      <c r="C38" s="293">
        <v>1</v>
      </c>
      <c r="D38" s="293">
        <v>1</v>
      </c>
      <c r="E38" s="102">
        <v>1</v>
      </c>
      <c r="F38" s="93">
        <v>6</v>
      </c>
      <c r="G38" s="93">
        <v>0</v>
      </c>
      <c r="H38" s="93">
        <v>0</v>
      </c>
      <c r="I38" s="93">
        <v>3</v>
      </c>
      <c r="J38" s="122">
        <f t="shared" si="1"/>
        <v>12</v>
      </c>
      <c r="K38" s="425">
        <v>1</v>
      </c>
    </row>
    <row r="39" spans="1:11" ht="12.75">
      <c r="A39" s="38" t="s">
        <v>50</v>
      </c>
      <c r="B39" s="93">
        <v>1</v>
      </c>
      <c r="C39" s="293">
        <v>1</v>
      </c>
      <c r="D39" s="293">
        <v>2</v>
      </c>
      <c r="E39" s="102">
        <v>2</v>
      </c>
      <c r="F39" s="93">
        <v>1</v>
      </c>
      <c r="G39" s="93">
        <v>5</v>
      </c>
      <c r="H39" s="93">
        <v>0</v>
      </c>
      <c r="I39" s="93">
        <v>2</v>
      </c>
      <c r="J39" s="122">
        <f t="shared" si="1"/>
        <v>14</v>
      </c>
      <c r="K39" s="425">
        <v>8</v>
      </c>
    </row>
    <row r="40" spans="1:11" ht="12.75">
      <c r="A40" s="38" t="s">
        <v>51</v>
      </c>
      <c r="B40" s="93">
        <v>0</v>
      </c>
      <c r="C40" s="293">
        <v>6</v>
      </c>
      <c r="D40" s="293">
        <v>4</v>
      </c>
      <c r="E40" s="102">
        <v>2</v>
      </c>
      <c r="F40" s="93">
        <v>1</v>
      </c>
      <c r="G40" s="93">
        <v>1</v>
      </c>
      <c r="H40" s="93">
        <v>2</v>
      </c>
      <c r="I40" s="93">
        <v>4</v>
      </c>
      <c r="J40" s="122">
        <f t="shared" si="1"/>
        <v>20</v>
      </c>
      <c r="K40" s="425">
        <v>11</v>
      </c>
    </row>
    <row r="41" spans="1:11" ht="12.75">
      <c r="A41" s="38" t="s">
        <v>52</v>
      </c>
      <c r="B41" s="93">
        <v>0</v>
      </c>
      <c r="C41" s="293">
        <v>0</v>
      </c>
      <c r="D41" s="293">
        <v>0</v>
      </c>
      <c r="E41" s="102">
        <v>0</v>
      </c>
      <c r="F41" s="93">
        <v>1</v>
      </c>
      <c r="G41" s="93">
        <v>2</v>
      </c>
      <c r="H41" s="93">
        <v>0</v>
      </c>
      <c r="I41" s="93">
        <v>5</v>
      </c>
      <c r="J41" s="122">
        <f t="shared" si="1"/>
        <v>8</v>
      </c>
      <c r="K41" s="425">
        <v>6</v>
      </c>
    </row>
    <row r="42" spans="1:11" ht="12.75">
      <c r="A42" s="38" t="s">
        <v>53</v>
      </c>
      <c r="B42" s="93">
        <v>0</v>
      </c>
      <c r="C42" s="293">
        <v>1</v>
      </c>
      <c r="D42" s="293">
        <v>4</v>
      </c>
      <c r="E42" s="102">
        <v>3</v>
      </c>
      <c r="F42" s="93">
        <v>2</v>
      </c>
      <c r="G42" s="93">
        <v>1</v>
      </c>
      <c r="H42" s="93">
        <v>0</v>
      </c>
      <c r="I42" s="93">
        <v>3</v>
      </c>
      <c r="J42" s="122">
        <f t="shared" si="1"/>
        <v>14</v>
      </c>
      <c r="K42" s="425">
        <v>9</v>
      </c>
    </row>
    <row r="43" spans="1:11" ht="12.75">
      <c r="A43" s="38" t="s">
        <v>54</v>
      </c>
      <c r="B43" s="93">
        <v>3</v>
      </c>
      <c r="C43" s="293">
        <v>1</v>
      </c>
      <c r="D43" s="293">
        <v>1</v>
      </c>
      <c r="E43" s="102">
        <v>2</v>
      </c>
      <c r="F43" s="93">
        <v>3</v>
      </c>
      <c r="G43" s="93">
        <v>1</v>
      </c>
      <c r="H43" s="93">
        <v>0</v>
      </c>
      <c r="I43" s="93">
        <v>3</v>
      </c>
      <c r="J43" s="122">
        <f t="shared" si="1"/>
        <v>14</v>
      </c>
      <c r="K43" s="425">
        <v>9</v>
      </c>
    </row>
    <row r="44" spans="1:11" ht="12.75">
      <c r="A44" s="38" t="s">
        <v>55</v>
      </c>
      <c r="B44" s="93">
        <v>0</v>
      </c>
      <c r="C44" s="293">
        <v>4</v>
      </c>
      <c r="D44" s="293">
        <v>9</v>
      </c>
      <c r="E44" s="102">
        <v>6</v>
      </c>
      <c r="F44" s="93">
        <v>6</v>
      </c>
      <c r="G44" s="93">
        <v>6</v>
      </c>
      <c r="H44" s="93">
        <v>1</v>
      </c>
      <c r="I44" s="93">
        <v>7</v>
      </c>
      <c r="J44" s="122">
        <f t="shared" si="1"/>
        <v>39</v>
      </c>
      <c r="K44" s="425">
        <v>20</v>
      </c>
    </row>
    <row r="45" spans="1:11" ht="12.75">
      <c r="A45" s="38" t="s">
        <v>56</v>
      </c>
      <c r="B45" s="93">
        <v>1</v>
      </c>
      <c r="C45" s="293">
        <v>4</v>
      </c>
      <c r="D45" s="293">
        <v>2</v>
      </c>
      <c r="E45" s="102">
        <v>2</v>
      </c>
      <c r="F45" s="93">
        <v>0</v>
      </c>
      <c r="G45" s="93">
        <v>2</v>
      </c>
      <c r="H45" s="93">
        <v>1</v>
      </c>
      <c r="I45" s="93">
        <v>1</v>
      </c>
      <c r="J45" s="122">
        <f t="shared" si="1"/>
        <v>13</v>
      </c>
      <c r="K45" s="425">
        <v>8</v>
      </c>
    </row>
    <row r="46" spans="1:11" ht="12.75">
      <c r="A46" s="38" t="s">
        <v>57</v>
      </c>
      <c r="B46" s="93">
        <v>0</v>
      </c>
      <c r="C46" s="293">
        <v>1</v>
      </c>
      <c r="D46" s="293">
        <v>2</v>
      </c>
      <c r="E46" s="102">
        <v>1</v>
      </c>
      <c r="F46" s="93">
        <v>2</v>
      </c>
      <c r="G46" s="93">
        <v>0</v>
      </c>
      <c r="H46" s="93">
        <v>0</v>
      </c>
      <c r="I46" s="93">
        <v>0</v>
      </c>
      <c r="J46" s="122">
        <f t="shared" si="1"/>
        <v>6</v>
      </c>
      <c r="K46" s="425">
        <v>4</v>
      </c>
    </row>
    <row r="47" spans="1:11" ht="12.75">
      <c r="A47" s="38" t="s">
        <v>58</v>
      </c>
      <c r="B47" s="93">
        <v>0</v>
      </c>
      <c r="C47" s="293">
        <v>2</v>
      </c>
      <c r="D47" s="293">
        <v>1</v>
      </c>
      <c r="E47" s="102">
        <v>0</v>
      </c>
      <c r="F47" s="93">
        <v>0</v>
      </c>
      <c r="G47" s="93">
        <v>0</v>
      </c>
      <c r="H47" s="93">
        <v>0</v>
      </c>
      <c r="I47" s="93">
        <v>0</v>
      </c>
      <c r="J47" s="122">
        <f t="shared" si="1"/>
        <v>3</v>
      </c>
      <c r="K47" s="425">
        <v>1</v>
      </c>
    </row>
    <row r="48" spans="1:11" ht="12.75">
      <c r="A48" s="146" t="s">
        <v>1</v>
      </c>
      <c r="B48" s="122">
        <f aca="true" t="shared" si="2" ref="B48:K48">SUM(B31:B47)</f>
        <v>10</v>
      </c>
      <c r="C48" s="122">
        <f t="shared" si="2"/>
        <v>28</v>
      </c>
      <c r="D48" s="122">
        <f t="shared" si="2"/>
        <v>42</v>
      </c>
      <c r="E48" s="122">
        <f t="shared" si="2"/>
        <v>31</v>
      </c>
      <c r="F48" s="122">
        <f t="shared" si="2"/>
        <v>37</v>
      </c>
      <c r="G48" s="122">
        <f t="shared" si="2"/>
        <v>28</v>
      </c>
      <c r="H48" s="122">
        <f t="shared" si="2"/>
        <v>9</v>
      </c>
      <c r="I48" s="122">
        <f t="shared" si="2"/>
        <v>55</v>
      </c>
      <c r="J48" s="122">
        <f t="shared" si="2"/>
        <v>240</v>
      </c>
      <c r="K48" s="464">
        <f t="shared" si="2"/>
        <v>123</v>
      </c>
    </row>
    <row r="49" spans="1:10" ht="12.75">
      <c r="A49" s="146" t="s">
        <v>2</v>
      </c>
      <c r="B49" s="114">
        <f>B48/J48</f>
        <v>0.041666666666666664</v>
      </c>
      <c r="C49" s="114">
        <f>C48/J48</f>
        <v>0.11666666666666667</v>
      </c>
      <c r="D49" s="114">
        <f>D48/J48</f>
        <v>0.175</v>
      </c>
      <c r="E49" s="114">
        <f>E48/J48</f>
        <v>0.12916666666666668</v>
      </c>
      <c r="F49" s="114">
        <f>F48/J48</f>
        <v>0.15416666666666667</v>
      </c>
      <c r="G49" s="114">
        <f>G48/J48</f>
        <v>0.11666666666666667</v>
      </c>
      <c r="H49" s="114">
        <f>H48/J48</f>
        <v>0.0375</v>
      </c>
      <c r="I49" s="114">
        <f>I48/J48</f>
        <v>0.22916666666666666</v>
      </c>
      <c r="J49" s="114"/>
    </row>
    <row r="50" spans="1:10" ht="14.25">
      <c r="A50" s="477" t="s">
        <v>355</v>
      </c>
      <c r="B50" s="114"/>
      <c r="C50" s="114"/>
      <c r="D50" s="114"/>
      <c r="E50" s="114"/>
      <c r="F50" s="114"/>
      <c r="G50" s="114"/>
      <c r="H50" s="114"/>
      <c r="I50" s="114"/>
      <c r="J50" s="114"/>
    </row>
    <row r="52" spans="1:10" ht="12.75">
      <c r="A52" s="503" t="s">
        <v>294</v>
      </c>
      <c r="B52" s="557"/>
      <c r="C52" s="557"/>
      <c r="D52" s="557"/>
      <c r="E52" s="557"/>
      <c r="F52" s="557"/>
      <c r="G52" s="557"/>
      <c r="H52" s="557"/>
      <c r="I52" s="557"/>
      <c r="J52" s="558"/>
    </row>
    <row r="53" spans="1:8" ht="12.75">
      <c r="A53" s="13"/>
      <c r="B53" s="33"/>
      <c r="C53" s="33"/>
      <c r="D53" s="33"/>
      <c r="E53" s="33"/>
      <c r="F53" s="33"/>
      <c r="G53" s="33"/>
      <c r="H53" s="33"/>
    </row>
    <row r="54" spans="1:10" ht="38.25">
      <c r="A54" s="10" t="s">
        <v>0</v>
      </c>
      <c r="B54" s="169" t="s">
        <v>123</v>
      </c>
      <c r="C54" s="169" t="s">
        <v>139</v>
      </c>
      <c r="D54" s="169" t="s">
        <v>124</v>
      </c>
      <c r="E54" s="169" t="s">
        <v>140</v>
      </c>
      <c r="F54" s="169" t="s">
        <v>141</v>
      </c>
      <c r="G54" s="169" t="s">
        <v>28</v>
      </c>
      <c r="H54" s="169" t="s">
        <v>177</v>
      </c>
      <c r="I54" s="169" t="s">
        <v>1</v>
      </c>
      <c r="J54" s="476" t="s">
        <v>109</v>
      </c>
    </row>
    <row r="55" spans="1:10" ht="12.75">
      <c r="A55" s="38" t="s">
        <v>42</v>
      </c>
      <c r="B55" s="93">
        <v>3</v>
      </c>
      <c r="C55" s="93">
        <v>0</v>
      </c>
      <c r="D55" s="93">
        <v>3</v>
      </c>
      <c r="E55" s="93">
        <v>2</v>
      </c>
      <c r="F55" s="93">
        <v>1</v>
      </c>
      <c r="G55" s="93">
        <v>6</v>
      </c>
      <c r="H55" s="93">
        <v>4</v>
      </c>
      <c r="I55" s="122">
        <f>SUM(B55:H55)</f>
        <v>19</v>
      </c>
      <c r="J55" s="425">
        <v>10</v>
      </c>
    </row>
    <row r="56" spans="1:10" ht="12.75">
      <c r="A56" s="38" t="s">
        <v>43</v>
      </c>
      <c r="B56" s="93">
        <v>0</v>
      </c>
      <c r="C56" s="93">
        <v>0</v>
      </c>
      <c r="D56" s="93">
        <v>0</v>
      </c>
      <c r="E56" s="93">
        <v>0</v>
      </c>
      <c r="F56" s="93">
        <v>1</v>
      </c>
      <c r="G56" s="93">
        <v>0</v>
      </c>
      <c r="H56" s="93">
        <v>1</v>
      </c>
      <c r="I56" s="122">
        <f>SUM(B56:H56)</f>
        <v>2</v>
      </c>
      <c r="J56" s="425">
        <v>2</v>
      </c>
    </row>
    <row r="57" spans="1:10" ht="12.75">
      <c r="A57" s="38" t="s">
        <v>44</v>
      </c>
      <c r="B57" s="93">
        <v>0</v>
      </c>
      <c r="C57" s="93">
        <v>0</v>
      </c>
      <c r="D57" s="93">
        <v>0</v>
      </c>
      <c r="E57" s="93">
        <v>1</v>
      </c>
      <c r="F57" s="93">
        <v>0</v>
      </c>
      <c r="G57" s="93">
        <v>0</v>
      </c>
      <c r="H57" s="93">
        <v>0</v>
      </c>
      <c r="I57" s="122">
        <f>SUM(B57:H57)</f>
        <v>1</v>
      </c>
      <c r="J57" s="425">
        <v>1</v>
      </c>
    </row>
    <row r="58" spans="1:10" ht="12.75">
      <c r="A58" s="38" t="s">
        <v>45</v>
      </c>
      <c r="B58" s="93">
        <v>8</v>
      </c>
      <c r="C58" s="93">
        <v>1</v>
      </c>
      <c r="D58" s="93">
        <v>1</v>
      </c>
      <c r="E58" s="93">
        <v>4</v>
      </c>
      <c r="F58" s="93">
        <v>2</v>
      </c>
      <c r="G58" s="93">
        <v>5</v>
      </c>
      <c r="H58" s="93">
        <v>2</v>
      </c>
      <c r="I58" s="122">
        <f aca="true" t="shared" si="3" ref="I58:I72">SUM(B58:H58)</f>
        <v>23</v>
      </c>
      <c r="J58" s="425">
        <v>9</v>
      </c>
    </row>
    <row r="59" spans="1:10" ht="12.75">
      <c r="A59" s="38" t="s">
        <v>46</v>
      </c>
      <c r="B59" s="93">
        <v>7</v>
      </c>
      <c r="C59" s="93">
        <v>1</v>
      </c>
      <c r="D59" s="93">
        <v>1</v>
      </c>
      <c r="E59" s="93">
        <v>4</v>
      </c>
      <c r="F59" s="93">
        <v>3</v>
      </c>
      <c r="G59" s="93">
        <v>0</v>
      </c>
      <c r="H59" s="93">
        <v>1</v>
      </c>
      <c r="I59" s="122">
        <f t="shared" si="3"/>
        <v>17</v>
      </c>
      <c r="J59" s="425">
        <v>11</v>
      </c>
    </row>
    <row r="60" spans="1:10" ht="12.75">
      <c r="A60" s="38" t="s">
        <v>47</v>
      </c>
      <c r="B60" s="93">
        <v>2</v>
      </c>
      <c r="C60" s="93">
        <v>0</v>
      </c>
      <c r="D60" s="93">
        <v>1</v>
      </c>
      <c r="E60" s="93">
        <v>1</v>
      </c>
      <c r="F60" s="93">
        <v>0</v>
      </c>
      <c r="G60" s="93">
        <v>3</v>
      </c>
      <c r="H60" s="93">
        <v>0</v>
      </c>
      <c r="I60" s="122">
        <f>SUM(B60:H60)</f>
        <v>7</v>
      </c>
      <c r="J60" s="425">
        <v>4</v>
      </c>
    </row>
    <row r="61" spans="1:10" ht="12.75">
      <c r="A61" s="38" t="s">
        <v>48</v>
      </c>
      <c r="B61" s="93">
        <v>8</v>
      </c>
      <c r="C61" s="93">
        <v>2</v>
      </c>
      <c r="D61" s="93">
        <v>1</v>
      </c>
      <c r="E61" s="93">
        <v>1</v>
      </c>
      <c r="F61" s="93">
        <v>4</v>
      </c>
      <c r="G61" s="93">
        <v>5</v>
      </c>
      <c r="H61" s="93">
        <v>2</v>
      </c>
      <c r="I61" s="122">
        <f t="shared" si="3"/>
        <v>23</v>
      </c>
      <c r="J61" s="425">
        <v>7</v>
      </c>
    </row>
    <row r="62" spans="1:10" ht="12.75">
      <c r="A62" s="38" t="s">
        <v>49</v>
      </c>
      <c r="B62" s="93">
        <v>6</v>
      </c>
      <c r="C62" s="93">
        <v>1</v>
      </c>
      <c r="D62" s="93">
        <v>0</v>
      </c>
      <c r="E62" s="93">
        <v>2</v>
      </c>
      <c r="F62" s="93">
        <v>0</v>
      </c>
      <c r="G62" s="93">
        <v>1</v>
      </c>
      <c r="H62" s="93">
        <v>2</v>
      </c>
      <c r="I62" s="122">
        <f t="shared" si="3"/>
        <v>12</v>
      </c>
      <c r="J62" s="425">
        <v>1</v>
      </c>
    </row>
    <row r="63" spans="1:10" ht="12.75">
      <c r="A63" s="38" t="s">
        <v>50</v>
      </c>
      <c r="B63" s="93">
        <v>7</v>
      </c>
      <c r="C63" s="93">
        <v>0</v>
      </c>
      <c r="D63" s="93">
        <v>0</v>
      </c>
      <c r="E63" s="93">
        <v>2</v>
      </c>
      <c r="F63" s="93">
        <v>0</v>
      </c>
      <c r="G63" s="93">
        <v>4</v>
      </c>
      <c r="H63" s="93">
        <v>1</v>
      </c>
      <c r="I63" s="122">
        <f t="shared" si="3"/>
        <v>14</v>
      </c>
      <c r="J63" s="425">
        <v>8</v>
      </c>
    </row>
    <row r="64" spans="1:10" ht="12.75">
      <c r="A64" s="38" t="s">
        <v>51</v>
      </c>
      <c r="B64" s="93">
        <v>1</v>
      </c>
      <c r="C64" s="93">
        <v>1</v>
      </c>
      <c r="D64" s="93">
        <v>1</v>
      </c>
      <c r="E64" s="93">
        <v>1</v>
      </c>
      <c r="F64" s="93">
        <v>3</v>
      </c>
      <c r="G64" s="93">
        <v>8</v>
      </c>
      <c r="H64" s="93">
        <v>2</v>
      </c>
      <c r="I64" s="122">
        <f t="shared" si="3"/>
        <v>17</v>
      </c>
      <c r="J64" s="425">
        <v>10</v>
      </c>
    </row>
    <row r="65" spans="1:10" ht="12.75">
      <c r="A65" s="38" t="s">
        <v>52</v>
      </c>
      <c r="B65" s="93">
        <v>2</v>
      </c>
      <c r="C65" s="93">
        <v>0</v>
      </c>
      <c r="D65" s="93">
        <v>1</v>
      </c>
      <c r="E65" s="93">
        <v>1</v>
      </c>
      <c r="F65" s="93">
        <v>3</v>
      </c>
      <c r="G65" s="93">
        <v>1</v>
      </c>
      <c r="H65" s="93">
        <v>0</v>
      </c>
      <c r="I65" s="122">
        <f t="shared" si="3"/>
        <v>8</v>
      </c>
      <c r="J65" s="425">
        <v>6</v>
      </c>
    </row>
    <row r="66" spans="1:10" ht="12.75">
      <c r="A66" s="38" t="s">
        <v>53</v>
      </c>
      <c r="B66" s="93">
        <v>3</v>
      </c>
      <c r="C66" s="93">
        <v>0</v>
      </c>
      <c r="D66" s="93">
        <v>1</v>
      </c>
      <c r="E66" s="93">
        <v>1</v>
      </c>
      <c r="F66" s="93">
        <v>4</v>
      </c>
      <c r="G66" s="93">
        <v>3</v>
      </c>
      <c r="H66" s="93">
        <v>2</v>
      </c>
      <c r="I66" s="122">
        <f t="shared" si="3"/>
        <v>14</v>
      </c>
      <c r="J66" s="425">
        <v>9</v>
      </c>
    </row>
    <row r="67" spans="1:10" ht="12.75">
      <c r="A67" s="38" t="s">
        <v>54</v>
      </c>
      <c r="B67" s="93">
        <v>4</v>
      </c>
      <c r="C67" s="93">
        <v>0</v>
      </c>
      <c r="D67" s="93">
        <v>0</v>
      </c>
      <c r="E67" s="93">
        <v>1</v>
      </c>
      <c r="F67" s="93">
        <v>2</v>
      </c>
      <c r="G67" s="93">
        <v>3</v>
      </c>
      <c r="H67" s="93">
        <v>4</v>
      </c>
      <c r="I67" s="122">
        <f t="shared" si="3"/>
        <v>14</v>
      </c>
      <c r="J67" s="425">
        <v>9</v>
      </c>
    </row>
    <row r="68" spans="1:10" ht="12.75">
      <c r="A68" s="38" t="s">
        <v>55</v>
      </c>
      <c r="B68" s="93">
        <v>13</v>
      </c>
      <c r="C68" s="93">
        <v>1</v>
      </c>
      <c r="D68" s="93">
        <v>1</v>
      </c>
      <c r="E68" s="93">
        <v>6</v>
      </c>
      <c r="F68" s="93">
        <v>8</v>
      </c>
      <c r="G68" s="93">
        <v>6</v>
      </c>
      <c r="H68" s="93">
        <v>3</v>
      </c>
      <c r="I68" s="122">
        <f t="shared" si="3"/>
        <v>38</v>
      </c>
      <c r="J68" s="425">
        <v>20</v>
      </c>
    </row>
    <row r="69" spans="1:10" ht="12.75">
      <c r="A69" s="38" t="s">
        <v>56</v>
      </c>
      <c r="B69" s="93">
        <v>3</v>
      </c>
      <c r="C69" s="93">
        <v>0</v>
      </c>
      <c r="D69" s="93">
        <v>0</v>
      </c>
      <c r="E69" s="93">
        <v>3</v>
      </c>
      <c r="F69" s="93">
        <v>2</v>
      </c>
      <c r="G69" s="93">
        <v>3</v>
      </c>
      <c r="H69" s="93">
        <v>1</v>
      </c>
      <c r="I69" s="122">
        <f t="shared" si="3"/>
        <v>12</v>
      </c>
      <c r="J69" s="425">
        <v>7</v>
      </c>
    </row>
    <row r="70" spans="1:10" ht="12.75">
      <c r="A70" s="38" t="s">
        <v>57</v>
      </c>
      <c r="B70" s="93">
        <v>1</v>
      </c>
      <c r="C70" s="93">
        <v>0</v>
      </c>
      <c r="D70" s="93">
        <v>1</v>
      </c>
      <c r="E70" s="93">
        <v>0</v>
      </c>
      <c r="F70" s="93">
        <v>0</v>
      </c>
      <c r="G70" s="93">
        <v>3</v>
      </c>
      <c r="H70" s="93">
        <v>1</v>
      </c>
      <c r="I70" s="122">
        <f t="shared" si="3"/>
        <v>6</v>
      </c>
      <c r="J70" s="425">
        <v>4</v>
      </c>
    </row>
    <row r="71" spans="1:10" ht="12.75">
      <c r="A71" s="38" t="s">
        <v>58</v>
      </c>
      <c r="B71" s="93">
        <v>0</v>
      </c>
      <c r="C71" s="93">
        <v>1</v>
      </c>
      <c r="D71" s="93">
        <v>0</v>
      </c>
      <c r="E71" s="93">
        <v>0</v>
      </c>
      <c r="F71" s="93">
        <v>1</v>
      </c>
      <c r="G71" s="93">
        <v>1</v>
      </c>
      <c r="H71" s="93">
        <v>0</v>
      </c>
      <c r="I71" s="122">
        <f t="shared" si="3"/>
        <v>3</v>
      </c>
      <c r="J71" s="425">
        <v>1</v>
      </c>
    </row>
    <row r="72" spans="1:10" ht="12.75">
      <c r="A72" s="146" t="s">
        <v>1</v>
      </c>
      <c r="B72" s="122">
        <f aca="true" t="shared" si="4" ref="B72:H72">SUM(B55:B71)</f>
        <v>68</v>
      </c>
      <c r="C72" s="122">
        <f t="shared" si="4"/>
        <v>8</v>
      </c>
      <c r="D72" s="122">
        <f t="shared" si="4"/>
        <v>12</v>
      </c>
      <c r="E72" s="122">
        <f t="shared" si="4"/>
        <v>30</v>
      </c>
      <c r="F72" s="122">
        <f t="shared" si="4"/>
        <v>34</v>
      </c>
      <c r="G72" s="122">
        <f t="shared" si="4"/>
        <v>52</v>
      </c>
      <c r="H72" s="122">
        <f t="shared" si="4"/>
        <v>26</v>
      </c>
      <c r="I72" s="122">
        <f t="shared" si="3"/>
        <v>230</v>
      </c>
      <c r="J72" s="464">
        <f>SUM(J55:J71)</f>
        <v>119</v>
      </c>
    </row>
    <row r="73" spans="1:8" ht="12.75">
      <c r="A73" s="146" t="s">
        <v>2</v>
      </c>
      <c r="B73" s="114">
        <f>B72/I72</f>
        <v>0.2956521739130435</v>
      </c>
      <c r="C73" s="114">
        <f>C72/I72</f>
        <v>0.034782608695652174</v>
      </c>
      <c r="D73" s="114">
        <f>D72/I72</f>
        <v>0.05217391304347826</v>
      </c>
      <c r="E73" s="114">
        <f>E72/I72</f>
        <v>0.13043478260869565</v>
      </c>
      <c r="F73" s="114">
        <f>F72/I72</f>
        <v>0.14782608695652175</v>
      </c>
      <c r="G73" s="114">
        <f>G72/I72</f>
        <v>0.22608695652173913</v>
      </c>
      <c r="H73" s="114">
        <f>H72/I72</f>
        <v>0.11304347826086956</v>
      </c>
    </row>
    <row r="74" spans="1:8" ht="14.25">
      <c r="A74" s="383" t="s">
        <v>356</v>
      </c>
      <c r="B74" s="114"/>
      <c r="C74" s="114"/>
      <c r="D74" s="114"/>
      <c r="E74" s="114"/>
      <c r="F74" s="114"/>
      <c r="G74" s="114"/>
      <c r="H74" s="114"/>
    </row>
    <row r="75" ht="12.75">
      <c r="A75" s="32"/>
    </row>
    <row r="76" spans="1:3" ht="12.75">
      <c r="A76" s="503" t="s">
        <v>295</v>
      </c>
      <c r="B76" s="518"/>
      <c r="C76" s="530"/>
    </row>
    <row r="77" spans="1:3" ht="12.75">
      <c r="A77" s="208"/>
      <c r="B77" s="202"/>
      <c r="C77" s="202"/>
    </row>
    <row r="78" spans="2:3" ht="12.75">
      <c r="B78" s="119" t="s">
        <v>37</v>
      </c>
      <c r="C78" s="476" t="s">
        <v>109</v>
      </c>
    </row>
    <row r="79" spans="1:3" ht="12.75">
      <c r="A79" s="38" t="s">
        <v>42</v>
      </c>
      <c r="B79" s="323">
        <v>7</v>
      </c>
      <c r="C79" s="425">
        <v>17</v>
      </c>
    </row>
    <row r="80" spans="1:3" ht="12.75">
      <c r="A80" s="38" t="s">
        <v>43</v>
      </c>
      <c r="B80" s="323">
        <v>3</v>
      </c>
      <c r="C80" s="425">
        <v>7</v>
      </c>
    </row>
    <row r="81" spans="1:3" ht="12.75">
      <c r="A81" s="38" t="s">
        <v>44</v>
      </c>
      <c r="B81" s="323">
        <v>0</v>
      </c>
      <c r="C81" s="425">
        <v>2</v>
      </c>
    </row>
    <row r="82" spans="1:3" ht="12.75">
      <c r="A82" s="38" t="s">
        <v>45</v>
      </c>
      <c r="B82" s="323">
        <v>16</v>
      </c>
      <c r="C82" s="425">
        <v>14</v>
      </c>
    </row>
    <row r="83" spans="1:3" ht="12.75">
      <c r="A83" s="38" t="s">
        <v>46</v>
      </c>
      <c r="B83" s="323">
        <v>11</v>
      </c>
      <c r="C83" s="425">
        <v>25</v>
      </c>
    </row>
    <row r="84" spans="1:3" ht="12.75">
      <c r="A84" s="38" t="s">
        <v>47</v>
      </c>
      <c r="B84" s="323">
        <v>8</v>
      </c>
      <c r="C84" s="425">
        <v>8</v>
      </c>
    </row>
    <row r="85" spans="1:3" ht="12.75">
      <c r="A85" s="38" t="s">
        <v>48</v>
      </c>
      <c r="B85" s="323">
        <v>14</v>
      </c>
      <c r="C85" s="425">
        <v>10</v>
      </c>
    </row>
    <row r="86" spans="1:3" ht="12.75">
      <c r="A86" s="38" t="s">
        <v>49</v>
      </c>
      <c r="B86" s="323">
        <v>3</v>
      </c>
      <c r="C86" s="425">
        <v>3</v>
      </c>
    </row>
    <row r="87" spans="1:3" ht="12.75">
      <c r="A87" s="38" t="s">
        <v>50</v>
      </c>
      <c r="B87" s="323">
        <v>7</v>
      </c>
      <c r="C87" s="425">
        <v>19</v>
      </c>
    </row>
    <row r="88" spans="1:3" ht="12.75">
      <c r="A88" s="38" t="s">
        <v>51</v>
      </c>
      <c r="B88" s="323">
        <v>18</v>
      </c>
      <c r="C88" s="425">
        <v>20</v>
      </c>
    </row>
    <row r="89" spans="1:3" ht="12.75">
      <c r="A89" s="38" t="s">
        <v>52</v>
      </c>
      <c r="B89" s="323">
        <v>3</v>
      </c>
      <c r="C89" s="425">
        <v>13</v>
      </c>
    </row>
    <row r="90" spans="1:3" ht="12.75">
      <c r="A90" s="38" t="s">
        <v>53</v>
      </c>
      <c r="B90" s="323">
        <v>6</v>
      </c>
      <c r="C90" s="425">
        <v>15</v>
      </c>
    </row>
    <row r="91" spans="1:3" ht="12.75">
      <c r="A91" s="38" t="s">
        <v>54</v>
      </c>
      <c r="B91" s="323">
        <v>5</v>
      </c>
      <c r="C91" s="425">
        <v>12</v>
      </c>
    </row>
    <row r="92" spans="1:3" ht="12.75">
      <c r="A92" s="38" t="s">
        <v>55</v>
      </c>
      <c r="B92" s="323">
        <v>16</v>
      </c>
      <c r="C92" s="425">
        <v>31</v>
      </c>
    </row>
    <row r="93" spans="1:3" ht="12.75">
      <c r="A93" s="38" t="s">
        <v>56</v>
      </c>
      <c r="B93" s="323">
        <v>2</v>
      </c>
      <c r="C93" s="425">
        <v>16</v>
      </c>
    </row>
    <row r="94" spans="1:3" ht="12.75">
      <c r="A94" s="38" t="s">
        <v>57</v>
      </c>
      <c r="B94" s="323">
        <v>0</v>
      </c>
      <c r="C94" s="425">
        <v>5</v>
      </c>
    </row>
    <row r="95" spans="1:3" ht="12.75">
      <c r="A95" s="38" t="s">
        <v>58</v>
      </c>
      <c r="B95" s="323">
        <v>2</v>
      </c>
      <c r="C95" s="425">
        <v>1</v>
      </c>
    </row>
    <row r="96" spans="1:3" ht="12.75">
      <c r="A96" s="146" t="s">
        <v>1</v>
      </c>
      <c r="B96" s="122">
        <f>SUM(B79:B95)</f>
        <v>121</v>
      </c>
      <c r="C96" s="464">
        <f>SUM(C79:C95)</f>
        <v>218</v>
      </c>
    </row>
  </sheetData>
  <mergeCells count="7">
    <mergeCell ref="A76:C76"/>
    <mergeCell ref="B6:C6"/>
    <mergeCell ref="A1:K1"/>
    <mergeCell ref="A4:G4"/>
    <mergeCell ref="A28:K28"/>
    <mergeCell ref="A52:J52"/>
    <mergeCell ref="A2:K2"/>
  </mergeCells>
  <printOptions horizontalCentered="1" verticalCentered="1"/>
  <pageMargins left="0.75" right="0.75" top="0.75" bottom="0.75" header="0.5" footer="0.5"/>
  <pageSetup horizontalDpi="600" verticalDpi="600" orientation="landscape" scale="78" r:id="rId1"/>
  <headerFooter alignWithMargins="0">
    <oddHeader>&amp;C&amp;"Arial,Bold"&amp;U2007 Annual Survey Results</oddHeader>
    <oddFooter>&amp;L&amp;"Arial,Bold"&amp;UFaculty Resignations   Lines 3-95&amp;C&amp;"Arial,Bold"&amp;9&amp;UPage &amp;P of &amp;N&amp;R&amp;"Arial,Bold"&amp;9&amp;U&amp;D   &amp;F</oddFooter>
  </headerFooter>
  <rowBreaks count="1" manualBreakCount="1">
    <brk id="51" max="255" man="1"/>
  </rowBreaks>
  <ignoredErrors>
    <ignoredError sqref="F25 I7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154"/>
  <sheetViews>
    <sheetView workbookViewId="0" topLeftCell="A1">
      <pane ySplit="3" topLeftCell="BM4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30.28125" style="10" customWidth="1"/>
    <col min="2" max="2" width="13.28125" style="10" customWidth="1"/>
    <col min="3" max="3" width="11.7109375" style="10" customWidth="1"/>
    <col min="4" max="4" width="9.140625" style="10" customWidth="1"/>
    <col min="5" max="5" width="12.57421875" style="10" customWidth="1"/>
    <col min="6" max="6" width="9.57421875" style="10" customWidth="1"/>
    <col min="7" max="7" width="11.00390625" style="10" customWidth="1"/>
    <col min="8" max="8" width="9.140625" style="10" customWidth="1"/>
    <col min="9" max="9" width="11.00390625" style="10" bestFit="1" customWidth="1"/>
    <col min="10" max="16384" width="9.140625" style="10" customWidth="1"/>
  </cols>
  <sheetData>
    <row r="1" spans="1:10" ht="15.75">
      <c r="A1" s="506" t="s">
        <v>259</v>
      </c>
      <c r="B1" s="504"/>
      <c r="C1" s="504"/>
      <c r="D1" s="504"/>
      <c r="E1" s="504"/>
      <c r="F1" s="504"/>
      <c r="G1" s="504"/>
      <c r="H1" s="504"/>
      <c r="I1" s="5"/>
      <c r="J1" s="330"/>
    </row>
    <row r="2" spans="1:10" ht="12.75">
      <c r="A2" s="503" t="s">
        <v>357</v>
      </c>
      <c r="B2" s="516"/>
      <c r="C2" s="516"/>
      <c r="D2" s="516"/>
      <c r="E2" s="516"/>
      <c r="F2" s="516"/>
      <c r="G2" s="516"/>
      <c r="H2" s="516"/>
      <c r="I2" s="5"/>
      <c r="J2" s="5"/>
    </row>
    <row r="4" spans="1:8" ht="12.75">
      <c r="A4" s="503" t="s">
        <v>296</v>
      </c>
      <c r="B4" s="518"/>
      <c r="C4" s="518"/>
      <c r="D4" s="518"/>
      <c r="E4" s="518"/>
      <c r="F4" s="518"/>
      <c r="G4" s="518"/>
      <c r="H4" s="530"/>
    </row>
    <row r="5" spans="1:8" ht="12.75">
      <c r="A5" s="208"/>
      <c r="B5" s="205"/>
      <c r="C5" s="205"/>
      <c r="D5" s="205"/>
      <c r="E5" s="205"/>
      <c r="F5" s="205"/>
      <c r="G5" s="205"/>
      <c r="H5" s="202"/>
    </row>
    <row r="6" spans="2:9" ht="12.75">
      <c r="B6" s="567" t="s">
        <v>23</v>
      </c>
      <c r="C6" s="567"/>
      <c r="D6" s="568"/>
      <c r="E6" s="548" t="s">
        <v>25</v>
      </c>
      <c r="F6" s="547"/>
      <c r="G6" s="569"/>
      <c r="H6" s="28"/>
      <c r="I6" s="6"/>
    </row>
    <row r="7" spans="1:8" ht="38.25">
      <c r="A7" s="351" t="s">
        <v>252</v>
      </c>
      <c r="B7" s="347" t="s">
        <v>24</v>
      </c>
      <c r="C7" s="291" t="s">
        <v>86</v>
      </c>
      <c r="D7" s="112" t="s">
        <v>1</v>
      </c>
      <c r="E7" s="446" t="s">
        <v>24</v>
      </c>
      <c r="F7" s="291" t="s">
        <v>86</v>
      </c>
      <c r="G7" s="481" t="s">
        <v>1</v>
      </c>
      <c r="H7" s="478" t="s">
        <v>109</v>
      </c>
    </row>
    <row r="8" spans="1:8" ht="12.75">
      <c r="A8" s="88" t="s">
        <v>42</v>
      </c>
      <c r="B8" s="238">
        <v>5</v>
      </c>
      <c r="C8" s="96">
        <v>4</v>
      </c>
      <c r="D8" s="105">
        <f>SUM(B8:C8)</f>
        <v>9</v>
      </c>
      <c r="E8" s="447">
        <v>10</v>
      </c>
      <c r="F8" s="131">
        <v>0</v>
      </c>
      <c r="G8" s="482">
        <f>SUM(E8:F8)</f>
        <v>10</v>
      </c>
      <c r="H8" s="479">
        <f aca="true" t="shared" si="0" ref="H8:H24">SUM(D8,G8)</f>
        <v>19</v>
      </c>
    </row>
    <row r="9" spans="1:8" ht="12.75">
      <c r="A9" s="88" t="s">
        <v>43</v>
      </c>
      <c r="B9" s="238">
        <v>5</v>
      </c>
      <c r="C9" s="96">
        <v>2</v>
      </c>
      <c r="D9" s="105">
        <f>SUM(B9:C9)</f>
        <v>7</v>
      </c>
      <c r="E9" s="447">
        <v>3</v>
      </c>
      <c r="F9" s="131">
        <v>0</v>
      </c>
      <c r="G9" s="482">
        <f aca="true" t="shared" si="1" ref="G9:G24">SUM(E9:F9)</f>
        <v>3</v>
      </c>
      <c r="H9" s="479">
        <f t="shared" si="0"/>
        <v>10</v>
      </c>
    </row>
    <row r="10" spans="1:8" ht="12.75">
      <c r="A10" s="88" t="s">
        <v>44</v>
      </c>
      <c r="B10" s="238">
        <v>0</v>
      </c>
      <c r="C10" s="96">
        <v>2</v>
      </c>
      <c r="D10" s="105">
        <f aca="true" t="shared" si="2" ref="D10:D23">SUM(B10:C10)</f>
        <v>2</v>
      </c>
      <c r="E10" s="447">
        <v>0</v>
      </c>
      <c r="F10" s="131">
        <v>0</v>
      </c>
      <c r="G10" s="482">
        <f t="shared" si="1"/>
        <v>0</v>
      </c>
      <c r="H10" s="479">
        <f t="shared" si="0"/>
        <v>2</v>
      </c>
    </row>
    <row r="11" spans="1:8" ht="12.75">
      <c r="A11" s="88" t="s">
        <v>45</v>
      </c>
      <c r="B11" s="238">
        <v>4</v>
      </c>
      <c r="C11" s="96">
        <v>7</v>
      </c>
      <c r="D11" s="105">
        <f t="shared" si="2"/>
        <v>11</v>
      </c>
      <c r="E11" s="447">
        <v>4</v>
      </c>
      <c r="F11" s="131">
        <v>0</v>
      </c>
      <c r="G11" s="482">
        <f t="shared" si="1"/>
        <v>4</v>
      </c>
      <c r="H11" s="479">
        <f t="shared" si="0"/>
        <v>15</v>
      </c>
    </row>
    <row r="12" spans="1:8" ht="12.75">
      <c r="A12" s="88" t="s">
        <v>46</v>
      </c>
      <c r="B12" s="238">
        <v>12</v>
      </c>
      <c r="C12" s="96">
        <v>10</v>
      </c>
      <c r="D12" s="105">
        <f t="shared" si="2"/>
        <v>22</v>
      </c>
      <c r="E12" s="447">
        <v>6</v>
      </c>
      <c r="F12" s="131">
        <v>0</v>
      </c>
      <c r="G12" s="482">
        <f t="shared" si="1"/>
        <v>6</v>
      </c>
      <c r="H12" s="479">
        <f t="shared" si="0"/>
        <v>28</v>
      </c>
    </row>
    <row r="13" spans="1:8" ht="12.75">
      <c r="A13" s="88" t="s">
        <v>47</v>
      </c>
      <c r="B13" s="238">
        <v>4</v>
      </c>
      <c r="C13" s="96">
        <v>2</v>
      </c>
      <c r="D13" s="105">
        <f t="shared" si="2"/>
        <v>6</v>
      </c>
      <c r="E13" s="447">
        <v>2</v>
      </c>
      <c r="F13" s="131">
        <v>0</v>
      </c>
      <c r="G13" s="482">
        <f t="shared" si="1"/>
        <v>2</v>
      </c>
      <c r="H13" s="479">
        <f t="shared" si="0"/>
        <v>8</v>
      </c>
    </row>
    <row r="14" spans="1:8" ht="12.75">
      <c r="A14" s="88" t="s">
        <v>48</v>
      </c>
      <c r="B14" s="238">
        <v>3</v>
      </c>
      <c r="C14" s="96">
        <v>5</v>
      </c>
      <c r="D14" s="105">
        <f t="shared" si="2"/>
        <v>8</v>
      </c>
      <c r="E14" s="447">
        <v>4</v>
      </c>
      <c r="F14" s="131">
        <v>0</v>
      </c>
      <c r="G14" s="482">
        <f t="shared" si="1"/>
        <v>4</v>
      </c>
      <c r="H14" s="479">
        <f t="shared" si="0"/>
        <v>12</v>
      </c>
    </row>
    <row r="15" spans="1:8" ht="12.75">
      <c r="A15" s="88" t="s">
        <v>49</v>
      </c>
      <c r="B15" s="238">
        <v>1</v>
      </c>
      <c r="C15" s="96">
        <v>3</v>
      </c>
      <c r="D15" s="105">
        <f>SUM(B15:C15)</f>
        <v>4</v>
      </c>
      <c r="E15" s="447">
        <v>1</v>
      </c>
      <c r="F15" s="131">
        <v>0</v>
      </c>
      <c r="G15" s="482">
        <f t="shared" si="1"/>
        <v>1</v>
      </c>
      <c r="H15" s="479">
        <f t="shared" si="0"/>
        <v>5</v>
      </c>
    </row>
    <row r="16" spans="1:8" ht="12.75">
      <c r="A16" s="88" t="s">
        <v>50</v>
      </c>
      <c r="B16" s="238">
        <v>6</v>
      </c>
      <c r="C16" s="96">
        <v>5</v>
      </c>
      <c r="D16" s="105">
        <f t="shared" si="2"/>
        <v>11</v>
      </c>
      <c r="E16" s="447">
        <v>10</v>
      </c>
      <c r="F16" s="131">
        <v>0</v>
      </c>
      <c r="G16" s="482">
        <f t="shared" si="1"/>
        <v>10</v>
      </c>
      <c r="H16" s="479">
        <f t="shared" si="0"/>
        <v>21</v>
      </c>
    </row>
    <row r="17" spans="1:8" ht="12.75">
      <c r="A17" s="88" t="s">
        <v>51</v>
      </c>
      <c r="B17" s="238">
        <v>3</v>
      </c>
      <c r="C17" s="96">
        <v>7</v>
      </c>
      <c r="D17" s="105">
        <f t="shared" si="2"/>
        <v>10</v>
      </c>
      <c r="E17" s="447">
        <v>11</v>
      </c>
      <c r="F17" s="102">
        <v>2</v>
      </c>
      <c r="G17" s="482">
        <f t="shared" si="1"/>
        <v>13</v>
      </c>
      <c r="H17" s="479">
        <f t="shared" si="0"/>
        <v>23</v>
      </c>
    </row>
    <row r="18" spans="1:8" ht="12.75">
      <c r="A18" s="88" t="s">
        <v>52</v>
      </c>
      <c r="B18" s="238">
        <v>1</v>
      </c>
      <c r="C18" s="96">
        <v>5</v>
      </c>
      <c r="D18" s="105">
        <f t="shared" si="2"/>
        <v>6</v>
      </c>
      <c r="E18" s="447">
        <v>6</v>
      </c>
      <c r="F18" s="131">
        <v>0</v>
      </c>
      <c r="G18" s="482">
        <f t="shared" si="1"/>
        <v>6</v>
      </c>
      <c r="H18" s="479">
        <f t="shared" si="0"/>
        <v>12</v>
      </c>
    </row>
    <row r="19" spans="1:8" ht="12.75">
      <c r="A19" s="88" t="s">
        <v>53</v>
      </c>
      <c r="B19" s="238">
        <v>6</v>
      </c>
      <c r="C19" s="96">
        <v>2</v>
      </c>
      <c r="D19" s="105">
        <f t="shared" si="2"/>
        <v>8</v>
      </c>
      <c r="E19" s="447">
        <v>8</v>
      </c>
      <c r="F19" s="131">
        <v>0</v>
      </c>
      <c r="G19" s="482">
        <f t="shared" si="1"/>
        <v>8</v>
      </c>
      <c r="H19" s="479">
        <f t="shared" si="0"/>
        <v>16</v>
      </c>
    </row>
    <row r="20" spans="1:8" ht="12.75">
      <c r="A20" s="88" t="s">
        <v>54</v>
      </c>
      <c r="B20" s="238">
        <v>7</v>
      </c>
      <c r="C20" s="96">
        <v>4</v>
      </c>
      <c r="D20" s="105">
        <f t="shared" si="2"/>
        <v>11</v>
      </c>
      <c r="E20" s="447">
        <v>4</v>
      </c>
      <c r="F20" s="131">
        <v>0</v>
      </c>
      <c r="G20" s="482">
        <f t="shared" si="1"/>
        <v>4</v>
      </c>
      <c r="H20" s="479">
        <f t="shared" si="0"/>
        <v>15</v>
      </c>
    </row>
    <row r="21" spans="1:8" ht="12.75">
      <c r="A21" s="88" t="s">
        <v>55</v>
      </c>
      <c r="B21" s="238">
        <v>12</v>
      </c>
      <c r="C21" s="96">
        <v>11</v>
      </c>
      <c r="D21" s="105">
        <f t="shared" si="2"/>
        <v>23</v>
      </c>
      <c r="E21" s="447">
        <v>9</v>
      </c>
      <c r="F21" s="102">
        <v>1</v>
      </c>
      <c r="G21" s="482">
        <f t="shared" si="1"/>
        <v>10</v>
      </c>
      <c r="H21" s="479">
        <f t="shared" si="0"/>
        <v>33</v>
      </c>
    </row>
    <row r="22" spans="1:8" ht="12.75">
      <c r="A22" s="88" t="s">
        <v>56</v>
      </c>
      <c r="B22" s="238">
        <v>5</v>
      </c>
      <c r="C22" s="96">
        <v>9</v>
      </c>
      <c r="D22" s="105">
        <f t="shared" si="2"/>
        <v>14</v>
      </c>
      <c r="E22" s="447">
        <v>5</v>
      </c>
      <c r="F22" s="131">
        <v>0</v>
      </c>
      <c r="G22" s="482">
        <f t="shared" si="1"/>
        <v>5</v>
      </c>
      <c r="H22" s="479">
        <f t="shared" si="0"/>
        <v>19</v>
      </c>
    </row>
    <row r="23" spans="1:8" ht="12.75">
      <c r="A23" s="88" t="s">
        <v>57</v>
      </c>
      <c r="B23" s="238">
        <v>0</v>
      </c>
      <c r="C23" s="96">
        <v>4</v>
      </c>
      <c r="D23" s="105">
        <f t="shared" si="2"/>
        <v>4</v>
      </c>
      <c r="E23" s="447">
        <v>2</v>
      </c>
      <c r="F23" s="131">
        <v>0</v>
      </c>
      <c r="G23" s="482">
        <f t="shared" si="1"/>
        <v>2</v>
      </c>
      <c r="H23" s="479">
        <f t="shared" si="0"/>
        <v>6</v>
      </c>
    </row>
    <row r="24" spans="1:8" ht="12.75">
      <c r="A24" s="88" t="s">
        <v>58</v>
      </c>
      <c r="B24" s="238">
        <v>0</v>
      </c>
      <c r="C24" s="96">
        <v>2</v>
      </c>
      <c r="D24" s="105">
        <f>SUM(B24:C24)</f>
        <v>2</v>
      </c>
      <c r="E24" s="447">
        <v>0</v>
      </c>
      <c r="F24" s="131">
        <v>0</v>
      </c>
      <c r="G24" s="482">
        <f t="shared" si="1"/>
        <v>0</v>
      </c>
      <c r="H24" s="479">
        <f t="shared" si="0"/>
        <v>2</v>
      </c>
    </row>
    <row r="25" spans="1:8" ht="12.75">
      <c r="A25" s="176" t="s">
        <v>1</v>
      </c>
      <c r="B25" s="236">
        <f>SUM(B8:B24)</f>
        <v>74</v>
      </c>
      <c r="C25" s="126">
        <f>SUM(C8:C24)</f>
        <v>84</v>
      </c>
      <c r="D25" s="105">
        <f>SUM(B25:C25)</f>
        <v>158</v>
      </c>
      <c r="E25" s="448">
        <f>SUM(E8:E24)</f>
        <v>85</v>
      </c>
      <c r="F25" s="350">
        <f>SUM(F8:F24)</f>
        <v>3</v>
      </c>
      <c r="G25" s="483">
        <f>SUM(G8:G24)</f>
        <v>88</v>
      </c>
      <c r="H25" s="425">
        <f>SUM(H8:H24)</f>
        <v>246</v>
      </c>
    </row>
    <row r="26" spans="1:8" ht="12.75">
      <c r="A26" s="176" t="s">
        <v>2</v>
      </c>
      <c r="B26" s="336">
        <f>B25/H25</f>
        <v>0.3008130081300813</v>
      </c>
      <c r="C26" s="286">
        <f>C25/H25</f>
        <v>0.34146341463414637</v>
      </c>
      <c r="D26" s="480">
        <f>D25/H25</f>
        <v>0.6422764227642277</v>
      </c>
      <c r="E26" s="449">
        <f>E25/H25</f>
        <v>0.34552845528455284</v>
      </c>
      <c r="F26" s="279">
        <f>F25/H25</f>
        <v>0.012195121951219513</v>
      </c>
      <c r="G26" s="484">
        <f>G25/H25</f>
        <v>0.35772357723577236</v>
      </c>
      <c r="H26" s="8"/>
    </row>
    <row r="27" spans="4:7" ht="12.75">
      <c r="D27" s="26"/>
      <c r="E27" s="26"/>
      <c r="F27" s="26"/>
      <c r="G27" s="26"/>
    </row>
    <row r="28" spans="1:4" ht="12.75">
      <c r="A28" s="103" t="s">
        <v>248</v>
      </c>
      <c r="B28" s="29"/>
      <c r="C28" s="29"/>
      <c r="D28" s="29"/>
    </row>
    <row r="29" spans="1:4" ht="12.75">
      <c r="A29" s="349"/>
      <c r="B29" s="119" t="s">
        <v>20</v>
      </c>
      <c r="C29" s="119" t="s">
        <v>21</v>
      </c>
      <c r="D29" s="439" t="s">
        <v>109</v>
      </c>
    </row>
    <row r="30" spans="1:4" ht="12.75">
      <c r="A30" s="38" t="s">
        <v>42</v>
      </c>
      <c r="B30" s="93">
        <v>0</v>
      </c>
      <c r="C30" s="93">
        <v>19</v>
      </c>
      <c r="D30" s="415">
        <f>SUM(B30:C30)</f>
        <v>19</v>
      </c>
    </row>
    <row r="31" spans="1:4" ht="12.75">
      <c r="A31" s="38" t="s">
        <v>43</v>
      </c>
      <c r="B31" s="93">
        <v>2</v>
      </c>
      <c r="C31" s="93">
        <v>8</v>
      </c>
      <c r="D31" s="415">
        <f>SUM(B31:C31)</f>
        <v>10</v>
      </c>
    </row>
    <row r="32" spans="1:4" ht="12.75">
      <c r="A32" s="38" t="s">
        <v>44</v>
      </c>
      <c r="B32" s="93">
        <v>0</v>
      </c>
      <c r="C32" s="93">
        <v>2</v>
      </c>
      <c r="D32" s="415">
        <f aca="true" t="shared" si="3" ref="D32:D46">SUM(B32:C32)</f>
        <v>2</v>
      </c>
    </row>
    <row r="33" spans="1:4" ht="12.75">
      <c r="A33" s="38" t="s">
        <v>45</v>
      </c>
      <c r="B33" s="93">
        <v>0</v>
      </c>
      <c r="C33" s="93">
        <v>15</v>
      </c>
      <c r="D33" s="415">
        <f t="shared" si="3"/>
        <v>15</v>
      </c>
    </row>
    <row r="34" spans="1:4" ht="12.75">
      <c r="A34" s="38" t="s">
        <v>46</v>
      </c>
      <c r="B34" s="93">
        <v>1</v>
      </c>
      <c r="C34" s="93">
        <v>27</v>
      </c>
      <c r="D34" s="415">
        <f t="shared" si="3"/>
        <v>28</v>
      </c>
    </row>
    <row r="35" spans="1:4" ht="12.75">
      <c r="A35" s="38" t="s">
        <v>47</v>
      </c>
      <c r="B35" s="93">
        <v>1</v>
      </c>
      <c r="C35" s="93">
        <v>7</v>
      </c>
      <c r="D35" s="415">
        <f t="shared" si="3"/>
        <v>8</v>
      </c>
    </row>
    <row r="36" spans="1:4" ht="12.75">
      <c r="A36" s="38" t="s">
        <v>48</v>
      </c>
      <c r="B36" s="93">
        <v>2</v>
      </c>
      <c r="C36" s="93">
        <v>10</v>
      </c>
      <c r="D36" s="415">
        <f t="shared" si="3"/>
        <v>12</v>
      </c>
    </row>
    <row r="37" spans="1:4" ht="12.75">
      <c r="A37" s="38" t="s">
        <v>49</v>
      </c>
      <c r="B37" s="93">
        <v>0</v>
      </c>
      <c r="C37" s="93">
        <v>4</v>
      </c>
      <c r="D37" s="415">
        <f t="shared" si="3"/>
        <v>4</v>
      </c>
    </row>
    <row r="38" spans="1:4" ht="12.75">
      <c r="A38" s="38" t="s">
        <v>50</v>
      </c>
      <c r="B38" s="93">
        <v>0</v>
      </c>
      <c r="C38" s="93">
        <v>21</v>
      </c>
      <c r="D38" s="415">
        <f t="shared" si="3"/>
        <v>21</v>
      </c>
    </row>
    <row r="39" spans="1:4" ht="12.75">
      <c r="A39" s="38" t="s">
        <v>51</v>
      </c>
      <c r="B39" s="93">
        <v>0</v>
      </c>
      <c r="C39" s="93">
        <v>23</v>
      </c>
      <c r="D39" s="415">
        <f t="shared" si="3"/>
        <v>23</v>
      </c>
    </row>
    <row r="40" spans="1:4" ht="12.75">
      <c r="A40" s="38" t="s">
        <v>52</v>
      </c>
      <c r="B40" s="93">
        <v>1</v>
      </c>
      <c r="C40" s="93">
        <v>12</v>
      </c>
      <c r="D40" s="415">
        <f t="shared" si="3"/>
        <v>13</v>
      </c>
    </row>
    <row r="41" spans="1:4" ht="12.75">
      <c r="A41" s="38" t="s">
        <v>53</v>
      </c>
      <c r="B41" s="93">
        <v>0</v>
      </c>
      <c r="C41" s="93">
        <v>16</v>
      </c>
      <c r="D41" s="415">
        <f t="shared" si="3"/>
        <v>16</v>
      </c>
    </row>
    <row r="42" spans="1:4" ht="12.75">
      <c r="A42" s="38" t="s">
        <v>54</v>
      </c>
      <c r="B42" s="93">
        <v>0</v>
      </c>
      <c r="C42" s="93">
        <v>15</v>
      </c>
      <c r="D42" s="415">
        <f t="shared" si="3"/>
        <v>15</v>
      </c>
    </row>
    <row r="43" spans="1:4" ht="12.75">
      <c r="A43" s="38" t="s">
        <v>55</v>
      </c>
      <c r="B43" s="93">
        <v>2</v>
      </c>
      <c r="C43" s="93">
        <v>31</v>
      </c>
      <c r="D43" s="415">
        <f t="shared" si="3"/>
        <v>33</v>
      </c>
    </row>
    <row r="44" spans="1:4" ht="12.75">
      <c r="A44" s="38" t="s">
        <v>56</v>
      </c>
      <c r="B44" s="93">
        <v>0</v>
      </c>
      <c r="C44" s="93">
        <v>19</v>
      </c>
      <c r="D44" s="415">
        <f t="shared" si="3"/>
        <v>19</v>
      </c>
    </row>
    <row r="45" spans="1:4" ht="12.75">
      <c r="A45" s="38" t="s">
        <v>57</v>
      </c>
      <c r="B45" s="93">
        <v>0</v>
      </c>
      <c r="C45" s="93">
        <v>6</v>
      </c>
      <c r="D45" s="415">
        <f t="shared" si="3"/>
        <v>6</v>
      </c>
    </row>
    <row r="46" spans="1:4" ht="12.75">
      <c r="A46" s="38" t="s">
        <v>58</v>
      </c>
      <c r="B46" s="93">
        <v>0</v>
      </c>
      <c r="C46" s="93">
        <v>2</v>
      </c>
      <c r="D46" s="415">
        <f t="shared" si="3"/>
        <v>2</v>
      </c>
    </row>
    <row r="47" spans="1:4" ht="12.75">
      <c r="A47" s="146" t="s">
        <v>1</v>
      </c>
      <c r="B47" s="122">
        <f>SUM(B30:B46)</f>
        <v>9</v>
      </c>
      <c r="C47" s="122">
        <f>SUM(C30:C46)</f>
        <v>237</v>
      </c>
      <c r="D47" s="415">
        <f>SUM(D30:D46)</f>
        <v>246</v>
      </c>
    </row>
    <row r="48" spans="1:3" ht="12.75">
      <c r="A48" s="146" t="s">
        <v>2</v>
      </c>
      <c r="B48" s="114">
        <f>B47/D47</f>
        <v>0.036585365853658534</v>
      </c>
      <c r="C48" s="114">
        <f>C47/D47</f>
        <v>0.9634146341463414</v>
      </c>
    </row>
    <row r="49" ht="12.75">
      <c r="A49" s="11"/>
    </row>
    <row r="50" spans="1:7" ht="36">
      <c r="A50" s="103" t="s">
        <v>240</v>
      </c>
      <c r="B50" s="110" t="s">
        <v>17</v>
      </c>
      <c r="C50" s="110" t="s">
        <v>18</v>
      </c>
      <c r="D50" s="110" t="s">
        <v>128</v>
      </c>
      <c r="E50" s="110" t="s">
        <v>19</v>
      </c>
      <c r="F50" s="110" t="s">
        <v>129</v>
      </c>
      <c r="G50" s="485" t="s">
        <v>109</v>
      </c>
    </row>
    <row r="51" spans="1:7" ht="12.75">
      <c r="A51" s="38" t="s">
        <v>42</v>
      </c>
      <c r="B51" s="93">
        <v>0</v>
      </c>
      <c r="C51" s="93">
        <v>0</v>
      </c>
      <c r="D51" s="93">
        <v>3</v>
      </c>
      <c r="E51" s="93">
        <v>0</v>
      </c>
      <c r="F51" s="93">
        <v>16</v>
      </c>
      <c r="G51" s="415">
        <f>SUM(B51:F51)</f>
        <v>19</v>
      </c>
    </row>
    <row r="52" spans="1:7" ht="12.75">
      <c r="A52" s="38" t="s">
        <v>43</v>
      </c>
      <c r="B52" s="93">
        <v>0</v>
      </c>
      <c r="C52" s="93">
        <v>0</v>
      </c>
      <c r="D52" s="93">
        <v>0</v>
      </c>
      <c r="E52" s="93">
        <v>0</v>
      </c>
      <c r="F52" s="93">
        <v>9</v>
      </c>
      <c r="G52" s="415">
        <f aca="true" t="shared" si="4" ref="G52:G67">SUM(B52:F52)</f>
        <v>9</v>
      </c>
    </row>
    <row r="53" spans="1:7" ht="12.75">
      <c r="A53" s="38" t="s">
        <v>44</v>
      </c>
      <c r="B53" s="93">
        <v>0</v>
      </c>
      <c r="C53" s="93">
        <v>0</v>
      </c>
      <c r="D53" s="93">
        <v>0</v>
      </c>
      <c r="E53" s="93">
        <v>0</v>
      </c>
      <c r="F53" s="93">
        <v>2</v>
      </c>
      <c r="G53" s="415">
        <f t="shared" si="4"/>
        <v>2</v>
      </c>
    </row>
    <row r="54" spans="1:7" ht="12.75">
      <c r="A54" s="38" t="s">
        <v>45</v>
      </c>
      <c r="B54" s="93">
        <v>0</v>
      </c>
      <c r="C54" s="93">
        <v>0</v>
      </c>
      <c r="D54" s="93">
        <v>1</v>
      </c>
      <c r="E54" s="93">
        <v>1</v>
      </c>
      <c r="F54" s="93">
        <v>13</v>
      </c>
      <c r="G54" s="415">
        <f t="shared" si="4"/>
        <v>15</v>
      </c>
    </row>
    <row r="55" spans="1:7" ht="12.75">
      <c r="A55" s="38" t="s">
        <v>46</v>
      </c>
      <c r="B55" s="93">
        <v>0</v>
      </c>
      <c r="C55" s="93">
        <v>0</v>
      </c>
      <c r="D55" s="93">
        <v>3</v>
      </c>
      <c r="E55" s="93">
        <v>0</v>
      </c>
      <c r="F55" s="93">
        <v>25</v>
      </c>
      <c r="G55" s="415">
        <f t="shared" si="4"/>
        <v>28</v>
      </c>
    </row>
    <row r="56" spans="1:7" ht="12.75">
      <c r="A56" s="38" t="s">
        <v>47</v>
      </c>
      <c r="B56" s="93">
        <v>0</v>
      </c>
      <c r="C56" s="93">
        <v>0</v>
      </c>
      <c r="D56" s="93">
        <v>0</v>
      </c>
      <c r="E56" s="93">
        <v>0</v>
      </c>
      <c r="F56" s="93">
        <v>8</v>
      </c>
      <c r="G56" s="415">
        <f t="shared" si="4"/>
        <v>8</v>
      </c>
    </row>
    <row r="57" spans="1:7" ht="12.75">
      <c r="A57" s="38" t="s">
        <v>48</v>
      </c>
      <c r="B57" s="93">
        <v>0</v>
      </c>
      <c r="C57" s="93">
        <v>0</v>
      </c>
      <c r="D57" s="93">
        <v>2</v>
      </c>
      <c r="E57" s="93">
        <v>0</v>
      </c>
      <c r="F57" s="93">
        <v>10</v>
      </c>
      <c r="G57" s="415">
        <f t="shared" si="4"/>
        <v>12</v>
      </c>
    </row>
    <row r="58" spans="1:7" ht="12.75">
      <c r="A58" s="38" t="s">
        <v>49</v>
      </c>
      <c r="B58" s="93">
        <v>0</v>
      </c>
      <c r="C58" s="93">
        <v>0</v>
      </c>
      <c r="D58" s="93">
        <v>1</v>
      </c>
      <c r="E58" s="93">
        <v>0</v>
      </c>
      <c r="F58" s="93">
        <v>4</v>
      </c>
      <c r="G58" s="415">
        <f t="shared" si="4"/>
        <v>5</v>
      </c>
    </row>
    <row r="59" spans="1:7" ht="12.75">
      <c r="A59" s="38" t="s">
        <v>50</v>
      </c>
      <c r="B59" s="93">
        <v>0</v>
      </c>
      <c r="C59" s="93">
        <v>0</v>
      </c>
      <c r="D59" s="93">
        <v>3</v>
      </c>
      <c r="E59" s="93">
        <v>0</v>
      </c>
      <c r="F59" s="93">
        <v>18</v>
      </c>
      <c r="G59" s="415">
        <f t="shared" si="4"/>
        <v>21</v>
      </c>
    </row>
    <row r="60" spans="1:7" ht="12.75">
      <c r="A60" s="38" t="s">
        <v>51</v>
      </c>
      <c r="B60" s="93">
        <v>0</v>
      </c>
      <c r="C60" s="93">
        <v>0</v>
      </c>
      <c r="D60" s="93">
        <v>2</v>
      </c>
      <c r="E60" s="93">
        <v>0</v>
      </c>
      <c r="F60" s="93">
        <v>21</v>
      </c>
      <c r="G60" s="415">
        <f t="shared" si="4"/>
        <v>23</v>
      </c>
    </row>
    <row r="61" spans="1:7" ht="12.75">
      <c r="A61" s="38" t="s">
        <v>52</v>
      </c>
      <c r="B61" s="93">
        <v>2</v>
      </c>
      <c r="C61" s="93">
        <v>0</v>
      </c>
      <c r="D61" s="93">
        <v>1</v>
      </c>
      <c r="E61" s="93">
        <v>1</v>
      </c>
      <c r="F61" s="93">
        <v>9</v>
      </c>
      <c r="G61" s="415">
        <f t="shared" si="4"/>
        <v>13</v>
      </c>
    </row>
    <row r="62" spans="1:7" ht="12.75">
      <c r="A62" s="38" t="s">
        <v>53</v>
      </c>
      <c r="B62" s="93">
        <v>0</v>
      </c>
      <c r="C62" s="93">
        <v>0</v>
      </c>
      <c r="D62" s="93">
        <v>0</v>
      </c>
      <c r="E62" s="93">
        <v>0</v>
      </c>
      <c r="F62" s="93">
        <v>16</v>
      </c>
      <c r="G62" s="415">
        <f t="shared" si="4"/>
        <v>16</v>
      </c>
    </row>
    <row r="63" spans="1:7" ht="12.75">
      <c r="A63" s="38" t="s">
        <v>54</v>
      </c>
      <c r="B63" s="93">
        <v>0</v>
      </c>
      <c r="C63" s="93">
        <v>0</v>
      </c>
      <c r="D63" s="93">
        <v>0</v>
      </c>
      <c r="E63" s="93">
        <v>0</v>
      </c>
      <c r="F63" s="93">
        <v>15</v>
      </c>
      <c r="G63" s="415">
        <f t="shared" si="4"/>
        <v>15</v>
      </c>
    </row>
    <row r="64" spans="1:7" ht="12.75">
      <c r="A64" s="38" t="s">
        <v>55</v>
      </c>
      <c r="B64" s="93">
        <v>1</v>
      </c>
      <c r="C64" s="93">
        <v>0</v>
      </c>
      <c r="D64" s="93">
        <v>3</v>
      </c>
      <c r="E64" s="93">
        <v>1</v>
      </c>
      <c r="F64" s="93">
        <v>28</v>
      </c>
      <c r="G64" s="415">
        <f t="shared" si="4"/>
        <v>33</v>
      </c>
    </row>
    <row r="65" spans="1:7" ht="12.75">
      <c r="A65" s="38" t="s">
        <v>56</v>
      </c>
      <c r="B65" s="93">
        <v>0</v>
      </c>
      <c r="C65" s="93">
        <v>0</v>
      </c>
      <c r="D65" s="93">
        <v>3</v>
      </c>
      <c r="E65" s="93">
        <v>0</v>
      </c>
      <c r="F65" s="93">
        <v>16</v>
      </c>
      <c r="G65" s="415">
        <f t="shared" si="4"/>
        <v>19</v>
      </c>
    </row>
    <row r="66" spans="1:7" ht="12.75">
      <c r="A66" s="38" t="s">
        <v>57</v>
      </c>
      <c r="B66" s="93">
        <v>0</v>
      </c>
      <c r="C66" s="93">
        <v>0</v>
      </c>
      <c r="D66" s="93">
        <v>0</v>
      </c>
      <c r="E66" s="93">
        <v>0</v>
      </c>
      <c r="F66" s="93">
        <v>5</v>
      </c>
      <c r="G66" s="415">
        <f t="shared" si="4"/>
        <v>5</v>
      </c>
    </row>
    <row r="67" spans="1:7" ht="12.75">
      <c r="A67" s="38" t="s">
        <v>58</v>
      </c>
      <c r="B67" s="93">
        <v>0</v>
      </c>
      <c r="C67" s="93">
        <v>1</v>
      </c>
      <c r="D67" s="93">
        <v>1</v>
      </c>
      <c r="E67" s="93">
        <v>0</v>
      </c>
      <c r="F67" s="93">
        <v>0</v>
      </c>
      <c r="G67" s="415">
        <f t="shared" si="4"/>
        <v>2</v>
      </c>
    </row>
    <row r="68" spans="1:7" ht="12.75">
      <c r="A68" s="146" t="s">
        <v>1</v>
      </c>
      <c r="B68" s="122">
        <f aca="true" t="shared" si="5" ref="B68:G68">SUM(B51:B67)</f>
        <v>3</v>
      </c>
      <c r="C68" s="122">
        <f t="shared" si="5"/>
        <v>1</v>
      </c>
      <c r="D68" s="122">
        <f t="shared" si="5"/>
        <v>23</v>
      </c>
      <c r="E68" s="122">
        <f t="shared" si="5"/>
        <v>3</v>
      </c>
      <c r="F68" s="122">
        <f t="shared" si="5"/>
        <v>215</v>
      </c>
      <c r="G68" s="415">
        <f t="shared" si="5"/>
        <v>245</v>
      </c>
    </row>
    <row r="69" spans="1:8" ht="12.75">
      <c r="A69" s="146" t="s">
        <v>2</v>
      </c>
      <c r="B69" s="114">
        <f>B68/G68</f>
        <v>0.012244897959183673</v>
      </c>
      <c r="C69" s="294">
        <f>C68/G68</f>
        <v>0.004081632653061225</v>
      </c>
      <c r="D69" s="114">
        <f>D68/G68</f>
        <v>0.09387755102040816</v>
      </c>
      <c r="E69" s="114">
        <f>E68/G68</f>
        <v>0.012244897959183673</v>
      </c>
      <c r="F69" s="114">
        <f>F68/G68</f>
        <v>0.8775510204081632</v>
      </c>
      <c r="G69" s="294"/>
      <c r="H69" s="114"/>
    </row>
    <row r="70" spans="1:10" ht="12.75">
      <c r="A70" s="11"/>
      <c r="E70" s="31"/>
      <c r="F70" s="31"/>
      <c r="G70" s="31"/>
      <c r="H70" s="31"/>
      <c r="I70" s="31"/>
      <c r="J70" s="31"/>
    </row>
    <row r="71" spans="1:11" ht="12.75">
      <c r="A71" s="103" t="s">
        <v>260</v>
      </c>
      <c r="B71" s="547" t="s">
        <v>126</v>
      </c>
      <c r="C71" s="547"/>
      <c r="D71" s="547"/>
      <c r="E71" s="548" t="s">
        <v>143</v>
      </c>
      <c r="F71" s="570"/>
      <c r="G71" s="571"/>
      <c r="H71" s="332"/>
      <c r="K71" s="28"/>
    </row>
    <row r="72" spans="1:11" ht="12.75">
      <c r="A72" s="353"/>
      <c r="B72" s="354" t="s">
        <v>26</v>
      </c>
      <c r="C72" s="355" t="s">
        <v>27</v>
      </c>
      <c r="D72" s="356" t="s">
        <v>125</v>
      </c>
      <c r="E72" s="486" t="s">
        <v>26</v>
      </c>
      <c r="F72" s="151" t="s">
        <v>27</v>
      </c>
      <c r="G72" s="457" t="s">
        <v>125</v>
      </c>
      <c r="H72" s="420" t="s">
        <v>109</v>
      </c>
      <c r="K72" s="28"/>
    </row>
    <row r="73" spans="1:11" ht="12.75">
      <c r="A73" s="88" t="s">
        <v>42</v>
      </c>
      <c r="B73" s="357">
        <v>1</v>
      </c>
      <c r="C73" s="358">
        <v>30</v>
      </c>
      <c r="D73" s="361">
        <v>16</v>
      </c>
      <c r="E73" s="487">
        <v>1</v>
      </c>
      <c r="F73" s="348">
        <v>23</v>
      </c>
      <c r="G73" s="488">
        <v>7</v>
      </c>
      <c r="H73" s="479">
        <v>19</v>
      </c>
      <c r="K73" s="28"/>
    </row>
    <row r="74" spans="1:11" ht="12.75">
      <c r="A74" s="88" t="s">
        <v>43</v>
      </c>
      <c r="B74" s="357">
        <v>4</v>
      </c>
      <c r="C74" s="358">
        <v>30</v>
      </c>
      <c r="D74" s="361">
        <v>17</v>
      </c>
      <c r="E74" s="489" t="s">
        <v>297</v>
      </c>
      <c r="F74" s="348">
        <v>29</v>
      </c>
      <c r="G74" s="488">
        <v>6</v>
      </c>
      <c r="H74" s="479">
        <v>9</v>
      </c>
      <c r="K74" s="28"/>
    </row>
    <row r="75" spans="1:11" ht="12.75">
      <c r="A75" s="88" t="s">
        <v>44</v>
      </c>
      <c r="B75" s="357">
        <v>10</v>
      </c>
      <c r="C75" s="358">
        <v>17</v>
      </c>
      <c r="D75" s="361">
        <v>13.5</v>
      </c>
      <c r="E75" s="487">
        <v>1</v>
      </c>
      <c r="F75" s="348">
        <v>3</v>
      </c>
      <c r="G75" s="488">
        <v>2</v>
      </c>
      <c r="H75" s="479">
        <v>2</v>
      </c>
      <c r="K75" s="28"/>
    </row>
    <row r="76" spans="1:11" ht="12.75">
      <c r="A76" s="88" t="s">
        <v>45</v>
      </c>
      <c r="B76" s="357">
        <v>1</v>
      </c>
      <c r="C76" s="358">
        <v>33</v>
      </c>
      <c r="D76" s="361">
        <v>11</v>
      </c>
      <c r="E76" s="487">
        <v>1</v>
      </c>
      <c r="F76" s="360">
        <v>23</v>
      </c>
      <c r="G76" s="490">
        <v>9</v>
      </c>
      <c r="H76" s="479">
        <v>15</v>
      </c>
      <c r="K76" s="28"/>
    </row>
    <row r="77" spans="1:11" ht="12.75">
      <c r="A77" s="88" t="s">
        <v>46</v>
      </c>
      <c r="B77" s="357">
        <v>1</v>
      </c>
      <c r="C77" s="358">
        <v>39</v>
      </c>
      <c r="D77" s="361">
        <v>8</v>
      </c>
      <c r="E77" s="489" t="s">
        <v>297</v>
      </c>
      <c r="F77" s="360">
        <v>39</v>
      </c>
      <c r="G77" s="490">
        <v>6</v>
      </c>
      <c r="H77" s="479">
        <v>27</v>
      </c>
      <c r="K77" s="28"/>
    </row>
    <row r="78" spans="1:11" ht="12.75">
      <c r="A78" s="88" t="s">
        <v>47</v>
      </c>
      <c r="B78" s="357">
        <v>1</v>
      </c>
      <c r="C78" s="358">
        <v>22</v>
      </c>
      <c r="D78" s="361">
        <v>7.5</v>
      </c>
      <c r="E78" s="489" t="s">
        <v>297</v>
      </c>
      <c r="F78" s="360">
        <v>15</v>
      </c>
      <c r="G78" s="490">
        <v>5.5</v>
      </c>
      <c r="H78" s="479">
        <v>8</v>
      </c>
      <c r="K78" s="28"/>
    </row>
    <row r="79" spans="1:11" ht="12.75">
      <c r="A79" s="88" t="s">
        <v>48</v>
      </c>
      <c r="B79" s="357">
        <v>1</v>
      </c>
      <c r="C79" s="358">
        <v>34</v>
      </c>
      <c r="D79" s="361">
        <v>25</v>
      </c>
      <c r="E79" s="487">
        <v>1</v>
      </c>
      <c r="F79" s="348">
        <v>22</v>
      </c>
      <c r="G79" s="488">
        <v>8</v>
      </c>
      <c r="H79" s="479">
        <v>12</v>
      </c>
      <c r="K79" s="28"/>
    </row>
    <row r="80" spans="1:11" ht="12.75">
      <c r="A80" s="88" t="s">
        <v>49</v>
      </c>
      <c r="B80" s="399" t="s">
        <v>297</v>
      </c>
      <c r="C80" s="358">
        <v>24</v>
      </c>
      <c r="D80" s="361">
        <v>4.5</v>
      </c>
      <c r="E80" s="487">
        <v>2</v>
      </c>
      <c r="F80" s="348">
        <v>27</v>
      </c>
      <c r="G80" s="488">
        <v>4.5</v>
      </c>
      <c r="H80" s="479">
        <v>5</v>
      </c>
      <c r="K80" s="28"/>
    </row>
    <row r="81" spans="1:11" ht="12.75">
      <c r="A81" s="88" t="s">
        <v>50</v>
      </c>
      <c r="B81" s="357">
        <v>1</v>
      </c>
      <c r="C81" s="358">
        <v>34</v>
      </c>
      <c r="D81" s="361">
        <v>18</v>
      </c>
      <c r="E81" s="489" t="s">
        <v>297</v>
      </c>
      <c r="F81" s="348">
        <v>24</v>
      </c>
      <c r="G81" s="488">
        <v>6</v>
      </c>
      <c r="H81" s="479">
        <v>21</v>
      </c>
      <c r="K81" s="28"/>
    </row>
    <row r="82" spans="1:11" ht="12.75">
      <c r="A82" s="88" t="s">
        <v>51</v>
      </c>
      <c r="B82" s="357">
        <v>2</v>
      </c>
      <c r="C82" s="358">
        <v>34</v>
      </c>
      <c r="D82" s="361">
        <v>11</v>
      </c>
      <c r="E82" s="487">
        <v>1</v>
      </c>
      <c r="F82" s="360">
        <v>27</v>
      </c>
      <c r="G82" s="490">
        <v>6</v>
      </c>
      <c r="H82" s="479">
        <v>23</v>
      </c>
      <c r="K82" s="28"/>
    </row>
    <row r="83" spans="1:11" ht="12.75">
      <c r="A83" s="88" t="s">
        <v>52</v>
      </c>
      <c r="B83" s="357">
        <v>1</v>
      </c>
      <c r="C83" s="358">
        <v>26</v>
      </c>
      <c r="D83" s="361">
        <v>13</v>
      </c>
      <c r="E83" s="487">
        <v>1</v>
      </c>
      <c r="F83" s="360">
        <v>20</v>
      </c>
      <c r="G83" s="490">
        <v>6</v>
      </c>
      <c r="H83" s="479">
        <v>13</v>
      </c>
      <c r="K83" s="28"/>
    </row>
    <row r="84" spans="1:11" ht="12.75">
      <c r="A84" s="88" t="s">
        <v>53</v>
      </c>
      <c r="B84" s="357">
        <v>2</v>
      </c>
      <c r="C84" s="358">
        <v>36</v>
      </c>
      <c r="D84" s="361">
        <v>7</v>
      </c>
      <c r="E84" s="487">
        <v>1</v>
      </c>
      <c r="F84" s="360">
        <v>24</v>
      </c>
      <c r="G84" s="490">
        <v>3</v>
      </c>
      <c r="H84" s="479">
        <v>16</v>
      </c>
      <c r="K84" s="28"/>
    </row>
    <row r="85" spans="1:11" ht="12.75">
      <c r="A85" s="88" t="s">
        <v>54</v>
      </c>
      <c r="B85" s="357">
        <v>2</v>
      </c>
      <c r="C85" s="358">
        <v>28</v>
      </c>
      <c r="D85" s="361">
        <v>16</v>
      </c>
      <c r="E85" s="487">
        <v>1</v>
      </c>
      <c r="F85" s="348">
        <v>17</v>
      </c>
      <c r="G85" s="488">
        <v>5</v>
      </c>
      <c r="H85" s="479">
        <v>15</v>
      </c>
      <c r="K85" s="28"/>
    </row>
    <row r="86" spans="1:11" ht="12.75">
      <c r="A86" s="88" t="s">
        <v>55</v>
      </c>
      <c r="B86" s="357">
        <v>2</v>
      </c>
      <c r="C86" s="358">
        <v>34</v>
      </c>
      <c r="D86" s="361">
        <v>10</v>
      </c>
      <c r="E86" s="489" t="s">
        <v>297</v>
      </c>
      <c r="F86" s="348">
        <v>30</v>
      </c>
      <c r="G86" s="488">
        <v>7</v>
      </c>
      <c r="H86" s="479">
        <v>33</v>
      </c>
      <c r="K86" s="28"/>
    </row>
    <row r="87" spans="1:11" ht="12.75">
      <c r="A87" s="88" t="s">
        <v>56</v>
      </c>
      <c r="B87" s="357">
        <v>3</v>
      </c>
      <c r="C87" s="358">
        <v>33</v>
      </c>
      <c r="D87" s="361">
        <v>15.5</v>
      </c>
      <c r="E87" s="487">
        <v>1</v>
      </c>
      <c r="F87" s="348">
        <v>24</v>
      </c>
      <c r="G87" s="488">
        <v>5</v>
      </c>
      <c r="H87" s="479">
        <v>19</v>
      </c>
      <c r="K87" s="28"/>
    </row>
    <row r="88" spans="1:11" ht="12.75">
      <c r="A88" s="88" t="s">
        <v>57</v>
      </c>
      <c r="B88" s="357">
        <v>5</v>
      </c>
      <c r="C88" s="358">
        <v>24</v>
      </c>
      <c r="D88" s="361">
        <v>15</v>
      </c>
      <c r="E88" s="487">
        <v>1</v>
      </c>
      <c r="F88" s="360">
        <v>15</v>
      </c>
      <c r="G88" s="490">
        <v>4</v>
      </c>
      <c r="H88" s="479">
        <v>7</v>
      </c>
      <c r="K88" s="28"/>
    </row>
    <row r="89" spans="1:11" ht="12.75">
      <c r="A89" s="88" t="s">
        <v>58</v>
      </c>
      <c r="B89" s="359">
        <v>3</v>
      </c>
      <c r="C89" s="131">
        <v>36</v>
      </c>
      <c r="D89" s="362">
        <v>19.25</v>
      </c>
      <c r="E89" s="491">
        <v>1</v>
      </c>
      <c r="F89" s="348">
        <v>3</v>
      </c>
      <c r="G89" s="488">
        <v>1.75</v>
      </c>
      <c r="H89" s="479">
        <v>2</v>
      </c>
      <c r="K89" s="28"/>
    </row>
    <row r="90" spans="1:11" ht="12.75">
      <c r="A90" s="146" t="s">
        <v>1</v>
      </c>
      <c r="B90" s="399" t="s">
        <v>297</v>
      </c>
      <c r="C90" s="196">
        <v>39</v>
      </c>
      <c r="D90" s="363">
        <v>13</v>
      </c>
      <c r="E90" s="489" t="s">
        <v>297</v>
      </c>
      <c r="F90" s="132">
        <v>39</v>
      </c>
      <c r="G90" s="492">
        <v>6</v>
      </c>
      <c r="H90" s="479">
        <f>SUM(H73:H89)</f>
        <v>246</v>
      </c>
      <c r="K90" s="28"/>
    </row>
    <row r="91" spans="1:11" ht="12.75">
      <c r="A91" s="146" t="s">
        <v>298</v>
      </c>
      <c r="B91" s="400"/>
      <c r="C91" s="196"/>
      <c r="D91" s="363"/>
      <c r="E91" s="400"/>
      <c r="F91" s="132"/>
      <c r="G91" s="401"/>
      <c r="H91" s="332"/>
      <c r="K91" s="28"/>
    </row>
    <row r="92" spans="1:11" ht="12.75">
      <c r="A92" s="16"/>
      <c r="B92" s="47"/>
      <c r="C92" s="47"/>
      <c r="D92" s="90"/>
      <c r="E92" s="287"/>
      <c r="F92" s="352"/>
      <c r="G92" s="352"/>
      <c r="K92" s="28"/>
    </row>
    <row r="93" spans="1:10" ht="25.5">
      <c r="A93" s="364" t="s">
        <v>261</v>
      </c>
      <c r="B93" s="112" t="s">
        <v>263</v>
      </c>
      <c r="C93" s="120" t="s">
        <v>264</v>
      </c>
      <c r="D93" s="476" t="s">
        <v>109</v>
      </c>
      <c r="G93" s="90"/>
      <c r="H93" s="92"/>
      <c r="I93" s="37"/>
      <c r="J93" s="36"/>
    </row>
    <row r="94" spans="1:10" ht="12.75">
      <c r="A94" s="88" t="s">
        <v>42</v>
      </c>
      <c r="B94" s="131">
        <v>1</v>
      </c>
      <c r="C94" s="131">
        <v>18</v>
      </c>
      <c r="D94" s="425">
        <f>SUM(B94:C94)</f>
        <v>19</v>
      </c>
      <c r="G94" s="90"/>
      <c r="H94" s="92"/>
      <c r="I94" s="37"/>
      <c r="J94" s="36"/>
    </row>
    <row r="95" spans="1:10" ht="12.75">
      <c r="A95" s="88" t="s">
        <v>43</v>
      </c>
      <c r="B95" s="131">
        <v>0</v>
      </c>
      <c r="C95" s="131">
        <v>9</v>
      </c>
      <c r="D95" s="425">
        <f aca="true" t="shared" si="6" ref="D95:D110">SUM(B95:C95)</f>
        <v>9</v>
      </c>
      <c r="G95" s="90"/>
      <c r="H95" s="92"/>
      <c r="I95" s="37"/>
      <c r="J95" s="36"/>
    </row>
    <row r="96" spans="1:10" ht="12.75">
      <c r="A96" s="88" t="s">
        <v>44</v>
      </c>
      <c r="B96" s="131">
        <v>1</v>
      </c>
      <c r="C96" s="131">
        <v>1</v>
      </c>
      <c r="D96" s="425">
        <f t="shared" si="6"/>
        <v>2</v>
      </c>
      <c r="G96" s="90"/>
      <c r="H96" s="92"/>
      <c r="I96" s="37"/>
      <c r="J96" s="36"/>
    </row>
    <row r="97" spans="1:10" ht="12.75">
      <c r="A97" s="88" t="s">
        <v>45</v>
      </c>
      <c r="B97" s="131">
        <v>1</v>
      </c>
      <c r="C97" s="131">
        <v>14</v>
      </c>
      <c r="D97" s="425">
        <f t="shared" si="6"/>
        <v>15</v>
      </c>
      <c r="G97" s="90"/>
      <c r="H97" s="92"/>
      <c r="I97" s="37"/>
      <c r="J97" s="36"/>
    </row>
    <row r="98" spans="1:10" ht="12.75">
      <c r="A98" s="88" t="s">
        <v>46</v>
      </c>
      <c r="B98" s="131">
        <v>2</v>
      </c>
      <c r="C98" s="131">
        <v>26</v>
      </c>
      <c r="D98" s="425">
        <f t="shared" si="6"/>
        <v>28</v>
      </c>
      <c r="G98" s="90"/>
      <c r="H98" s="92"/>
      <c r="I98" s="37"/>
      <c r="J98" s="36"/>
    </row>
    <row r="99" spans="1:10" ht="12.75">
      <c r="A99" s="88" t="s">
        <v>47</v>
      </c>
      <c r="B99" s="131">
        <v>1</v>
      </c>
      <c r="C99" s="131">
        <v>7</v>
      </c>
      <c r="D99" s="425">
        <f t="shared" si="6"/>
        <v>8</v>
      </c>
      <c r="G99" s="90"/>
      <c r="H99" s="92"/>
      <c r="I99" s="37"/>
      <c r="J99" s="36"/>
    </row>
    <row r="100" spans="1:10" ht="12.75">
      <c r="A100" s="88" t="s">
        <v>48</v>
      </c>
      <c r="B100" s="131">
        <v>2</v>
      </c>
      <c r="C100" s="131">
        <v>10</v>
      </c>
      <c r="D100" s="425">
        <f t="shared" si="6"/>
        <v>12</v>
      </c>
      <c r="G100" s="90"/>
      <c r="H100" s="92"/>
      <c r="I100" s="37"/>
      <c r="J100" s="36"/>
    </row>
    <row r="101" spans="1:10" ht="12.75">
      <c r="A101" s="88" t="s">
        <v>49</v>
      </c>
      <c r="B101" s="131">
        <v>0</v>
      </c>
      <c r="C101" s="131">
        <v>4</v>
      </c>
      <c r="D101" s="425">
        <f t="shared" si="6"/>
        <v>4</v>
      </c>
      <c r="G101" s="90"/>
      <c r="H101" s="92"/>
      <c r="I101" s="37"/>
      <c r="J101" s="36"/>
    </row>
    <row r="102" spans="1:10" ht="12.75">
      <c r="A102" s="88" t="s">
        <v>50</v>
      </c>
      <c r="B102" s="131">
        <v>0</v>
      </c>
      <c r="C102" s="131">
        <v>21</v>
      </c>
      <c r="D102" s="425">
        <f t="shared" si="6"/>
        <v>21</v>
      </c>
      <c r="G102" s="90"/>
      <c r="H102" s="92"/>
      <c r="I102" s="37"/>
      <c r="J102" s="36"/>
    </row>
    <row r="103" spans="1:10" ht="12.75">
      <c r="A103" s="88" t="s">
        <v>51</v>
      </c>
      <c r="B103" s="131">
        <v>1</v>
      </c>
      <c r="C103" s="131">
        <v>22</v>
      </c>
      <c r="D103" s="425">
        <f t="shared" si="6"/>
        <v>23</v>
      </c>
      <c r="G103" s="90"/>
      <c r="H103" s="92"/>
      <c r="I103" s="37"/>
      <c r="J103" s="36"/>
    </row>
    <row r="104" spans="1:10" ht="12.75">
      <c r="A104" s="88" t="s">
        <v>52</v>
      </c>
      <c r="B104" s="131">
        <v>0</v>
      </c>
      <c r="C104" s="131">
        <v>13</v>
      </c>
      <c r="D104" s="425">
        <f t="shared" si="6"/>
        <v>13</v>
      </c>
      <c r="G104" s="90"/>
      <c r="H104" s="92"/>
      <c r="I104" s="37"/>
      <c r="J104" s="36"/>
    </row>
    <row r="105" spans="1:10" ht="12.75">
      <c r="A105" s="88" t="s">
        <v>53</v>
      </c>
      <c r="B105" s="131">
        <v>1</v>
      </c>
      <c r="C105" s="131">
        <v>15</v>
      </c>
      <c r="D105" s="425">
        <f t="shared" si="6"/>
        <v>16</v>
      </c>
      <c r="G105" s="90"/>
      <c r="H105" s="92"/>
      <c r="I105" s="37"/>
      <c r="J105" s="36"/>
    </row>
    <row r="106" spans="1:10" ht="12.75">
      <c r="A106" s="88" t="s">
        <v>54</v>
      </c>
      <c r="B106" s="131">
        <v>2</v>
      </c>
      <c r="C106" s="131">
        <v>13</v>
      </c>
      <c r="D106" s="425">
        <f t="shared" si="6"/>
        <v>15</v>
      </c>
      <c r="G106" s="90"/>
      <c r="H106" s="92"/>
      <c r="I106" s="37"/>
      <c r="J106" s="36"/>
    </row>
    <row r="107" spans="1:10" ht="12.75">
      <c r="A107" s="88" t="s">
        <v>55</v>
      </c>
      <c r="B107" s="131">
        <v>0</v>
      </c>
      <c r="C107" s="131">
        <v>32</v>
      </c>
      <c r="D107" s="425">
        <f t="shared" si="6"/>
        <v>32</v>
      </c>
      <c r="G107" s="90"/>
      <c r="H107" s="92"/>
      <c r="I107" s="37"/>
      <c r="J107" s="36"/>
    </row>
    <row r="108" spans="1:10" ht="12.75">
      <c r="A108" s="88" t="s">
        <v>56</v>
      </c>
      <c r="B108" s="131">
        <v>1</v>
      </c>
      <c r="C108" s="131">
        <v>17</v>
      </c>
      <c r="D108" s="425">
        <f t="shared" si="6"/>
        <v>18</v>
      </c>
      <c r="G108" s="90"/>
      <c r="H108" s="92"/>
      <c r="I108" s="37"/>
      <c r="J108" s="36"/>
    </row>
    <row r="109" spans="1:10" ht="12.75">
      <c r="A109" s="88" t="s">
        <v>57</v>
      </c>
      <c r="B109" s="131">
        <v>1</v>
      </c>
      <c r="C109" s="131">
        <v>5</v>
      </c>
      <c r="D109" s="425">
        <f t="shared" si="6"/>
        <v>6</v>
      </c>
      <c r="G109" s="90"/>
      <c r="H109" s="92"/>
      <c r="I109" s="37"/>
      <c r="J109" s="36"/>
    </row>
    <row r="110" spans="1:10" ht="12.75">
      <c r="A110" s="88" t="s">
        <v>58</v>
      </c>
      <c r="B110" s="131">
        <v>1</v>
      </c>
      <c r="C110" s="131">
        <v>1</v>
      </c>
      <c r="D110" s="425">
        <f t="shared" si="6"/>
        <v>2</v>
      </c>
      <c r="G110" s="90"/>
      <c r="H110" s="92"/>
      <c r="I110" s="37"/>
      <c r="J110" s="36"/>
    </row>
    <row r="111" spans="1:10" ht="12.75">
      <c r="A111" s="146" t="s">
        <v>1</v>
      </c>
      <c r="B111" s="132">
        <f>SUM(B94:B110)</f>
        <v>15</v>
      </c>
      <c r="C111" s="132">
        <f>SUM(C94:C110)</f>
        <v>228</v>
      </c>
      <c r="D111" s="421">
        <f>SUM(D94:D110)</f>
        <v>243</v>
      </c>
      <c r="G111" s="90"/>
      <c r="H111" s="92"/>
      <c r="I111" s="37"/>
      <c r="J111" s="36"/>
    </row>
    <row r="112" spans="1:10" ht="12.75">
      <c r="A112" s="146" t="s">
        <v>2</v>
      </c>
      <c r="B112" s="133">
        <f>B111/D111</f>
        <v>0.06172839506172839</v>
      </c>
      <c r="C112" s="279">
        <f>C111/D111</f>
        <v>0.9382716049382716</v>
      </c>
      <c r="D112" s="182"/>
      <c r="G112" s="90"/>
      <c r="H112" s="92"/>
      <c r="I112" s="37"/>
      <c r="J112" s="36"/>
    </row>
    <row r="113" spans="1:10" ht="12.75">
      <c r="A113" s="16"/>
      <c r="B113" s="47"/>
      <c r="C113" s="47"/>
      <c r="D113" s="47"/>
      <c r="E113" s="47"/>
      <c r="F113" s="47"/>
      <c r="G113" s="90"/>
      <c r="H113" s="92"/>
      <c r="I113" s="37"/>
      <c r="J113" s="36"/>
    </row>
    <row r="114" spans="1:10" ht="12.75">
      <c r="A114" s="103" t="s">
        <v>275</v>
      </c>
      <c r="B114" s="565" t="s">
        <v>262</v>
      </c>
      <c r="C114" s="566"/>
      <c r="D114" s="527"/>
      <c r="E114" s="47"/>
      <c r="F114" s="47"/>
      <c r="G114" s="90"/>
      <c r="H114" s="92"/>
      <c r="I114" s="37"/>
      <c r="J114" s="36"/>
    </row>
    <row r="115" spans="1:10" ht="12.75">
      <c r="A115" s="103"/>
      <c r="B115" s="365" t="s">
        <v>14</v>
      </c>
      <c r="C115" s="365" t="s">
        <v>15</v>
      </c>
      <c r="D115" s="493" t="s">
        <v>109</v>
      </c>
      <c r="E115" s="47"/>
      <c r="F115" s="47"/>
      <c r="G115" s="90"/>
      <c r="H115" s="92"/>
      <c r="I115" s="37"/>
      <c r="J115" s="36"/>
    </row>
    <row r="116" spans="1:10" ht="12.75">
      <c r="A116" s="88" t="s">
        <v>42</v>
      </c>
      <c r="B116" s="98">
        <v>5</v>
      </c>
      <c r="C116" s="98">
        <v>13</v>
      </c>
      <c r="D116" s="494">
        <f>SUM(B116:C116)</f>
        <v>18</v>
      </c>
      <c r="E116" s="47"/>
      <c r="F116" s="47"/>
      <c r="G116" s="90"/>
      <c r="H116" s="92"/>
      <c r="I116" s="37"/>
      <c r="J116" s="36"/>
    </row>
    <row r="117" spans="1:10" ht="12.75">
      <c r="A117" s="88" t="s">
        <v>43</v>
      </c>
      <c r="B117" s="98">
        <v>1</v>
      </c>
      <c r="C117" s="98">
        <v>8</v>
      </c>
      <c r="D117" s="494">
        <f aca="true" t="shared" si="7" ref="D117:D133">SUM(B117:C117)</f>
        <v>9</v>
      </c>
      <c r="E117" s="47"/>
      <c r="F117" s="47"/>
      <c r="G117" s="90"/>
      <c r="H117" s="92"/>
      <c r="I117" s="37"/>
      <c r="J117" s="36"/>
    </row>
    <row r="118" spans="1:10" ht="12.75">
      <c r="A118" s="88" t="s">
        <v>44</v>
      </c>
      <c r="B118" s="98">
        <v>0</v>
      </c>
      <c r="C118" s="98">
        <v>2</v>
      </c>
      <c r="D118" s="494">
        <f t="shared" si="7"/>
        <v>2</v>
      </c>
      <c r="E118" s="47"/>
      <c r="F118" s="47"/>
      <c r="G118" s="90"/>
      <c r="H118" s="92"/>
      <c r="I118" s="37"/>
      <c r="J118" s="36"/>
    </row>
    <row r="119" spans="1:10" ht="12.75">
      <c r="A119" s="88" t="s">
        <v>45</v>
      </c>
      <c r="B119" s="98">
        <v>6</v>
      </c>
      <c r="C119" s="98">
        <v>9</v>
      </c>
      <c r="D119" s="494">
        <f t="shared" si="7"/>
        <v>15</v>
      </c>
      <c r="E119" s="47"/>
      <c r="F119" s="47"/>
      <c r="G119" s="90"/>
      <c r="H119" s="92"/>
      <c r="I119" s="37"/>
      <c r="J119" s="36"/>
    </row>
    <row r="120" spans="1:10" ht="12.75">
      <c r="A120" s="88" t="s">
        <v>46</v>
      </c>
      <c r="B120" s="98">
        <v>2</v>
      </c>
      <c r="C120" s="98">
        <v>26</v>
      </c>
      <c r="D120" s="494">
        <f t="shared" si="7"/>
        <v>28</v>
      </c>
      <c r="E120" s="47"/>
      <c r="F120" s="47"/>
      <c r="G120" s="90"/>
      <c r="H120" s="92"/>
      <c r="I120" s="37"/>
      <c r="J120" s="36"/>
    </row>
    <row r="121" spans="1:10" ht="12.75">
      <c r="A121" s="88" t="s">
        <v>47</v>
      </c>
      <c r="B121" s="98">
        <v>0</v>
      </c>
      <c r="C121" s="98">
        <v>8</v>
      </c>
      <c r="D121" s="494">
        <f t="shared" si="7"/>
        <v>8</v>
      </c>
      <c r="E121" s="47"/>
      <c r="F121" s="47"/>
      <c r="G121" s="90"/>
      <c r="H121" s="92"/>
      <c r="I121" s="37"/>
      <c r="J121" s="36"/>
    </row>
    <row r="122" spans="1:10" ht="12.75">
      <c r="A122" s="88" t="s">
        <v>48</v>
      </c>
      <c r="B122" s="98">
        <v>5</v>
      </c>
      <c r="C122" s="98">
        <v>7</v>
      </c>
      <c r="D122" s="494">
        <f t="shared" si="7"/>
        <v>12</v>
      </c>
      <c r="E122" s="47"/>
      <c r="F122" s="47"/>
      <c r="G122" s="90"/>
      <c r="H122" s="92"/>
      <c r="I122" s="37"/>
      <c r="J122" s="36"/>
    </row>
    <row r="123" spans="1:10" ht="12.75">
      <c r="A123" s="88" t="s">
        <v>49</v>
      </c>
      <c r="B123" s="98">
        <v>1</v>
      </c>
      <c r="C123" s="98">
        <v>4</v>
      </c>
      <c r="D123" s="494">
        <f t="shared" si="7"/>
        <v>5</v>
      </c>
      <c r="E123" s="47"/>
      <c r="F123" s="47"/>
      <c r="G123" s="90"/>
      <c r="H123" s="92"/>
      <c r="I123" s="37"/>
      <c r="J123" s="36"/>
    </row>
    <row r="124" spans="1:10" ht="12.75">
      <c r="A124" s="88" t="s">
        <v>50</v>
      </c>
      <c r="B124" s="98">
        <v>8</v>
      </c>
      <c r="C124" s="98">
        <v>13</v>
      </c>
      <c r="D124" s="494">
        <f t="shared" si="7"/>
        <v>21</v>
      </c>
      <c r="E124" s="47"/>
      <c r="F124" s="47"/>
      <c r="G124" s="90"/>
      <c r="H124" s="92"/>
      <c r="I124" s="37"/>
      <c r="J124" s="36"/>
    </row>
    <row r="125" spans="1:10" ht="12.75">
      <c r="A125" s="88" t="s">
        <v>51</v>
      </c>
      <c r="B125" s="98">
        <v>3</v>
      </c>
      <c r="C125" s="98">
        <v>20</v>
      </c>
      <c r="D125" s="494">
        <f t="shared" si="7"/>
        <v>23</v>
      </c>
      <c r="E125" s="47"/>
      <c r="F125" s="47"/>
      <c r="G125" s="90"/>
      <c r="H125" s="92"/>
      <c r="I125" s="37"/>
      <c r="J125" s="36"/>
    </row>
    <row r="126" spans="1:10" ht="12.75">
      <c r="A126" s="88" t="s">
        <v>52</v>
      </c>
      <c r="B126" s="98">
        <v>2</v>
      </c>
      <c r="C126" s="98">
        <v>11</v>
      </c>
      <c r="D126" s="494">
        <f t="shared" si="7"/>
        <v>13</v>
      </c>
      <c r="E126" s="47"/>
      <c r="F126" s="47"/>
      <c r="G126" s="90"/>
      <c r="H126" s="92"/>
      <c r="I126" s="37"/>
      <c r="J126" s="36"/>
    </row>
    <row r="127" spans="1:10" ht="12.75">
      <c r="A127" s="88" t="s">
        <v>53</v>
      </c>
      <c r="B127" s="98">
        <v>2</v>
      </c>
      <c r="C127" s="98">
        <v>14</v>
      </c>
      <c r="D127" s="494">
        <f t="shared" si="7"/>
        <v>16</v>
      </c>
      <c r="E127" s="47"/>
      <c r="F127" s="47"/>
      <c r="G127" s="90"/>
      <c r="H127" s="92"/>
      <c r="I127" s="37"/>
      <c r="J127" s="36"/>
    </row>
    <row r="128" spans="1:10" ht="12.75">
      <c r="A128" s="88" t="s">
        <v>54</v>
      </c>
      <c r="B128" s="98">
        <v>6</v>
      </c>
      <c r="C128" s="98">
        <v>9</v>
      </c>
      <c r="D128" s="494">
        <f t="shared" si="7"/>
        <v>15</v>
      </c>
      <c r="E128" s="47"/>
      <c r="F128" s="47"/>
      <c r="G128" s="90"/>
      <c r="H128" s="92"/>
      <c r="I128" s="37"/>
      <c r="J128" s="36"/>
    </row>
    <row r="129" spans="1:10" ht="12.75">
      <c r="A129" s="88" t="s">
        <v>55</v>
      </c>
      <c r="B129" s="98">
        <v>7</v>
      </c>
      <c r="C129" s="98">
        <v>26</v>
      </c>
      <c r="D129" s="494">
        <f t="shared" si="7"/>
        <v>33</v>
      </c>
      <c r="E129" s="47"/>
      <c r="F129" s="47"/>
      <c r="G129" s="90"/>
      <c r="H129" s="92"/>
      <c r="I129" s="37"/>
      <c r="J129" s="36"/>
    </row>
    <row r="130" spans="1:10" ht="12.75">
      <c r="A130" s="88" t="s">
        <v>56</v>
      </c>
      <c r="B130" s="98">
        <v>5</v>
      </c>
      <c r="C130" s="98">
        <v>13</v>
      </c>
      <c r="D130" s="494">
        <f t="shared" si="7"/>
        <v>18</v>
      </c>
      <c r="E130" s="47"/>
      <c r="F130" s="47"/>
      <c r="G130" s="90"/>
      <c r="H130" s="92"/>
      <c r="I130" s="37"/>
      <c r="J130" s="36"/>
    </row>
    <row r="131" spans="1:10" ht="12.75">
      <c r="A131" s="88" t="s">
        <v>57</v>
      </c>
      <c r="B131" s="98">
        <v>2</v>
      </c>
      <c r="C131" s="98">
        <v>4</v>
      </c>
      <c r="D131" s="494">
        <f t="shared" si="7"/>
        <v>6</v>
      </c>
      <c r="E131" s="47"/>
      <c r="F131" s="47"/>
      <c r="G131" s="90"/>
      <c r="H131" s="92"/>
      <c r="I131" s="37"/>
      <c r="J131" s="36"/>
    </row>
    <row r="132" spans="1:10" ht="12.75">
      <c r="A132" s="88" t="s">
        <v>58</v>
      </c>
      <c r="B132" s="98">
        <v>0</v>
      </c>
      <c r="C132" s="98">
        <v>1</v>
      </c>
      <c r="D132" s="494">
        <f t="shared" si="7"/>
        <v>1</v>
      </c>
      <c r="E132" s="47"/>
      <c r="F132" s="47"/>
      <c r="G132" s="90"/>
      <c r="H132" s="92"/>
      <c r="I132" s="37"/>
      <c r="J132" s="36"/>
    </row>
    <row r="133" spans="1:10" ht="12.75">
      <c r="A133" s="146" t="s">
        <v>1</v>
      </c>
      <c r="B133" s="196">
        <f>SUM(B116:B132)</f>
        <v>55</v>
      </c>
      <c r="C133" s="196">
        <f>SUM(C116:C132)</f>
        <v>188</v>
      </c>
      <c r="D133" s="494">
        <f t="shared" si="7"/>
        <v>243</v>
      </c>
      <c r="E133" s="47"/>
      <c r="F133" s="47"/>
      <c r="G133" s="90"/>
      <c r="H133" s="92"/>
      <c r="I133" s="37"/>
      <c r="J133" s="36"/>
    </row>
    <row r="134" spans="1:10" ht="12.75">
      <c r="A134" s="146" t="s">
        <v>2</v>
      </c>
      <c r="B134" s="147">
        <f>B133/D133</f>
        <v>0.22633744855967078</v>
      </c>
      <c r="C134" s="147">
        <f>C133/D133</f>
        <v>0.7736625514403292</v>
      </c>
      <c r="D134" s="366"/>
      <c r="E134" s="47"/>
      <c r="F134" s="47"/>
      <c r="G134" s="90"/>
      <c r="H134" s="92"/>
      <c r="I134" s="37"/>
      <c r="J134" s="36"/>
    </row>
    <row r="135" spans="1:4" ht="13.5" customHeight="1">
      <c r="A135" s="16"/>
      <c r="B135" s="6"/>
      <c r="C135" s="6"/>
      <c r="D135" s="91"/>
    </row>
    <row r="136" spans="1:5" ht="12.75">
      <c r="A136" s="103" t="s">
        <v>265</v>
      </c>
      <c r="B136" s="135" t="s">
        <v>26</v>
      </c>
      <c r="C136" s="135" t="s">
        <v>27</v>
      </c>
      <c r="D136" s="369" t="s">
        <v>125</v>
      </c>
      <c r="E136" s="153"/>
    </row>
    <row r="137" spans="1:5" ht="12.75">
      <c r="A137" s="38" t="s">
        <v>42</v>
      </c>
      <c r="B137" s="367">
        <v>46</v>
      </c>
      <c r="C137" s="367">
        <v>66</v>
      </c>
      <c r="D137" s="371">
        <v>56</v>
      </c>
      <c r="E137" s="290"/>
    </row>
    <row r="138" spans="1:5" ht="12.75">
      <c r="A138" s="38" t="s">
        <v>43</v>
      </c>
      <c r="B138" s="367">
        <v>46</v>
      </c>
      <c r="C138" s="367">
        <v>61</v>
      </c>
      <c r="D138" s="371">
        <v>57</v>
      </c>
      <c r="E138" s="290"/>
    </row>
    <row r="139" spans="1:5" ht="12.75">
      <c r="A139" s="38" t="s">
        <v>44</v>
      </c>
      <c r="B139" s="367">
        <v>44</v>
      </c>
      <c r="C139" s="367">
        <v>53</v>
      </c>
      <c r="D139" s="370">
        <v>48.5</v>
      </c>
      <c r="E139" s="290"/>
    </row>
    <row r="140" spans="1:5" ht="12.75">
      <c r="A140" s="38" t="s">
        <v>45</v>
      </c>
      <c r="B140" s="367">
        <v>41</v>
      </c>
      <c r="C140" s="368">
        <v>68</v>
      </c>
      <c r="D140" s="371">
        <v>60</v>
      </c>
      <c r="E140" s="290"/>
    </row>
    <row r="141" spans="1:5" ht="12.75">
      <c r="A141" s="38" t="s">
        <v>46</v>
      </c>
      <c r="B141" s="367">
        <v>48</v>
      </c>
      <c r="C141" s="367">
        <v>63</v>
      </c>
      <c r="D141" s="371">
        <v>57.5</v>
      </c>
      <c r="E141" s="290"/>
    </row>
    <row r="142" spans="1:5" ht="12.75">
      <c r="A142" s="38" t="s">
        <v>47</v>
      </c>
      <c r="B142" s="367">
        <v>40</v>
      </c>
      <c r="C142" s="367">
        <v>65</v>
      </c>
      <c r="D142" s="371">
        <v>55.5</v>
      </c>
      <c r="E142" s="290"/>
    </row>
    <row r="143" spans="1:5" ht="12.75">
      <c r="A143" s="38" t="s">
        <v>48</v>
      </c>
      <c r="B143" s="367">
        <v>43</v>
      </c>
      <c r="C143" s="367">
        <v>72</v>
      </c>
      <c r="D143" s="371">
        <v>59</v>
      </c>
      <c r="E143" s="290"/>
    </row>
    <row r="144" spans="1:5" ht="12.75">
      <c r="A144" s="38" t="s">
        <v>49</v>
      </c>
      <c r="B144" s="367">
        <v>51</v>
      </c>
      <c r="C144" s="367">
        <v>65</v>
      </c>
      <c r="D144" s="371">
        <v>57</v>
      </c>
      <c r="E144" s="290"/>
    </row>
    <row r="145" spans="1:5" ht="12.75">
      <c r="A145" s="38" t="s">
        <v>50</v>
      </c>
      <c r="B145" s="367">
        <v>38</v>
      </c>
      <c r="C145" s="367">
        <v>63</v>
      </c>
      <c r="D145" s="371">
        <v>54</v>
      </c>
      <c r="E145" s="290"/>
    </row>
    <row r="146" spans="1:5" ht="12.75">
      <c r="A146" s="38" t="s">
        <v>51</v>
      </c>
      <c r="B146" s="367">
        <v>46</v>
      </c>
      <c r="C146" s="367">
        <v>64</v>
      </c>
      <c r="D146" s="371">
        <v>57</v>
      </c>
      <c r="E146" s="290"/>
    </row>
    <row r="147" spans="1:5" ht="12.75">
      <c r="A147" s="38" t="s">
        <v>52</v>
      </c>
      <c r="B147" s="367">
        <v>46</v>
      </c>
      <c r="C147" s="367">
        <v>62</v>
      </c>
      <c r="D147" s="371">
        <v>55</v>
      </c>
      <c r="E147" s="290"/>
    </row>
    <row r="148" spans="1:5" ht="12.75">
      <c r="A148" s="38" t="s">
        <v>53</v>
      </c>
      <c r="B148" s="367">
        <v>33</v>
      </c>
      <c r="C148" s="367">
        <v>67</v>
      </c>
      <c r="D148" s="371">
        <v>56.5</v>
      </c>
      <c r="E148" s="290"/>
    </row>
    <row r="149" spans="1:5" ht="12.75">
      <c r="A149" s="38" t="s">
        <v>54</v>
      </c>
      <c r="B149" s="367">
        <v>41</v>
      </c>
      <c r="C149" s="367">
        <v>67</v>
      </c>
      <c r="D149" s="371">
        <v>58</v>
      </c>
      <c r="E149" s="290"/>
    </row>
    <row r="150" spans="1:5" ht="12.75">
      <c r="A150" s="38" t="s">
        <v>55</v>
      </c>
      <c r="B150" s="367">
        <v>35</v>
      </c>
      <c r="C150" s="367">
        <v>70</v>
      </c>
      <c r="D150" s="371">
        <v>57</v>
      </c>
      <c r="E150" s="290"/>
    </row>
    <row r="151" spans="1:5" ht="12.75">
      <c r="A151" s="38" t="s">
        <v>56</v>
      </c>
      <c r="B151" s="367">
        <v>46</v>
      </c>
      <c r="C151" s="367">
        <v>72</v>
      </c>
      <c r="D151" s="371">
        <v>57.5</v>
      </c>
      <c r="E151" s="290"/>
    </row>
    <row r="152" spans="1:5" ht="12.75">
      <c r="A152" s="38" t="s">
        <v>57</v>
      </c>
      <c r="B152" s="367">
        <v>51</v>
      </c>
      <c r="C152" s="367">
        <v>73</v>
      </c>
      <c r="D152" s="371">
        <v>58</v>
      </c>
      <c r="E152" s="290"/>
    </row>
    <row r="153" spans="1:5" ht="12.75">
      <c r="A153" s="38" t="s">
        <v>58</v>
      </c>
      <c r="B153" s="367">
        <v>52</v>
      </c>
      <c r="C153" s="367">
        <v>52</v>
      </c>
      <c r="D153" s="371">
        <v>52</v>
      </c>
      <c r="E153" s="290"/>
    </row>
    <row r="154" spans="1:5" ht="12.75">
      <c r="A154" s="146" t="s">
        <v>1</v>
      </c>
      <c r="B154" s="135">
        <v>33</v>
      </c>
      <c r="C154" s="135">
        <v>73</v>
      </c>
      <c r="D154" s="372">
        <v>57</v>
      </c>
      <c r="E154" s="290"/>
    </row>
  </sheetData>
  <mergeCells count="8">
    <mergeCell ref="B114:D114"/>
    <mergeCell ref="A1:H1"/>
    <mergeCell ref="B6:D6"/>
    <mergeCell ref="E6:G6"/>
    <mergeCell ref="B71:D71"/>
    <mergeCell ref="E71:G71"/>
    <mergeCell ref="A4:H4"/>
    <mergeCell ref="A2:H2"/>
  </mergeCells>
  <printOptions horizontalCentered="1"/>
  <pageMargins left="0.75" right="0.75" top="1" bottom="1" header="0.5" footer="0.5"/>
  <pageSetup horizontalDpi="600" verticalDpi="600" orientation="landscape" scale="75" r:id="rId1"/>
  <headerFooter alignWithMargins="0">
    <oddHeader>&amp;C&amp;"Arial,Bold"&amp;U2007 Annual Survey Results</oddHeader>
    <oddFooter>&amp;L&amp;"Arial,Bold"&amp;UNursing Education Administrators   Lines 3-152&amp;C&amp;"Arial,Bold"&amp;9&amp;UPage &amp;P of &amp;N&amp;R&amp;"Arial,Bold"&amp;9&amp;U&amp;D   &amp;F</oddFooter>
  </headerFooter>
  <rowBreaks count="2" manualBreakCount="2">
    <brk id="92" max="7" man="1"/>
    <brk id="135" max="7" man="1"/>
  </rowBreaks>
  <ignoredErrors>
    <ignoredError sqref="D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R120"/>
  <sheetViews>
    <sheetView zoomScaleSheetLayoutView="100" workbookViewId="0" topLeftCell="A1">
      <pane ySplit="3" topLeftCell="BM100" activePane="bottomLeft" state="frozen"/>
      <selection pane="topLeft" activeCell="A1" sqref="A1"/>
      <selection pane="bottomLeft" activeCell="B53" sqref="B53"/>
    </sheetView>
  </sheetViews>
  <sheetFormatPr defaultColWidth="9.140625" defaultRowHeight="12.75"/>
  <cols>
    <col min="1" max="1" width="22.8515625" style="10" customWidth="1"/>
    <col min="2" max="2" width="10.8515625" style="10" customWidth="1"/>
    <col min="3" max="3" width="11.57421875" style="10" customWidth="1"/>
    <col min="4" max="4" width="10.57421875" style="10" customWidth="1"/>
    <col min="5" max="7" width="9.140625" style="10" customWidth="1"/>
    <col min="8" max="8" width="6.28125" style="10" customWidth="1"/>
    <col min="9" max="9" width="6.421875" style="10" customWidth="1"/>
    <col min="10" max="10" width="7.00390625" style="10" customWidth="1"/>
    <col min="11" max="11" width="5.421875" style="10" customWidth="1"/>
    <col min="12" max="12" width="5.57421875" style="10" customWidth="1"/>
    <col min="13" max="16384" width="9.140625" style="10" customWidth="1"/>
  </cols>
  <sheetData>
    <row r="1" spans="1:12" ht="15.75">
      <c r="A1" s="506" t="s">
        <v>317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3"/>
    </row>
    <row r="2" spans="1:12" ht="12.75">
      <c r="A2" s="503" t="s">
        <v>357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7"/>
    </row>
    <row r="3" spans="1:12" ht="15.75">
      <c r="A3" s="20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2.75">
      <c r="A4" s="503" t="s">
        <v>116</v>
      </c>
      <c r="B4" s="504"/>
      <c r="C4" s="504"/>
      <c r="D4" s="504"/>
      <c r="E4" s="504"/>
      <c r="F4" s="504"/>
      <c r="G4" s="504"/>
      <c r="H4" s="504"/>
      <c r="I4" s="504"/>
      <c r="J4" s="504"/>
      <c r="K4" s="202"/>
      <c r="L4" s="213"/>
    </row>
    <row r="5" spans="1:12" ht="12.75">
      <c r="A5" s="29"/>
      <c r="B5" s="29"/>
      <c r="C5" s="29"/>
      <c r="D5" s="29"/>
      <c r="E5" s="29"/>
      <c r="F5" s="29"/>
      <c r="G5" s="29"/>
      <c r="H5" s="29"/>
      <c r="I5" s="29"/>
      <c r="J5" s="118"/>
      <c r="K5" s="118"/>
      <c r="L5" s="29"/>
    </row>
    <row r="6" spans="1:10" ht="14.25">
      <c r="A6" s="29"/>
      <c r="B6" s="119" t="s">
        <v>3</v>
      </c>
      <c r="C6" s="119" t="s">
        <v>4</v>
      </c>
      <c r="D6" s="119" t="s">
        <v>5</v>
      </c>
      <c r="E6" s="119" t="s">
        <v>6</v>
      </c>
      <c r="F6" s="119" t="s">
        <v>7</v>
      </c>
      <c r="G6" s="119" t="s">
        <v>8</v>
      </c>
      <c r="H6" s="130" t="s">
        <v>156</v>
      </c>
      <c r="I6" s="181" t="s">
        <v>161</v>
      </c>
      <c r="J6" s="186"/>
    </row>
    <row r="7" spans="1:13" ht="12.75">
      <c r="A7" s="38" t="s">
        <v>42</v>
      </c>
      <c r="B7" s="93">
        <v>10</v>
      </c>
      <c r="C7" s="93">
        <v>0</v>
      </c>
      <c r="D7" s="93">
        <v>1</v>
      </c>
      <c r="E7" s="93">
        <v>1</v>
      </c>
      <c r="F7" s="93">
        <v>6</v>
      </c>
      <c r="G7" s="93">
        <v>1</v>
      </c>
      <c r="H7" s="127">
        <f aca="true" t="shared" si="0" ref="H7:H23">SUM(B7:G7)</f>
        <v>19</v>
      </c>
      <c r="I7" s="27">
        <v>34</v>
      </c>
      <c r="J7" s="46">
        <f>H7/I7</f>
        <v>0.5588235294117647</v>
      </c>
      <c r="M7" s="28"/>
    </row>
    <row r="8" spans="1:13" ht="12.75">
      <c r="A8" s="38" t="s">
        <v>43</v>
      </c>
      <c r="B8" s="93">
        <v>3</v>
      </c>
      <c r="C8" s="93">
        <v>1</v>
      </c>
      <c r="D8" s="93">
        <v>1</v>
      </c>
      <c r="E8" s="93">
        <v>2</v>
      </c>
      <c r="F8" s="93">
        <v>2</v>
      </c>
      <c r="G8" s="93">
        <v>1</v>
      </c>
      <c r="H8" s="127">
        <f t="shared" si="0"/>
        <v>10</v>
      </c>
      <c r="I8" s="27">
        <v>21</v>
      </c>
      <c r="J8" s="46">
        <f>H8/I8</f>
        <v>0.47619047619047616</v>
      </c>
      <c r="M8" s="28"/>
    </row>
    <row r="9" spans="1:13" ht="12.75">
      <c r="A9" s="38" t="s">
        <v>44</v>
      </c>
      <c r="B9" s="93">
        <v>1</v>
      </c>
      <c r="C9" s="93">
        <v>0</v>
      </c>
      <c r="D9" s="93">
        <v>0</v>
      </c>
      <c r="E9" s="93">
        <v>0</v>
      </c>
      <c r="F9" s="93">
        <v>1</v>
      </c>
      <c r="G9" s="93">
        <v>0</v>
      </c>
      <c r="H9" s="127">
        <f t="shared" si="0"/>
        <v>2</v>
      </c>
      <c r="I9" s="27">
        <v>7</v>
      </c>
      <c r="J9" s="46">
        <f aca="true" t="shared" si="1" ref="J9:J23">H9/I9</f>
        <v>0.2857142857142857</v>
      </c>
      <c r="M9" s="28"/>
    </row>
    <row r="10" spans="1:13" ht="12.75">
      <c r="A10" s="38" t="s">
        <v>45</v>
      </c>
      <c r="B10" s="93">
        <v>7</v>
      </c>
      <c r="C10" s="93">
        <v>1</v>
      </c>
      <c r="D10" s="93">
        <v>0</v>
      </c>
      <c r="E10" s="93">
        <v>1</v>
      </c>
      <c r="F10" s="93">
        <v>1</v>
      </c>
      <c r="G10" s="93">
        <v>5</v>
      </c>
      <c r="H10" s="127">
        <f t="shared" si="0"/>
        <v>15</v>
      </c>
      <c r="I10" s="27">
        <v>56</v>
      </c>
      <c r="J10" s="46">
        <f t="shared" si="1"/>
        <v>0.26785714285714285</v>
      </c>
      <c r="M10" s="28"/>
    </row>
    <row r="11" spans="1:13" ht="12.75">
      <c r="A11" s="38" t="s">
        <v>46</v>
      </c>
      <c r="B11" s="93">
        <v>10</v>
      </c>
      <c r="C11" s="93">
        <v>1</v>
      </c>
      <c r="D11" s="93">
        <v>1</v>
      </c>
      <c r="E11" s="93">
        <v>4</v>
      </c>
      <c r="F11" s="93">
        <v>9</v>
      </c>
      <c r="G11" s="93">
        <v>3</v>
      </c>
      <c r="H11" s="127">
        <f t="shared" si="0"/>
        <v>28</v>
      </c>
      <c r="I11" s="27">
        <v>36</v>
      </c>
      <c r="J11" s="46">
        <f t="shared" si="1"/>
        <v>0.7777777777777778</v>
      </c>
      <c r="M11" s="28"/>
    </row>
    <row r="12" spans="1:14" ht="12.75">
      <c r="A12" s="38" t="s">
        <v>47</v>
      </c>
      <c r="B12" s="93">
        <v>2</v>
      </c>
      <c r="C12" s="93">
        <v>2</v>
      </c>
      <c r="D12" s="93">
        <v>1</v>
      </c>
      <c r="E12" s="93">
        <v>0</v>
      </c>
      <c r="F12" s="93">
        <v>1</v>
      </c>
      <c r="G12" s="93">
        <v>2</v>
      </c>
      <c r="H12" s="127">
        <f t="shared" si="0"/>
        <v>8</v>
      </c>
      <c r="I12" s="27">
        <v>38</v>
      </c>
      <c r="J12" s="46">
        <f t="shared" si="1"/>
        <v>0.21052631578947367</v>
      </c>
      <c r="M12" s="28"/>
      <c r="N12" s="25"/>
    </row>
    <row r="13" spans="1:13" ht="12.75">
      <c r="A13" s="38" t="s">
        <v>48</v>
      </c>
      <c r="B13" s="93">
        <v>3</v>
      </c>
      <c r="C13" s="93">
        <v>2</v>
      </c>
      <c r="D13" s="93">
        <v>2</v>
      </c>
      <c r="E13" s="93">
        <v>3</v>
      </c>
      <c r="F13" s="93">
        <v>1</v>
      </c>
      <c r="G13" s="93">
        <v>1</v>
      </c>
      <c r="H13" s="127">
        <f t="shared" si="0"/>
        <v>12</v>
      </c>
      <c r="I13" s="27">
        <v>18</v>
      </c>
      <c r="J13" s="46">
        <f t="shared" si="1"/>
        <v>0.6666666666666666</v>
      </c>
      <c r="M13" s="28"/>
    </row>
    <row r="14" spans="1:13" ht="12.75">
      <c r="A14" s="38" t="s">
        <v>49</v>
      </c>
      <c r="B14" s="93">
        <v>1</v>
      </c>
      <c r="C14" s="93">
        <v>0</v>
      </c>
      <c r="D14" s="93">
        <v>0</v>
      </c>
      <c r="E14" s="93">
        <v>1</v>
      </c>
      <c r="F14" s="93">
        <v>1</v>
      </c>
      <c r="G14" s="93">
        <v>2</v>
      </c>
      <c r="H14" s="127">
        <f t="shared" si="0"/>
        <v>5</v>
      </c>
      <c r="I14" s="27">
        <v>26</v>
      </c>
      <c r="J14" s="46">
        <f t="shared" si="1"/>
        <v>0.19230769230769232</v>
      </c>
      <c r="M14" s="28"/>
    </row>
    <row r="15" spans="1:13" ht="12.75">
      <c r="A15" s="38" t="s">
        <v>50</v>
      </c>
      <c r="B15" s="93">
        <v>14</v>
      </c>
      <c r="C15" s="93">
        <v>0</v>
      </c>
      <c r="D15" s="93">
        <v>2</v>
      </c>
      <c r="E15" s="93">
        <v>1</v>
      </c>
      <c r="F15" s="93">
        <v>2</v>
      </c>
      <c r="G15" s="93">
        <v>2</v>
      </c>
      <c r="H15" s="127">
        <f t="shared" si="0"/>
        <v>21</v>
      </c>
      <c r="I15" s="27">
        <v>21</v>
      </c>
      <c r="J15" s="46">
        <f t="shared" si="1"/>
        <v>1</v>
      </c>
      <c r="M15" s="28"/>
    </row>
    <row r="16" spans="1:13" ht="12.75">
      <c r="A16" s="38" t="s">
        <v>51</v>
      </c>
      <c r="B16" s="93">
        <v>14</v>
      </c>
      <c r="C16" s="93">
        <v>0</v>
      </c>
      <c r="D16" s="93">
        <v>0</v>
      </c>
      <c r="E16" s="93">
        <v>4</v>
      </c>
      <c r="F16" s="93">
        <v>1</v>
      </c>
      <c r="G16" s="93">
        <v>4</v>
      </c>
      <c r="H16" s="127">
        <f t="shared" si="0"/>
        <v>23</v>
      </c>
      <c r="I16" s="27">
        <v>68</v>
      </c>
      <c r="J16" s="46">
        <f t="shared" si="1"/>
        <v>0.3382352941176471</v>
      </c>
      <c r="M16" s="28"/>
    </row>
    <row r="17" spans="1:13" ht="12.75">
      <c r="A17" s="38" t="s">
        <v>52</v>
      </c>
      <c r="B17" s="93">
        <v>6</v>
      </c>
      <c r="C17" s="93">
        <v>1</v>
      </c>
      <c r="D17" s="93">
        <v>0</v>
      </c>
      <c r="E17" s="93">
        <v>4</v>
      </c>
      <c r="F17" s="93">
        <v>2</v>
      </c>
      <c r="G17" s="93">
        <v>0</v>
      </c>
      <c r="H17" s="127">
        <f t="shared" si="0"/>
        <v>13</v>
      </c>
      <c r="I17" s="27">
        <v>32</v>
      </c>
      <c r="J17" s="46">
        <f t="shared" si="1"/>
        <v>0.40625</v>
      </c>
      <c r="M17" s="28"/>
    </row>
    <row r="18" spans="1:13" ht="12.75">
      <c r="A18" s="38" t="s">
        <v>53</v>
      </c>
      <c r="B18" s="93">
        <v>9</v>
      </c>
      <c r="C18" s="93">
        <v>0</v>
      </c>
      <c r="D18" s="93">
        <v>0</v>
      </c>
      <c r="E18" s="93">
        <v>4</v>
      </c>
      <c r="F18" s="93">
        <v>1</v>
      </c>
      <c r="G18" s="93">
        <v>2</v>
      </c>
      <c r="H18" s="127">
        <f t="shared" si="0"/>
        <v>16</v>
      </c>
      <c r="I18" s="27">
        <v>24</v>
      </c>
      <c r="J18" s="46">
        <f t="shared" si="1"/>
        <v>0.6666666666666666</v>
      </c>
      <c r="M18" s="28"/>
    </row>
    <row r="19" spans="1:13" ht="12.75">
      <c r="A19" s="38" t="s">
        <v>54</v>
      </c>
      <c r="B19" s="93">
        <v>4</v>
      </c>
      <c r="C19" s="93">
        <v>0</v>
      </c>
      <c r="D19" s="93">
        <v>1</v>
      </c>
      <c r="E19" s="93">
        <v>3</v>
      </c>
      <c r="F19" s="93">
        <v>6</v>
      </c>
      <c r="G19" s="93">
        <v>2</v>
      </c>
      <c r="H19" s="127">
        <f t="shared" si="0"/>
        <v>16</v>
      </c>
      <c r="I19" s="27">
        <v>32</v>
      </c>
      <c r="J19" s="46">
        <f t="shared" si="1"/>
        <v>0.5</v>
      </c>
      <c r="M19" s="28"/>
    </row>
    <row r="20" spans="1:13" ht="12.75">
      <c r="A20" s="38" t="s">
        <v>55</v>
      </c>
      <c r="B20" s="93">
        <v>18</v>
      </c>
      <c r="C20" s="93">
        <v>1</v>
      </c>
      <c r="D20" s="93">
        <v>1</v>
      </c>
      <c r="E20" s="93">
        <v>2</v>
      </c>
      <c r="F20" s="93">
        <v>6</v>
      </c>
      <c r="G20" s="93">
        <v>5</v>
      </c>
      <c r="H20" s="127">
        <f t="shared" si="0"/>
        <v>33</v>
      </c>
      <c r="I20" s="27">
        <v>76</v>
      </c>
      <c r="J20" s="46">
        <f t="shared" si="1"/>
        <v>0.4342105263157895</v>
      </c>
      <c r="M20" s="28"/>
    </row>
    <row r="21" spans="1:13" ht="12.75">
      <c r="A21" s="38" t="s">
        <v>56</v>
      </c>
      <c r="B21" s="93">
        <v>6</v>
      </c>
      <c r="C21" s="93">
        <v>1</v>
      </c>
      <c r="D21" s="93">
        <v>2</v>
      </c>
      <c r="E21" s="93">
        <v>3</v>
      </c>
      <c r="F21" s="93">
        <v>3</v>
      </c>
      <c r="G21" s="93">
        <v>4</v>
      </c>
      <c r="H21" s="127">
        <f t="shared" si="0"/>
        <v>19</v>
      </c>
      <c r="I21" s="27">
        <v>32</v>
      </c>
      <c r="J21" s="46">
        <f t="shared" si="1"/>
        <v>0.59375</v>
      </c>
      <c r="M21" s="28"/>
    </row>
    <row r="22" spans="1:13" ht="12.75">
      <c r="A22" s="38" t="s">
        <v>57</v>
      </c>
      <c r="B22" s="93">
        <v>2</v>
      </c>
      <c r="C22" s="93">
        <v>0</v>
      </c>
      <c r="D22" s="93">
        <v>0</v>
      </c>
      <c r="E22" s="93">
        <v>3</v>
      </c>
      <c r="F22" s="93">
        <v>1</v>
      </c>
      <c r="G22" s="93">
        <v>1</v>
      </c>
      <c r="H22" s="127">
        <f t="shared" si="0"/>
        <v>7</v>
      </c>
      <c r="I22" s="27">
        <v>19</v>
      </c>
      <c r="J22" s="46">
        <f t="shared" si="1"/>
        <v>0.3684210526315789</v>
      </c>
      <c r="M22" s="28"/>
    </row>
    <row r="23" spans="1:13" ht="12.75">
      <c r="A23" s="38" t="s">
        <v>58</v>
      </c>
      <c r="B23" s="93">
        <v>0</v>
      </c>
      <c r="C23" s="93">
        <v>0</v>
      </c>
      <c r="D23" s="93">
        <v>0</v>
      </c>
      <c r="E23" s="93">
        <v>0</v>
      </c>
      <c r="F23" s="93">
        <v>1</v>
      </c>
      <c r="G23" s="93">
        <v>1</v>
      </c>
      <c r="H23" s="127">
        <f t="shared" si="0"/>
        <v>2</v>
      </c>
      <c r="I23" s="27">
        <v>5</v>
      </c>
      <c r="J23" s="46">
        <f t="shared" si="1"/>
        <v>0.4</v>
      </c>
      <c r="M23" s="28"/>
    </row>
    <row r="24" spans="1:13" ht="12.75">
      <c r="A24" s="146" t="s">
        <v>1</v>
      </c>
      <c r="B24" s="139">
        <f aca="true" t="shared" si="2" ref="B24:H24">SUM(B7:B23)</f>
        <v>110</v>
      </c>
      <c r="C24" s="139">
        <f t="shared" si="2"/>
        <v>10</v>
      </c>
      <c r="D24" s="139">
        <f t="shared" si="2"/>
        <v>12</v>
      </c>
      <c r="E24" s="139">
        <f t="shared" si="2"/>
        <v>36</v>
      </c>
      <c r="F24" s="139">
        <f t="shared" si="2"/>
        <v>45</v>
      </c>
      <c r="G24" s="139">
        <f t="shared" si="2"/>
        <v>36</v>
      </c>
      <c r="H24" s="129">
        <f t="shared" si="2"/>
        <v>249</v>
      </c>
      <c r="I24" s="182">
        <f>SUM(I7:I23)</f>
        <v>545</v>
      </c>
      <c r="J24" s="125">
        <f>H24/I24</f>
        <v>0.45688073394495415</v>
      </c>
      <c r="M24" s="28"/>
    </row>
    <row r="25" spans="1:12" ht="12.75">
      <c r="A25" s="146" t="s">
        <v>2</v>
      </c>
      <c r="B25" s="114">
        <f>B24/H24</f>
        <v>0.44176706827309237</v>
      </c>
      <c r="C25" s="114">
        <f>C24/H24</f>
        <v>0.040160642570281124</v>
      </c>
      <c r="D25" s="114">
        <f>D24/H24</f>
        <v>0.04819277108433735</v>
      </c>
      <c r="E25" s="114">
        <f>E24/H24</f>
        <v>0.14457831325301204</v>
      </c>
      <c r="F25" s="114">
        <f>F24/H24</f>
        <v>0.18072289156626506</v>
      </c>
      <c r="G25" s="114">
        <f>G24/H24</f>
        <v>0.14457831325301204</v>
      </c>
      <c r="H25" s="114"/>
      <c r="I25" s="187"/>
      <c r="J25" s="188"/>
      <c r="K25" s="188"/>
      <c r="L25" s="188"/>
    </row>
    <row r="26" spans="1:12" ht="12.75">
      <c r="A26" s="21" t="s">
        <v>316</v>
      </c>
      <c r="K26" s="139"/>
      <c r="L26" s="139"/>
    </row>
    <row r="27" spans="1:12" ht="13.5">
      <c r="A27" s="403" t="s">
        <v>315</v>
      </c>
      <c r="K27" s="139"/>
      <c r="L27" s="139"/>
    </row>
    <row r="28" spans="1:12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2.75">
      <c r="A29" s="509" t="s">
        <v>111</v>
      </c>
      <c r="B29" s="514"/>
      <c r="C29" s="514"/>
      <c r="D29" s="514"/>
      <c r="E29" s="514"/>
      <c r="F29" s="514"/>
      <c r="G29" s="514"/>
      <c r="H29" s="205"/>
      <c r="I29" s="205"/>
      <c r="J29" s="205"/>
      <c r="K29" s="205"/>
      <c r="L29" s="207"/>
    </row>
    <row r="30" spans="1:12" ht="12.75">
      <c r="A30" s="204"/>
      <c r="B30" s="205"/>
      <c r="C30" s="205"/>
      <c r="D30" s="205"/>
      <c r="E30" s="205"/>
      <c r="F30" s="206"/>
      <c r="G30" s="205"/>
      <c r="H30" s="205"/>
      <c r="I30" s="205"/>
      <c r="J30" s="205"/>
      <c r="K30" s="205"/>
      <c r="L30" s="205"/>
    </row>
    <row r="31" spans="1:12" ht="12.75">
      <c r="A31" s="103" t="s">
        <v>168</v>
      </c>
      <c r="B31" s="189" t="s">
        <v>134</v>
      </c>
      <c r="C31" s="189" t="s">
        <v>87</v>
      </c>
      <c r="D31" s="189" t="s">
        <v>25</v>
      </c>
      <c r="E31" s="190" t="s">
        <v>98</v>
      </c>
      <c r="F31" s="385" t="s">
        <v>1</v>
      </c>
      <c r="G31" s="153" t="s">
        <v>156</v>
      </c>
      <c r="H31" s="29"/>
      <c r="I31" s="29"/>
      <c r="J31" s="29"/>
      <c r="K31" s="29"/>
      <c r="L31" s="29"/>
    </row>
    <row r="32" spans="1:7" ht="12.75">
      <c r="A32" s="38" t="s">
        <v>42</v>
      </c>
      <c r="B32" s="93">
        <f>B7+C7+D7</f>
        <v>11</v>
      </c>
      <c r="C32" s="93">
        <f>C7+D7+E7+F7+G7</f>
        <v>9</v>
      </c>
      <c r="D32" s="93">
        <f>D7+F7+G7</f>
        <v>8</v>
      </c>
      <c r="E32" s="96">
        <v>1</v>
      </c>
      <c r="F32" s="105">
        <f>SUM(B32:E32)</f>
        <v>29</v>
      </c>
      <c r="G32" s="127">
        <v>19</v>
      </c>
    </row>
    <row r="33" spans="1:7" ht="12.75">
      <c r="A33" s="38" t="s">
        <v>43</v>
      </c>
      <c r="B33" s="93">
        <f>B8+C8+D8</f>
        <v>5</v>
      </c>
      <c r="C33" s="93">
        <f>C8+D8+E8+F8+G8</f>
        <v>7</v>
      </c>
      <c r="D33" s="93">
        <f>D8+F8+G8</f>
        <v>4</v>
      </c>
      <c r="E33" s="96">
        <v>1</v>
      </c>
      <c r="F33" s="105">
        <f aca="true" t="shared" si="3" ref="F33:F49">SUM(B33:E33)</f>
        <v>17</v>
      </c>
      <c r="G33" s="127">
        <v>10</v>
      </c>
    </row>
    <row r="34" spans="1:7" ht="12.75">
      <c r="A34" s="38" t="s">
        <v>44</v>
      </c>
      <c r="B34" s="93">
        <f aca="true" t="shared" si="4" ref="B34:B48">B9+C9+D9</f>
        <v>1</v>
      </c>
      <c r="C34" s="93">
        <f aca="true" t="shared" si="5" ref="C34:C47">C9+D9+E9+F9+G9</f>
        <v>1</v>
      </c>
      <c r="D34" s="93">
        <f aca="true" t="shared" si="6" ref="D34:D48">D9+F9+G9</f>
        <v>1</v>
      </c>
      <c r="E34" s="96">
        <v>0</v>
      </c>
      <c r="F34" s="105">
        <f t="shared" si="3"/>
        <v>3</v>
      </c>
      <c r="G34" s="127">
        <v>2</v>
      </c>
    </row>
    <row r="35" spans="1:7" ht="12.75">
      <c r="A35" s="38" t="s">
        <v>45</v>
      </c>
      <c r="B35" s="93">
        <f t="shared" si="4"/>
        <v>8</v>
      </c>
      <c r="C35" s="93">
        <f t="shared" si="5"/>
        <v>8</v>
      </c>
      <c r="D35" s="93">
        <f t="shared" si="6"/>
        <v>6</v>
      </c>
      <c r="E35" s="96">
        <v>5</v>
      </c>
      <c r="F35" s="105">
        <f t="shared" si="3"/>
        <v>27</v>
      </c>
      <c r="G35" s="127">
        <v>15</v>
      </c>
    </row>
    <row r="36" spans="1:7" ht="12.75">
      <c r="A36" s="38" t="s">
        <v>46</v>
      </c>
      <c r="B36" s="93">
        <f>B11+C11+D11</f>
        <v>12</v>
      </c>
      <c r="C36" s="93">
        <f t="shared" si="5"/>
        <v>18</v>
      </c>
      <c r="D36" s="93">
        <f t="shared" si="6"/>
        <v>13</v>
      </c>
      <c r="E36" s="96">
        <v>3</v>
      </c>
      <c r="F36" s="105">
        <f t="shared" si="3"/>
        <v>46</v>
      </c>
      <c r="G36" s="127">
        <v>28</v>
      </c>
    </row>
    <row r="37" spans="1:7" ht="12.75">
      <c r="A37" s="38" t="s">
        <v>47</v>
      </c>
      <c r="B37" s="93">
        <f>B12+C12+D12</f>
        <v>5</v>
      </c>
      <c r="C37" s="93">
        <f t="shared" si="5"/>
        <v>6</v>
      </c>
      <c r="D37" s="93">
        <f t="shared" si="6"/>
        <v>4</v>
      </c>
      <c r="E37" s="96">
        <v>2</v>
      </c>
      <c r="F37" s="105">
        <f t="shared" si="3"/>
        <v>17</v>
      </c>
      <c r="G37" s="127">
        <v>8</v>
      </c>
    </row>
    <row r="38" spans="1:7" ht="12.75">
      <c r="A38" s="38" t="s">
        <v>48</v>
      </c>
      <c r="B38" s="93">
        <f t="shared" si="4"/>
        <v>7</v>
      </c>
      <c r="C38" s="93">
        <f t="shared" si="5"/>
        <v>9</v>
      </c>
      <c r="D38" s="93">
        <f t="shared" si="6"/>
        <v>4</v>
      </c>
      <c r="E38" s="96">
        <v>1</v>
      </c>
      <c r="F38" s="105">
        <f t="shared" si="3"/>
        <v>21</v>
      </c>
      <c r="G38" s="127">
        <v>12</v>
      </c>
    </row>
    <row r="39" spans="1:7" ht="12.75">
      <c r="A39" s="38" t="s">
        <v>49</v>
      </c>
      <c r="B39" s="93">
        <f>B14+C14+D14</f>
        <v>1</v>
      </c>
      <c r="C39" s="93">
        <f t="shared" si="5"/>
        <v>4</v>
      </c>
      <c r="D39" s="93">
        <f t="shared" si="6"/>
        <v>3</v>
      </c>
      <c r="E39" s="96">
        <v>2</v>
      </c>
      <c r="F39" s="105">
        <f t="shared" si="3"/>
        <v>10</v>
      </c>
      <c r="G39" s="127">
        <v>5</v>
      </c>
    </row>
    <row r="40" spans="1:7" ht="12.75">
      <c r="A40" s="38" t="s">
        <v>50</v>
      </c>
      <c r="B40" s="93">
        <f>B15+C15+D15</f>
        <v>16</v>
      </c>
      <c r="C40" s="93">
        <f t="shared" si="5"/>
        <v>7</v>
      </c>
      <c r="D40" s="93">
        <f t="shared" si="6"/>
        <v>6</v>
      </c>
      <c r="E40" s="96">
        <v>2</v>
      </c>
      <c r="F40" s="105">
        <f t="shared" si="3"/>
        <v>31</v>
      </c>
      <c r="G40" s="127">
        <v>21</v>
      </c>
    </row>
    <row r="41" spans="1:7" ht="12.75">
      <c r="A41" s="38" t="s">
        <v>51</v>
      </c>
      <c r="B41" s="93">
        <f>B16+C16+D16</f>
        <v>14</v>
      </c>
      <c r="C41" s="93">
        <f t="shared" si="5"/>
        <v>9</v>
      </c>
      <c r="D41" s="93">
        <f t="shared" si="6"/>
        <v>5</v>
      </c>
      <c r="E41" s="96">
        <v>4</v>
      </c>
      <c r="F41" s="105">
        <f t="shared" si="3"/>
        <v>32</v>
      </c>
      <c r="G41" s="127">
        <v>23</v>
      </c>
    </row>
    <row r="42" spans="1:7" ht="12.75">
      <c r="A42" s="38" t="s">
        <v>52</v>
      </c>
      <c r="B42" s="93">
        <f t="shared" si="4"/>
        <v>7</v>
      </c>
      <c r="C42" s="93">
        <f t="shared" si="5"/>
        <v>7</v>
      </c>
      <c r="D42" s="93">
        <f t="shared" si="6"/>
        <v>2</v>
      </c>
      <c r="E42" s="96">
        <v>0</v>
      </c>
      <c r="F42" s="105">
        <f t="shared" si="3"/>
        <v>16</v>
      </c>
      <c r="G42" s="127">
        <v>13</v>
      </c>
    </row>
    <row r="43" spans="1:7" ht="12.75">
      <c r="A43" s="38" t="s">
        <v>53</v>
      </c>
      <c r="B43" s="93">
        <f t="shared" si="4"/>
        <v>9</v>
      </c>
      <c r="C43" s="93">
        <f t="shared" si="5"/>
        <v>7</v>
      </c>
      <c r="D43" s="93">
        <f t="shared" si="6"/>
        <v>3</v>
      </c>
      <c r="E43" s="96">
        <v>2</v>
      </c>
      <c r="F43" s="105">
        <f t="shared" si="3"/>
        <v>21</v>
      </c>
      <c r="G43" s="127">
        <v>16</v>
      </c>
    </row>
    <row r="44" spans="1:7" ht="12.75">
      <c r="A44" s="38" t="s">
        <v>54</v>
      </c>
      <c r="B44" s="93">
        <f t="shared" si="4"/>
        <v>5</v>
      </c>
      <c r="C44" s="93">
        <f t="shared" si="5"/>
        <v>12</v>
      </c>
      <c r="D44" s="93">
        <f t="shared" si="6"/>
        <v>9</v>
      </c>
      <c r="E44" s="96">
        <v>2</v>
      </c>
      <c r="F44" s="105">
        <f t="shared" si="3"/>
        <v>28</v>
      </c>
      <c r="G44" s="127">
        <v>16</v>
      </c>
    </row>
    <row r="45" spans="1:7" ht="12.75">
      <c r="A45" s="38" t="s">
        <v>55</v>
      </c>
      <c r="B45" s="93">
        <f t="shared" si="4"/>
        <v>20</v>
      </c>
      <c r="C45" s="93">
        <f t="shared" si="5"/>
        <v>15</v>
      </c>
      <c r="D45" s="93">
        <f t="shared" si="6"/>
        <v>12</v>
      </c>
      <c r="E45" s="96">
        <v>5</v>
      </c>
      <c r="F45" s="105">
        <f t="shared" si="3"/>
        <v>52</v>
      </c>
      <c r="G45" s="127">
        <v>33</v>
      </c>
    </row>
    <row r="46" spans="1:7" ht="12.75">
      <c r="A46" s="38" t="s">
        <v>56</v>
      </c>
      <c r="B46" s="93">
        <f t="shared" si="4"/>
        <v>9</v>
      </c>
      <c r="C46" s="93">
        <f t="shared" si="5"/>
        <v>13</v>
      </c>
      <c r="D46" s="93">
        <f t="shared" si="6"/>
        <v>9</v>
      </c>
      <c r="E46" s="96">
        <v>4</v>
      </c>
      <c r="F46" s="105">
        <f t="shared" si="3"/>
        <v>35</v>
      </c>
      <c r="G46" s="127">
        <v>19</v>
      </c>
    </row>
    <row r="47" spans="1:7" ht="12.75">
      <c r="A47" s="38" t="s">
        <v>57</v>
      </c>
      <c r="B47" s="93">
        <f t="shared" si="4"/>
        <v>2</v>
      </c>
      <c r="C47" s="93">
        <f t="shared" si="5"/>
        <v>5</v>
      </c>
      <c r="D47" s="93">
        <f t="shared" si="6"/>
        <v>2</v>
      </c>
      <c r="E47" s="96">
        <v>1</v>
      </c>
      <c r="F47" s="105">
        <f t="shared" si="3"/>
        <v>10</v>
      </c>
      <c r="G47" s="127">
        <v>7</v>
      </c>
    </row>
    <row r="48" spans="1:7" ht="12.75">
      <c r="A48" s="38" t="s">
        <v>58</v>
      </c>
      <c r="B48" s="93">
        <f t="shared" si="4"/>
        <v>0</v>
      </c>
      <c r="C48" s="93">
        <f>C23+D23+E23+F23+G23</f>
        <v>2</v>
      </c>
      <c r="D48" s="93">
        <f t="shared" si="6"/>
        <v>2</v>
      </c>
      <c r="E48" s="96">
        <v>1</v>
      </c>
      <c r="F48" s="105">
        <f t="shared" si="3"/>
        <v>5</v>
      </c>
      <c r="G48" s="127">
        <v>2</v>
      </c>
    </row>
    <row r="49" spans="1:7" ht="12.75">
      <c r="A49" s="146" t="s">
        <v>1</v>
      </c>
      <c r="B49" s="406">
        <f>SUM(B32:B48)</f>
        <v>132</v>
      </c>
      <c r="C49" s="406">
        <f>SUM(C32:C48)</f>
        <v>139</v>
      </c>
      <c r="D49" s="406">
        <f>SUM(D32:D48)</f>
        <v>93</v>
      </c>
      <c r="E49" s="313">
        <f>SUM(E32:E48)</f>
        <v>36</v>
      </c>
      <c r="F49" s="105">
        <f t="shared" si="3"/>
        <v>400</v>
      </c>
      <c r="G49" s="127">
        <f>SUM(G32:G48)</f>
        <v>249</v>
      </c>
    </row>
    <row r="50" spans="1:6" ht="12.75">
      <c r="A50" s="176" t="s">
        <v>2</v>
      </c>
      <c r="B50" s="133">
        <f>(B49/F49)</f>
        <v>0.33</v>
      </c>
      <c r="C50" s="133">
        <f>(C49/F49)</f>
        <v>0.3475</v>
      </c>
      <c r="D50" s="133">
        <f>(D49/F49)</f>
        <v>0.2325</v>
      </c>
      <c r="E50" s="133">
        <f>(E49/F49)</f>
        <v>0.09</v>
      </c>
      <c r="F50" s="407"/>
    </row>
    <row r="51" spans="1:6" ht="12.75">
      <c r="A51" s="192"/>
      <c r="B51" s="193"/>
      <c r="C51" s="193"/>
      <c r="D51" s="193"/>
      <c r="E51" s="193"/>
      <c r="F51" s="192"/>
    </row>
    <row r="52" spans="1:6" ht="12.75" customHeight="1">
      <c r="A52" s="194" t="s">
        <v>169</v>
      </c>
      <c r="B52" s="195" t="s">
        <v>148</v>
      </c>
      <c r="C52" s="195" t="s">
        <v>149</v>
      </c>
      <c r="D52" s="195" t="s">
        <v>150</v>
      </c>
      <c r="E52" s="195" t="s">
        <v>151</v>
      </c>
      <c r="F52" s="408" t="s">
        <v>1</v>
      </c>
    </row>
    <row r="53" spans="1:6" ht="12.75">
      <c r="A53" s="38" t="s">
        <v>42</v>
      </c>
      <c r="B53" s="98">
        <v>1</v>
      </c>
      <c r="C53" s="98">
        <v>0</v>
      </c>
      <c r="D53" s="98">
        <v>0</v>
      </c>
      <c r="E53" s="98">
        <v>0</v>
      </c>
      <c r="F53" s="97">
        <f>SUM(B53:E53)</f>
        <v>1</v>
      </c>
    </row>
    <row r="54" spans="1:6" ht="12.75">
      <c r="A54" s="38" t="s">
        <v>43</v>
      </c>
      <c r="B54" s="98">
        <v>1</v>
      </c>
      <c r="C54" s="98">
        <v>0</v>
      </c>
      <c r="D54" s="98">
        <v>0</v>
      </c>
      <c r="E54" s="98">
        <v>0</v>
      </c>
      <c r="F54" s="97">
        <f aca="true" t="shared" si="7" ref="F54:F66">SUM(B54:E54)</f>
        <v>1</v>
      </c>
    </row>
    <row r="55" spans="1:6" ht="12.75">
      <c r="A55" s="38" t="s">
        <v>44</v>
      </c>
      <c r="B55" s="93">
        <v>0</v>
      </c>
      <c r="C55" s="98">
        <v>0</v>
      </c>
      <c r="D55" s="98">
        <v>0</v>
      </c>
      <c r="E55" s="100">
        <v>0</v>
      </c>
      <c r="F55" s="97">
        <f t="shared" si="7"/>
        <v>0</v>
      </c>
    </row>
    <row r="56" spans="1:6" ht="12.75">
      <c r="A56" s="38" t="s">
        <v>45</v>
      </c>
      <c r="B56" s="98">
        <v>5</v>
      </c>
      <c r="C56" s="98">
        <v>0</v>
      </c>
      <c r="D56" s="98">
        <v>0</v>
      </c>
      <c r="E56" s="98">
        <v>2</v>
      </c>
      <c r="F56" s="97">
        <f t="shared" si="7"/>
        <v>7</v>
      </c>
    </row>
    <row r="57" spans="1:6" ht="12.75">
      <c r="A57" s="38" t="s">
        <v>46</v>
      </c>
      <c r="B57" s="98">
        <v>3</v>
      </c>
      <c r="C57" s="98">
        <v>0</v>
      </c>
      <c r="D57" s="98">
        <v>0</v>
      </c>
      <c r="E57" s="98">
        <v>1</v>
      </c>
      <c r="F57" s="97">
        <f t="shared" si="7"/>
        <v>4</v>
      </c>
    </row>
    <row r="58" spans="1:6" ht="12.75">
      <c r="A58" s="38" t="s">
        <v>47</v>
      </c>
      <c r="B58" s="98">
        <v>2</v>
      </c>
      <c r="C58" s="98">
        <v>0</v>
      </c>
      <c r="D58" s="98">
        <v>0</v>
      </c>
      <c r="E58" s="98">
        <v>1</v>
      </c>
      <c r="F58" s="97">
        <f t="shared" si="7"/>
        <v>3</v>
      </c>
    </row>
    <row r="59" spans="1:6" ht="12.75">
      <c r="A59" s="38" t="s">
        <v>48</v>
      </c>
      <c r="B59" s="98">
        <v>0</v>
      </c>
      <c r="C59" s="98">
        <v>0</v>
      </c>
      <c r="D59" s="98">
        <v>1</v>
      </c>
      <c r="E59" s="98">
        <v>0</v>
      </c>
      <c r="F59" s="97">
        <f t="shared" si="7"/>
        <v>1</v>
      </c>
    </row>
    <row r="60" spans="1:6" ht="12.75">
      <c r="A60" s="38" t="s">
        <v>49</v>
      </c>
      <c r="B60" s="98">
        <v>2</v>
      </c>
      <c r="C60" s="98">
        <v>0</v>
      </c>
      <c r="D60" s="98">
        <v>0</v>
      </c>
      <c r="E60" s="98">
        <v>1</v>
      </c>
      <c r="F60" s="97">
        <f t="shared" si="7"/>
        <v>3</v>
      </c>
    </row>
    <row r="61" spans="1:6" ht="12.75">
      <c r="A61" s="38" t="s">
        <v>50</v>
      </c>
      <c r="B61" s="98">
        <v>2</v>
      </c>
      <c r="C61" s="98">
        <v>0</v>
      </c>
      <c r="D61" s="98">
        <v>0</v>
      </c>
      <c r="E61" s="98">
        <v>0</v>
      </c>
      <c r="F61" s="97">
        <f t="shared" si="7"/>
        <v>2</v>
      </c>
    </row>
    <row r="62" spans="1:6" ht="12.75">
      <c r="A62" s="38" t="s">
        <v>51</v>
      </c>
      <c r="B62" s="98">
        <v>4</v>
      </c>
      <c r="C62" s="98">
        <v>0</v>
      </c>
      <c r="D62" s="98">
        <v>0</v>
      </c>
      <c r="E62" s="98">
        <v>0</v>
      </c>
      <c r="F62" s="97">
        <f t="shared" si="7"/>
        <v>4</v>
      </c>
    </row>
    <row r="63" spans="1:6" ht="12.75">
      <c r="A63" s="38" t="s">
        <v>52</v>
      </c>
      <c r="B63" s="99">
        <v>0</v>
      </c>
      <c r="C63" s="98">
        <v>0</v>
      </c>
      <c r="D63" s="98">
        <v>0</v>
      </c>
      <c r="F63" s="97">
        <f t="shared" si="7"/>
        <v>0</v>
      </c>
    </row>
    <row r="64" spans="1:6" ht="12.75">
      <c r="A64" s="38" t="s">
        <v>53</v>
      </c>
      <c r="B64" s="98">
        <v>2</v>
      </c>
      <c r="C64" s="98">
        <v>0</v>
      </c>
      <c r="D64" s="98">
        <v>0</v>
      </c>
      <c r="E64" s="98">
        <v>1</v>
      </c>
      <c r="F64" s="97">
        <f t="shared" si="7"/>
        <v>3</v>
      </c>
    </row>
    <row r="65" spans="1:6" ht="12.75">
      <c r="A65" s="38" t="s">
        <v>54</v>
      </c>
      <c r="B65" s="98">
        <v>1</v>
      </c>
      <c r="C65" s="98">
        <v>1</v>
      </c>
      <c r="D65" s="98">
        <v>0</v>
      </c>
      <c r="E65" s="98">
        <v>1</v>
      </c>
      <c r="F65" s="97">
        <f t="shared" si="7"/>
        <v>3</v>
      </c>
    </row>
    <row r="66" spans="1:6" ht="12.75">
      <c r="A66" s="38" t="s">
        <v>55</v>
      </c>
      <c r="B66" s="98">
        <v>4</v>
      </c>
      <c r="C66" s="98">
        <v>1</v>
      </c>
      <c r="D66" s="98">
        <v>0</v>
      </c>
      <c r="E66" s="98">
        <v>1</v>
      </c>
      <c r="F66" s="97">
        <f t="shared" si="7"/>
        <v>6</v>
      </c>
    </row>
    <row r="67" spans="1:6" ht="12.75">
      <c r="A67" s="38" t="s">
        <v>56</v>
      </c>
      <c r="B67" s="98">
        <v>4</v>
      </c>
      <c r="C67" s="98">
        <v>0</v>
      </c>
      <c r="D67" s="98">
        <v>0</v>
      </c>
      <c r="E67" s="98">
        <v>0</v>
      </c>
      <c r="F67" s="97">
        <f>SUM(B67:E67)</f>
        <v>4</v>
      </c>
    </row>
    <row r="68" spans="1:6" ht="12.75">
      <c r="A68" s="38" t="s">
        <v>57</v>
      </c>
      <c r="B68" s="98">
        <v>1</v>
      </c>
      <c r="C68" s="98">
        <v>0</v>
      </c>
      <c r="D68" s="98">
        <v>0</v>
      </c>
      <c r="E68" s="98">
        <v>1</v>
      </c>
      <c r="F68" s="97">
        <f>SUM(B68:E68)</f>
        <v>2</v>
      </c>
    </row>
    <row r="69" spans="1:6" ht="12.75">
      <c r="A69" s="38" t="s">
        <v>58</v>
      </c>
      <c r="B69" s="98">
        <v>1</v>
      </c>
      <c r="C69" s="98">
        <v>0</v>
      </c>
      <c r="D69" s="98">
        <v>0</v>
      </c>
      <c r="E69" s="98">
        <v>0</v>
      </c>
      <c r="F69" s="97">
        <f>SUM(B69:E69)</f>
        <v>1</v>
      </c>
    </row>
    <row r="70" spans="1:6" ht="12.75">
      <c r="A70" s="146" t="s">
        <v>1</v>
      </c>
      <c r="B70" s="196">
        <f>SUM(B53:B69)</f>
        <v>33</v>
      </c>
      <c r="C70" s="196">
        <f>SUM(C53:C69)</f>
        <v>2</v>
      </c>
      <c r="D70" s="196">
        <f>SUM(D53:D69)</f>
        <v>1</v>
      </c>
      <c r="E70" s="196">
        <f>SUM(E53:E69)</f>
        <v>9</v>
      </c>
      <c r="F70" s="196">
        <f>SUM(F53:F69)</f>
        <v>45</v>
      </c>
    </row>
    <row r="71" spans="1:6" ht="12.75">
      <c r="A71" s="176" t="s">
        <v>2</v>
      </c>
      <c r="B71" s="133">
        <f>(B70/F70)</f>
        <v>0.7333333333333333</v>
      </c>
      <c r="C71" s="133">
        <f>(C70/F70)</f>
        <v>0.044444444444444446</v>
      </c>
      <c r="D71" s="133">
        <f>(D70/F70)</f>
        <v>0.022222222222222223</v>
      </c>
      <c r="E71" s="133">
        <f>(E70/F70)</f>
        <v>0.2</v>
      </c>
      <c r="F71" s="29"/>
    </row>
    <row r="72" spans="1:6" ht="12.75">
      <c r="A72" s="29"/>
      <c r="B72" s="183"/>
      <c r="C72" s="183"/>
      <c r="D72" s="183"/>
      <c r="E72" s="183"/>
      <c r="F72" s="29"/>
    </row>
    <row r="73" spans="1:7" ht="12.75">
      <c r="A73" s="509" t="s">
        <v>100</v>
      </c>
      <c r="B73" s="514"/>
      <c r="C73" s="514"/>
      <c r="D73" s="514"/>
      <c r="E73" s="514"/>
      <c r="F73" s="514"/>
      <c r="G73" s="515"/>
    </row>
    <row r="74" spans="1:7" ht="12.75">
      <c r="A74" s="103"/>
      <c r="B74" s="29"/>
      <c r="C74" s="29"/>
      <c r="D74" s="29"/>
      <c r="E74" s="29"/>
      <c r="F74" s="29"/>
      <c r="G74" s="41"/>
    </row>
    <row r="75" spans="2:8" ht="12.75">
      <c r="B75" s="119" t="s">
        <v>9</v>
      </c>
      <c r="C75" s="119" t="s">
        <v>10</v>
      </c>
      <c r="D75" s="119" t="s">
        <v>11</v>
      </c>
      <c r="E75" s="119" t="s">
        <v>12</v>
      </c>
      <c r="F75" s="111" t="s">
        <v>13</v>
      </c>
      <c r="G75" s="181" t="s">
        <v>1</v>
      </c>
      <c r="H75" s="28"/>
    </row>
    <row r="76" spans="1:8" ht="12.75">
      <c r="A76" s="38" t="s">
        <v>42</v>
      </c>
      <c r="B76" s="93">
        <v>5</v>
      </c>
      <c r="C76" s="93">
        <v>6</v>
      </c>
      <c r="D76" s="93">
        <v>4</v>
      </c>
      <c r="E76" s="93">
        <v>3</v>
      </c>
      <c r="F76" s="96">
        <v>1</v>
      </c>
      <c r="G76" s="105">
        <f aca="true" t="shared" si="8" ref="G76:G91">SUM(B76:F76)</f>
        <v>19</v>
      </c>
      <c r="H76" s="28"/>
    </row>
    <row r="77" spans="1:8" ht="12.75">
      <c r="A77" s="38" t="s">
        <v>43</v>
      </c>
      <c r="B77" s="93">
        <v>2</v>
      </c>
      <c r="C77" s="93">
        <v>4</v>
      </c>
      <c r="D77" s="93">
        <v>2</v>
      </c>
      <c r="E77" s="93">
        <v>1</v>
      </c>
      <c r="F77" s="96">
        <v>0</v>
      </c>
      <c r="G77" s="105">
        <f t="shared" si="8"/>
        <v>9</v>
      </c>
      <c r="H77" s="28"/>
    </row>
    <row r="78" spans="1:8" ht="12.75">
      <c r="A78" s="38" t="s">
        <v>44</v>
      </c>
      <c r="B78" s="93">
        <v>0</v>
      </c>
      <c r="C78" s="93">
        <v>0</v>
      </c>
      <c r="D78" s="93">
        <v>0</v>
      </c>
      <c r="E78" s="93">
        <v>1</v>
      </c>
      <c r="F78" s="96">
        <v>1</v>
      </c>
      <c r="G78" s="105">
        <f t="shared" si="8"/>
        <v>2</v>
      </c>
      <c r="H78" s="28"/>
    </row>
    <row r="79" spans="1:8" ht="12.75">
      <c r="A79" s="38" t="s">
        <v>45</v>
      </c>
      <c r="B79" s="93">
        <v>7</v>
      </c>
      <c r="C79" s="93">
        <v>5</v>
      </c>
      <c r="D79" s="93">
        <v>1</v>
      </c>
      <c r="E79" s="93">
        <v>1</v>
      </c>
      <c r="F79" s="96">
        <v>1</v>
      </c>
      <c r="G79" s="105">
        <f t="shared" si="8"/>
        <v>15</v>
      </c>
      <c r="H79" s="28"/>
    </row>
    <row r="80" spans="1:8" ht="12.75">
      <c r="A80" s="38" t="s">
        <v>46</v>
      </c>
      <c r="B80" s="93">
        <v>3</v>
      </c>
      <c r="C80" s="93">
        <v>12</v>
      </c>
      <c r="D80" s="93">
        <v>5</v>
      </c>
      <c r="E80" s="93">
        <v>6</v>
      </c>
      <c r="F80" s="96">
        <v>2</v>
      </c>
      <c r="G80" s="105">
        <f t="shared" si="8"/>
        <v>28</v>
      </c>
      <c r="H80" s="28"/>
    </row>
    <row r="81" spans="1:8" ht="12.75">
      <c r="A81" s="38" t="s">
        <v>47</v>
      </c>
      <c r="B81" s="93">
        <v>1</v>
      </c>
      <c r="C81" s="93">
        <v>3</v>
      </c>
      <c r="D81" s="93">
        <v>1</v>
      </c>
      <c r="E81" s="93">
        <v>1</v>
      </c>
      <c r="F81" s="96">
        <v>2</v>
      </c>
      <c r="G81" s="105">
        <f t="shared" si="8"/>
        <v>8</v>
      </c>
      <c r="H81" s="28"/>
    </row>
    <row r="82" spans="1:8" ht="12.75">
      <c r="A82" s="38" t="s">
        <v>48</v>
      </c>
      <c r="B82" s="93">
        <v>3</v>
      </c>
      <c r="C82" s="93">
        <v>1</v>
      </c>
      <c r="D82" s="93">
        <v>4</v>
      </c>
      <c r="E82" s="93">
        <v>3</v>
      </c>
      <c r="F82" s="96">
        <v>1</v>
      </c>
      <c r="G82" s="105">
        <f t="shared" si="8"/>
        <v>12</v>
      </c>
      <c r="H82" s="28"/>
    </row>
    <row r="83" spans="1:8" ht="12.75">
      <c r="A83" s="38" t="s">
        <v>49</v>
      </c>
      <c r="B83" s="93">
        <v>0</v>
      </c>
      <c r="C83" s="93">
        <v>2</v>
      </c>
      <c r="D83" s="93">
        <v>1</v>
      </c>
      <c r="E83" s="93">
        <v>2</v>
      </c>
      <c r="F83" s="96">
        <v>0</v>
      </c>
      <c r="G83" s="105">
        <f t="shared" si="8"/>
        <v>5</v>
      </c>
      <c r="H83" s="28"/>
    </row>
    <row r="84" spans="1:8" ht="12.75">
      <c r="A84" s="38" t="s">
        <v>50</v>
      </c>
      <c r="B84" s="93">
        <v>1</v>
      </c>
      <c r="C84" s="93">
        <v>1</v>
      </c>
      <c r="D84" s="93">
        <v>7</v>
      </c>
      <c r="E84" s="93">
        <v>6</v>
      </c>
      <c r="F84" s="96">
        <v>6</v>
      </c>
      <c r="G84" s="105">
        <f t="shared" si="8"/>
        <v>21</v>
      </c>
      <c r="H84" s="28"/>
    </row>
    <row r="85" spans="1:8" ht="12.75">
      <c r="A85" s="38" t="s">
        <v>51</v>
      </c>
      <c r="B85" s="93">
        <v>4</v>
      </c>
      <c r="C85" s="93">
        <v>8</v>
      </c>
      <c r="D85" s="93">
        <v>1</v>
      </c>
      <c r="E85" s="93">
        <v>7</v>
      </c>
      <c r="F85" s="96">
        <v>3</v>
      </c>
      <c r="G85" s="105">
        <f t="shared" si="8"/>
        <v>23</v>
      </c>
      <c r="H85" s="28"/>
    </row>
    <row r="86" spans="1:8" ht="12.75">
      <c r="A86" s="38" t="s">
        <v>52</v>
      </c>
      <c r="B86" s="93">
        <v>1</v>
      </c>
      <c r="C86" s="93">
        <v>3</v>
      </c>
      <c r="D86" s="93">
        <v>3</v>
      </c>
      <c r="E86" s="93">
        <v>3</v>
      </c>
      <c r="F86" s="96">
        <v>3</v>
      </c>
      <c r="G86" s="105">
        <f t="shared" si="8"/>
        <v>13</v>
      </c>
      <c r="H86" s="28"/>
    </row>
    <row r="87" spans="1:8" ht="12.75">
      <c r="A87" s="38" t="s">
        <v>53</v>
      </c>
      <c r="B87" s="93">
        <v>3</v>
      </c>
      <c r="C87" s="93">
        <v>7</v>
      </c>
      <c r="D87" s="93">
        <v>2</v>
      </c>
      <c r="E87" s="93">
        <v>3</v>
      </c>
      <c r="F87" s="96">
        <v>1</v>
      </c>
      <c r="G87" s="105">
        <f t="shared" si="8"/>
        <v>16</v>
      </c>
      <c r="H87" s="28"/>
    </row>
    <row r="88" spans="1:8" ht="12.75">
      <c r="A88" s="38" t="s">
        <v>54</v>
      </c>
      <c r="B88" s="93">
        <v>3</v>
      </c>
      <c r="C88" s="93">
        <v>5</v>
      </c>
      <c r="D88" s="93">
        <v>1</v>
      </c>
      <c r="E88" s="93">
        <v>7</v>
      </c>
      <c r="F88" s="96">
        <v>0</v>
      </c>
      <c r="G88" s="105">
        <f t="shared" si="8"/>
        <v>16</v>
      </c>
      <c r="H88" s="28"/>
    </row>
    <row r="89" spans="1:8" ht="12.75">
      <c r="A89" s="38" t="s">
        <v>55</v>
      </c>
      <c r="B89" s="93">
        <v>8</v>
      </c>
      <c r="C89" s="93">
        <v>11</v>
      </c>
      <c r="D89" s="93">
        <v>3</v>
      </c>
      <c r="E89" s="93">
        <v>7</v>
      </c>
      <c r="F89" s="96">
        <v>4</v>
      </c>
      <c r="G89" s="105">
        <f t="shared" si="8"/>
        <v>33</v>
      </c>
      <c r="H89" s="28"/>
    </row>
    <row r="90" spans="1:8" ht="12.75">
      <c r="A90" s="38" t="s">
        <v>56</v>
      </c>
      <c r="B90" s="93">
        <v>1</v>
      </c>
      <c r="C90" s="93">
        <v>8</v>
      </c>
      <c r="D90" s="93">
        <v>0</v>
      </c>
      <c r="E90" s="93">
        <v>6</v>
      </c>
      <c r="F90" s="96">
        <v>4</v>
      </c>
      <c r="G90" s="105">
        <f t="shared" si="8"/>
        <v>19</v>
      </c>
      <c r="H90" s="28"/>
    </row>
    <row r="91" spans="1:8" ht="12.75">
      <c r="A91" s="38" t="s">
        <v>57</v>
      </c>
      <c r="B91" s="93">
        <v>1</v>
      </c>
      <c r="C91" s="93">
        <v>3</v>
      </c>
      <c r="D91" s="93">
        <v>0</v>
      </c>
      <c r="E91" s="93">
        <v>2</v>
      </c>
      <c r="F91" s="96">
        <v>1</v>
      </c>
      <c r="G91" s="105">
        <f t="shared" si="8"/>
        <v>7</v>
      </c>
      <c r="H91" s="28"/>
    </row>
    <row r="92" spans="1:8" ht="12.75">
      <c r="A92" s="38" t="s">
        <v>58</v>
      </c>
      <c r="B92" s="93">
        <v>0</v>
      </c>
      <c r="C92" s="93">
        <v>0</v>
      </c>
      <c r="D92" s="93">
        <v>1</v>
      </c>
      <c r="E92" s="93">
        <v>1</v>
      </c>
      <c r="F92" s="96">
        <v>0</v>
      </c>
      <c r="G92" s="105">
        <v>2</v>
      </c>
      <c r="H92" s="28"/>
    </row>
    <row r="93" spans="1:8" ht="12.75">
      <c r="A93" s="146" t="s">
        <v>1</v>
      </c>
      <c r="B93" s="122">
        <f aca="true" t="shared" si="9" ref="B93:G93">SUM(B76:B92)</f>
        <v>43</v>
      </c>
      <c r="C93" s="122">
        <f t="shared" si="9"/>
        <v>79</v>
      </c>
      <c r="D93" s="122">
        <f t="shared" si="9"/>
        <v>36</v>
      </c>
      <c r="E93" s="122">
        <f t="shared" si="9"/>
        <v>60</v>
      </c>
      <c r="F93" s="126">
        <f t="shared" si="9"/>
        <v>30</v>
      </c>
      <c r="G93" s="105">
        <f t="shared" si="9"/>
        <v>248</v>
      </c>
      <c r="H93" s="28"/>
    </row>
    <row r="94" spans="1:9" ht="12.75">
      <c r="A94" s="146" t="s">
        <v>2</v>
      </c>
      <c r="B94" s="114">
        <f>B93/G93</f>
        <v>0.17338709677419356</v>
      </c>
      <c r="C94" s="114">
        <f>C93/G93</f>
        <v>0.3185483870967742</v>
      </c>
      <c r="D94" s="114">
        <f>D93/G93</f>
        <v>0.14516129032258066</v>
      </c>
      <c r="E94" s="114">
        <f>E93/G93</f>
        <v>0.24193548387096775</v>
      </c>
      <c r="F94" s="114">
        <f>F93/G93</f>
        <v>0.12096774193548387</v>
      </c>
      <c r="G94" s="49"/>
      <c r="H94" s="44"/>
      <c r="I94" s="44"/>
    </row>
    <row r="95" spans="1:6" ht="12.75">
      <c r="A95" s="29"/>
      <c r="B95" s="29"/>
      <c r="C95" s="29"/>
      <c r="D95" s="29"/>
      <c r="E95" s="29"/>
      <c r="F95" s="29"/>
    </row>
    <row r="96" spans="1:6" ht="12.75">
      <c r="A96" s="509" t="s">
        <v>110</v>
      </c>
      <c r="B96" s="510"/>
      <c r="C96" s="510"/>
      <c r="D96" s="510"/>
      <c r="E96" s="510"/>
      <c r="F96" s="511"/>
    </row>
    <row r="97" spans="1:6" ht="12.75">
      <c r="A97" s="103"/>
      <c r="B97" s="29"/>
      <c r="C97" s="29"/>
      <c r="D97" s="29"/>
      <c r="E97" s="29"/>
      <c r="F97" s="117"/>
    </row>
    <row r="98" spans="1:7" ht="14.25">
      <c r="A98" s="29"/>
      <c r="B98" s="119" t="s">
        <v>162</v>
      </c>
      <c r="C98" s="119" t="s">
        <v>163</v>
      </c>
      <c r="D98" s="119" t="s">
        <v>16</v>
      </c>
      <c r="E98" s="111" t="s">
        <v>99</v>
      </c>
      <c r="F98" s="409" t="s">
        <v>109</v>
      </c>
      <c r="G98" s="28"/>
    </row>
    <row r="99" spans="1:7" ht="12.75">
      <c r="A99" s="32" t="s">
        <v>42</v>
      </c>
      <c r="B99" s="93">
        <v>6</v>
      </c>
      <c r="C99" s="93">
        <v>9</v>
      </c>
      <c r="D99" s="93">
        <v>1</v>
      </c>
      <c r="E99" s="96">
        <v>3</v>
      </c>
      <c r="F99" s="128">
        <f>SUM(B99:E99)</f>
        <v>19</v>
      </c>
      <c r="G99" s="28"/>
    </row>
    <row r="100" spans="1:7" ht="12.75">
      <c r="A100" s="32" t="s">
        <v>43</v>
      </c>
      <c r="B100" s="93">
        <v>2</v>
      </c>
      <c r="C100" s="93">
        <v>6</v>
      </c>
      <c r="D100" s="93">
        <v>1</v>
      </c>
      <c r="E100" s="96">
        <v>1</v>
      </c>
      <c r="F100" s="128">
        <f aca="true" t="shared" si="10" ref="F100:F114">SUM(B100:E100)</f>
        <v>10</v>
      </c>
      <c r="G100" s="28"/>
    </row>
    <row r="101" spans="1:7" ht="12.75">
      <c r="A101" s="32" t="s">
        <v>44</v>
      </c>
      <c r="B101" s="93">
        <v>0</v>
      </c>
      <c r="C101" s="93">
        <v>1</v>
      </c>
      <c r="D101" s="93">
        <v>1</v>
      </c>
      <c r="E101" s="96">
        <v>0</v>
      </c>
      <c r="F101" s="128">
        <f t="shared" si="10"/>
        <v>2</v>
      </c>
      <c r="G101" s="28"/>
    </row>
    <row r="102" spans="1:7" ht="12.75">
      <c r="A102" s="32" t="s">
        <v>45</v>
      </c>
      <c r="B102" s="93">
        <v>7</v>
      </c>
      <c r="C102" s="93">
        <v>6</v>
      </c>
      <c r="D102" s="93">
        <v>0</v>
      </c>
      <c r="E102" s="96">
        <v>2</v>
      </c>
      <c r="F102" s="128">
        <f t="shared" si="10"/>
        <v>15</v>
      </c>
      <c r="G102" s="28"/>
    </row>
    <row r="103" spans="1:7" ht="12.75">
      <c r="A103" s="32" t="s">
        <v>46</v>
      </c>
      <c r="B103" s="93">
        <v>8</v>
      </c>
      <c r="C103" s="93">
        <v>17</v>
      </c>
      <c r="D103" s="93">
        <v>3</v>
      </c>
      <c r="E103" s="96">
        <v>0</v>
      </c>
      <c r="F103" s="128">
        <f t="shared" si="10"/>
        <v>28</v>
      </c>
      <c r="G103" s="28"/>
    </row>
    <row r="104" spans="1:7" ht="12.75">
      <c r="A104" s="32" t="s">
        <v>47</v>
      </c>
      <c r="B104" s="93">
        <v>3</v>
      </c>
      <c r="C104" s="93">
        <v>2</v>
      </c>
      <c r="D104" s="93">
        <v>2</v>
      </c>
      <c r="E104" s="96">
        <v>1</v>
      </c>
      <c r="F104" s="128">
        <f t="shared" si="10"/>
        <v>8</v>
      </c>
      <c r="G104" s="28"/>
    </row>
    <row r="105" spans="1:7" ht="12.75">
      <c r="A105" s="32" t="s">
        <v>48</v>
      </c>
      <c r="B105" s="93">
        <v>2</v>
      </c>
      <c r="C105" s="93">
        <v>8</v>
      </c>
      <c r="D105" s="93">
        <v>2</v>
      </c>
      <c r="E105" s="96">
        <v>0</v>
      </c>
      <c r="F105" s="128">
        <f t="shared" si="10"/>
        <v>12</v>
      </c>
      <c r="G105" s="28"/>
    </row>
    <row r="106" spans="1:7" ht="12.75">
      <c r="A106" s="32" t="s">
        <v>49</v>
      </c>
      <c r="B106" s="93">
        <v>0</v>
      </c>
      <c r="C106" s="93">
        <v>3</v>
      </c>
      <c r="D106" s="93">
        <v>2</v>
      </c>
      <c r="E106" s="96">
        <v>0</v>
      </c>
      <c r="F106" s="128">
        <f t="shared" si="10"/>
        <v>5</v>
      </c>
      <c r="G106" s="28"/>
    </row>
    <row r="107" spans="1:7" ht="12.75">
      <c r="A107" s="32" t="s">
        <v>50</v>
      </c>
      <c r="B107" s="93">
        <v>3</v>
      </c>
      <c r="C107" s="93">
        <v>16</v>
      </c>
      <c r="D107" s="93">
        <v>1</v>
      </c>
      <c r="E107" s="96">
        <v>1</v>
      </c>
      <c r="F107" s="128">
        <f t="shared" si="10"/>
        <v>21</v>
      </c>
      <c r="G107" s="28"/>
    </row>
    <row r="108" spans="1:7" ht="12.75">
      <c r="A108" s="32" t="s">
        <v>51</v>
      </c>
      <c r="B108" s="93">
        <v>4</v>
      </c>
      <c r="C108" s="93">
        <v>5</v>
      </c>
      <c r="D108" s="93">
        <v>2</v>
      </c>
      <c r="E108" s="96">
        <v>12</v>
      </c>
      <c r="F108" s="128">
        <f t="shared" si="10"/>
        <v>23</v>
      </c>
      <c r="G108" s="28"/>
    </row>
    <row r="109" spans="1:7" ht="12.75">
      <c r="A109" s="32" t="s">
        <v>52</v>
      </c>
      <c r="B109" s="93">
        <v>1</v>
      </c>
      <c r="C109" s="93">
        <v>12</v>
      </c>
      <c r="D109" s="93">
        <v>0</v>
      </c>
      <c r="E109" s="96">
        <v>0</v>
      </c>
      <c r="F109" s="128">
        <f t="shared" si="10"/>
        <v>13</v>
      </c>
      <c r="G109" s="28"/>
    </row>
    <row r="110" spans="1:7" ht="12.75">
      <c r="A110" s="32" t="s">
        <v>53</v>
      </c>
      <c r="B110" s="93">
        <v>3</v>
      </c>
      <c r="C110" s="93">
        <v>12</v>
      </c>
      <c r="D110" s="93">
        <v>0</v>
      </c>
      <c r="E110" s="96">
        <v>1</v>
      </c>
      <c r="F110" s="128">
        <f t="shared" si="10"/>
        <v>16</v>
      </c>
      <c r="G110" s="28"/>
    </row>
    <row r="111" spans="1:7" ht="12.75">
      <c r="A111" s="32" t="s">
        <v>54</v>
      </c>
      <c r="B111" s="93">
        <v>6</v>
      </c>
      <c r="C111" s="93">
        <v>6</v>
      </c>
      <c r="D111" s="93">
        <v>4</v>
      </c>
      <c r="E111" s="96">
        <v>0</v>
      </c>
      <c r="F111" s="128">
        <f t="shared" si="10"/>
        <v>16</v>
      </c>
      <c r="G111" s="28"/>
    </row>
    <row r="112" spans="1:7" ht="12.75">
      <c r="A112" s="32" t="s">
        <v>55</v>
      </c>
      <c r="B112" s="93">
        <v>12</v>
      </c>
      <c r="C112" s="93">
        <v>19</v>
      </c>
      <c r="D112" s="93">
        <v>1</v>
      </c>
      <c r="E112" s="96">
        <v>1</v>
      </c>
      <c r="F112" s="128">
        <f t="shared" si="10"/>
        <v>33</v>
      </c>
      <c r="G112" s="28"/>
    </row>
    <row r="113" spans="1:7" ht="12.75">
      <c r="A113" s="32" t="s">
        <v>56</v>
      </c>
      <c r="B113" s="93">
        <v>8</v>
      </c>
      <c r="C113" s="93">
        <v>5</v>
      </c>
      <c r="D113" s="93">
        <v>3</v>
      </c>
      <c r="E113" s="96">
        <v>3</v>
      </c>
      <c r="F113" s="128">
        <f t="shared" si="10"/>
        <v>19</v>
      </c>
      <c r="G113" s="28"/>
    </row>
    <row r="114" spans="1:7" ht="12.75">
      <c r="A114" s="32" t="s">
        <v>57</v>
      </c>
      <c r="B114" s="93">
        <v>1</v>
      </c>
      <c r="C114" s="93">
        <v>5</v>
      </c>
      <c r="D114" s="93">
        <v>1</v>
      </c>
      <c r="E114" s="96">
        <v>0</v>
      </c>
      <c r="F114" s="128">
        <f t="shared" si="10"/>
        <v>7</v>
      </c>
      <c r="G114" s="28"/>
    </row>
    <row r="115" spans="1:7" ht="12.75">
      <c r="A115" s="32" t="s">
        <v>58</v>
      </c>
      <c r="B115" s="93">
        <v>1</v>
      </c>
      <c r="C115" s="93">
        <v>1</v>
      </c>
      <c r="D115" s="93">
        <v>0</v>
      </c>
      <c r="E115" s="96">
        <v>0</v>
      </c>
      <c r="F115" s="128">
        <f>SUM(B115:E115)</f>
        <v>2</v>
      </c>
      <c r="G115" s="28"/>
    </row>
    <row r="116" spans="1:7" ht="12.75">
      <c r="A116" s="115" t="s">
        <v>1</v>
      </c>
      <c r="B116" s="122">
        <f>SUM(B99:B115)</f>
        <v>67</v>
      </c>
      <c r="C116" s="122">
        <f>SUM(C99:C115)</f>
        <v>133</v>
      </c>
      <c r="D116" s="122">
        <f>SUM(D99:D115)</f>
        <v>24</v>
      </c>
      <c r="E116" s="126">
        <f>SUM(E99:E115)</f>
        <v>25</v>
      </c>
      <c r="F116" s="128">
        <f>SUM(F99:F115)</f>
        <v>249</v>
      </c>
      <c r="G116" s="28"/>
    </row>
    <row r="117" spans="1:6" ht="12.75">
      <c r="A117" s="115" t="s">
        <v>2</v>
      </c>
      <c r="B117" s="114">
        <f>B116/F116</f>
        <v>0.26907630522088355</v>
      </c>
      <c r="C117" s="114">
        <f>C116/F116</f>
        <v>0.5341365461847389</v>
      </c>
      <c r="D117" s="114">
        <f>D116/F116</f>
        <v>0.0963855421686747</v>
      </c>
      <c r="E117" s="114">
        <f>E116/F116</f>
        <v>0.10040160642570281</v>
      </c>
      <c r="F117" s="49"/>
    </row>
    <row r="118" spans="1:18" ht="12.75" customHeight="1">
      <c r="A118" s="197" t="s">
        <v>164</v>
      </c>
      <c r="B118" s="198"/>
      <c r="C118" s="198"/>
      <c r="D118" s="198"/>
      <c r="E118" s="198"/>
      <c r="F118" s="35"/>
      <c r="G118" s="35"/>
      <c r="H118" s="35"/>
      <c r="I118" s="35"/>
      <c r="K118" s="50"/>
      <c r="L118" s="50"/>
      <c r="M118" s="50"/>
      <c r="N118" s="50"/>
      <c r="O118" s="50"/>
      <c r="P118" s="50"/>
      <c r="Q118" s="50"/>
      <c r="R118" s="51"/>
    </row>
    <row r="119" spans="1:18" ht="14.25">
      <c r="A119" s="199" t="s">
        <v>165</v>
      </c>
      <c r="B119" s="200"/>
      <c r="C119" s="200"/>
      <c r="D119" s="200"/>
      <c r="E119" s="200"/>
      <c r="F119" s="52"/>
      <c r="G119" s="52"/>
      <c r="H119" s="52"/>
      <c r="I119" s="52"/>
      <c r="J119" s="53"/>
      <c r="K119" s="53"/>
      <c r="L119" s="53"/>
      <c r="M119" s="53"/>
      <c r="N119" s="53"/>
      <c r="O119" s="53"/>
      <c r="P119" s="53"/>
      <c r="Q119" s="53"/>
      <c r="R119" s="54"/>
    </row>
    <row r="120" ht="12.75">
      <c r="A120" s="19"/>
    </row>
  </sheetData>
  <mergeCells count="6">
    <mergeCell ref="A96:F96"/>
    <mergeCell ref="A1:L1"/>
    <mergeCell ref="A73:G73"/>
    <mergeCell ref="A4:J4"/>
    <mergeCell ref="A29:G29"/>
    <mergeCell ref="A2:L2"/>
  </mergeCells>
  <printOptions horizontalCentered="1"/>
  <pageMargins left="0.75" right="0.75" top="1" bottom="1" header="0.5" footer="0.5"/>
  <pageSetup horizontalDpi="600" verticalDpi="600" orientation="landscape" scale="74" r:id="rId1"/>
  <headerFooter alignWithMargins="0">
    <oddHeader>&amp;C&amp;"Arial Black,Regular"&amp;U2007 Annual Survey Results</oddHeader>
    <oddFooter>&amp;L&amp;"Arial,Bold"&amp;UDemographics   Lines 3-118&amp;C&amp;"Arial,Bold"&amp;UPage &amp;P of &amp;N&amp;R&amp;"Arial,Bold"&amp;U&amp;D   &amp;F</oddFooter>
  </headerFooter>
  <rowBreaks count="2" manualBreakCount="2">
    <brk id="51" max="11" man="1"/>
    <brk id="95" max="11" man="1"/>
  </rowBreaks>
  <ignoredErrors>
    <ignoredError sqref="F116 F49 H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M654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3.7109375" style="10" customWidth="1"/>
    <col min="2" max="2" width="11.8515625" style="10" customWidth="1"/>
    <col min="3" max="3" width="10.57421875" style="33" customWidth="1"/>
    <col min="4" max="4" width="10.7109375" style="10" customWidth="1"/>
    <col min="5" max="5" width="10.140625" style="10" customWidth="1"/>
    <col min="6" max="6" width="11.00390625" style="10" customWidth="1"/>
    <col min="7" max="7" width="8.8515625" style="10" customWidth="1"/>
    <col min="8" max="8" width="10.421875" style="10" customWidth="1"/>
    <col min="9" max="9" width="8.7109375" style="10" customWidth="1"/>
    <col min="10" max="16384" width="9.140625" style="10" customWidth="1"/>
  </cols>
  <sheetData>
    <row r="1" spans="1:12" ht="15.75">
      <c r="A1" s="506" t="s">
        <v>155</v>
      </c>
      <c r="B1" s="504"/>
      <c r="C1" s="504"/>
      <c r="D1" s="504"/>
      <c r="E1" s="504"/>
      <c r="F1" s="504"/>
      <c r="G1" s="504"/>
      <c r="H1" s="504"/>
      <c r="I1" s="504"/>
      <c r="J1" s="504"/>
      <c r="K1" s="5"/>
      <c r="L1" s="330"/>
    </row>
    <row r="2" spans="1:13" ht="12.75">
      <c r="A2" s="503" t="s">
        <v>357</v>
      </c>
      <c r="B2" s="504"/>
      <c r="C2" s="504"/>
      <c r="D2" s="504"/>
      <c r="E2" s="504"/>
      <c r="F2" s="504"/>
      <c r="G2" s="504"/>
      <c r="H2" s="504"/>
      <c r="I2" s="504"/>
      <c r="J2" s="504"/>
      <c r="K2" s="404"/>
      <c r="L2" s="405"/>
      <c r="M2" s="410"/>
    </row>
    <row r="4" spans="1:6" ht="12.75">
      <c r="A4" s="503" t="s">
        <v>183</v>
      </c>
      <c r="B4" s="504"/>
      <c r="C4" s="504"/>
      <c r="D4" s="504"/>
      <c r="E4" s="173"/>
      <c r="F4" s="212"/>
    </row>
    <row r="5" spans="1:6" ht="12.75">
      <c r="A5" s="208"/>
      <c r="B5" s="173"/>
      <c r="C5" s="173"/>
      <c r="D5" s="173"/>
      <c r="E5" s="173"/>
      <c r="F5" s="173"/>
    </row>
    <row r="6" spans="1:6" ht="12.75">
      <c r="A6" s="211" t="s">
        <v>180</v>
      </c>
      <c r="B6" s="256" t="s">
        <v>14</v>
      </c>
      <c r="C6" s="135" t="s">
        <v>15</v>
      </c>
      <c r="D6" s="411" t="s">
        <v>109</v>
      </c>
      <c r="F6" s="6"/>
    </row>
    <row r="7" spans="1:4" ht="12.75">
      <c r="A7" s="38" t="s">
        <v>42</v>
      </c>
      <c r="B7" s="93">
        <v>5</v>
      </c>
      <c r="C7" s="137">
        <v>6</v>
      </c>
      <c r="D7" s="412">
        <f>SUM(B7:C7)</f>
        <v>11</v>
      </c>
    </row>
    <row r="8" spans="1:4" ht="12.75">
      <c r="A8" s="38" t="s">
        <v>43</v>
      </c>
      <c r="B8" s="93">
        <v>1</v>
      </c>
      <c r="C8" s="137">
        <v>4</v>
      </c>
      <c r="D8" s="412">
        <f aca="true" t="shared" si="0" ref="D8:D23">SUM(B8:C8)</f>
        <v>5</v>
      </c>
    </row>
    <row r="9" spans="1:4" ht="12.75">
      <c r="A9" s="38" t="s">
        <v>44</v>
      </c>
      <c r="B9" s="93">
        <v>0</v>
      </c>
      <c r="C9" s="137">
        <v>1</v>
      </c>
      <c r="D9" s="412">
        <f t="shared" si="0"/>
        <v>1</v>
      </c>
    </row>
    <row r="10" spans="1:4" ht="12.75">
      <c r="A10" s="38" t="s">
        <v>45</v>
      </c>
      <c r="B10" s="94">
        <v>1</v>
      </c>
      <c r="C10" s="137">
        <v>7</v>
      </c>
      <c r="D10" s="412">
        <f t="shared" si="0"/>
        <v>8</v>
      </c>
    </row>
    <row r="11" spans="1:4" ht="12.75">
      <c r="A11" s="38" t="s">
        <v>46</v>
      </c>
      <c r="B11" s="94">
        <v>4</v>
      </c>
      <c r="C11" s="137">
        <v>8</v>
      </c>
      <c r="D11" s="412">
        <f t="shared" si="0"/>
        <v>12</v>
      </c>
    </row>
    <row r="12" spans="1:4" ht="12.75">
      <c r="A12" s="38" t="s">
        <v>47</v>
      </c>
      <c r="B12" s="93">
        <v>1</v>
      </c>
      <c r="C12" s="137">
        <v>4</v>
      </c>
      <c r="D12" s="412">
        <f t="shared" si="0"/>
        <v>5</v>
      </c>
    </row>
    <row r="13" spans="1:4" ht="12.75">
      <c r="A13" s="38" t="s">
        <v>48</v>
      </c>
      <c r="B13" s="93">
        <v>2</v>
      </c>
      <c r="C13" s="137">
        <v>5</v>
      </c>
      <c r="D13" s="412">
        <f t="shared" si="0"/>
        <v>7</v>
      </c>
    </row>
    <row r="14" spans="1:4" ht="12.75">
      <c r="A14" s="38" t="s">
        <v>49</v>
      </c>
      <c r="B14" s="93">
        <v>0</v>
      </c>
      <c r="C14" s="137">
        <v>1</v>
      </c>
      <c r="D14" s="412">
        <f t="shared" si="0"/>
        <v>1</v>
      </c>
    </row>
    <row r="15" spans="1:4" ht="12.75">
      <c r="A15" s="38" t="s">
        <v>50</v>
      </c>
      <c r="B15" s="93">
        <v>1</v>
      </c>
      <c r="C15" s="137">
        <v>15</v>
      </c>
      <c r="D15" s="412">
        <f t="shared" si="0"/>
        <v>16</v>
      </c>
    </row>
    <row r="16" spans="1:4" ht="12.75">
      <c r="A16" s="38" t="s">
        <v>51</v>
      </c>
      <c r="B16" s="93">
        <v>3</v>
      </c>
      <c r="C16" s="137">
        <v>11</v>
      </c>
      <c r="D16" s="412">
        <f t="shared" si="0"/>
        <v>14</v>
      </c>
    </row>
    <row r="17" spans="1:4" ht="12.75">
      <c r="A17" s="38" t="s">
        <v>52</v>
      </c>
      <c r="B17" s="93">
        <v>2</v>
      </c>
      <c r="C17" s="137">
        <v>5</v>
      </c>
      <c r="D17" s="412">
        <f t="shared" si="0"/>
        <v>7</v>
      </c>
    </row>
    <row r="18" spans="1:4" ht="12.75">
      <c r="A18" s="38" t="s">
        <v>53</v>
      </c>
      <c r="B18" s="93">
        <v>1</v>
      </c>
      <c r="C18" s="137">
        <v>8</v>
      </c>
      <c r="D18" s="412">
        <f t="shared" si="0"/>
        <v>9</v>
      </c>
    </row>
    <row r="19" spans="1:4" ht="12.75">
      <c r="A19" s="38" t="s">
        <v>54</v>
      </c>
      <c r="B19" s="93">
        <v>1</v>
      </c>
      <c r="C19" s="137">
        <v>4</v>
      </c>
      <c r="D19" s="412">
        <f t="shared" si="0"/>
        <v>5</v>
      </c>
    </row>
    <row r="20" spans="1:4" ht="12.75">
      <c r="A20" s="38" t="s">
        <v>55</v>
      </c>
      <c r="B20" s="93">
        <v>4</v>
      </c>
      <c r="C20" s="137">
        <v>16</v>
      </c>
      <c r="D20" s="412">
        <f t="shared" si="0"/>
        <v>20</v>
      </c>
    </row>
    <row r="21" spans="1:4" ht="12.75">
      <c r="A21" s="38" t="s">
        <v>56</v>
      </c>
      <c r="B21" s="93">
        <v>0</v>
      </c>
      <c r="C21" s="137">
        <v>8</v>
      </c>
      <c r="D21" s="412">
        <f t="shared" si="0"/>
        <v>8</v>
      </c>
    </row>
    <row r="22" spans="1:4" ht="12.75">
      <c r="A22" s="38" t="s">
        <v>57</v>
      </c>
      <c r="B22" s="93">
        <v>0</v>
      </c>
      <c r="C22" s="137">
        <v>2</v>
      </c>
      <c r="D22" s="412">
        <f t="shared" si="0"/>
        <v>2</v>
      </c>
    </row>
    <row r="23" spans="1:4" ht="12.75">
      <c r="A23" s="38" t="s">
        <v>58</v>
      </c>
      <c r="B23" s="93">
        <v>0</v>
      </c>
      <c r="C23" s="137">
        <v>0</v>
      </c>
      <c r="D23" s="412">
        <f t="shared" si="0"/>
        <v>0</v>
      </c>
    </row>
    <row r="24" spans="1:4" ht="12.75">
      <c r="A24" s="146" t="s">
        <v>1</v>
      </c>
      <c r="B24" s="122">
        <f>SUM(B7:B23)</f>
        <v>26</v>
      </c>
      <c r="C24" s="138">
        <f>SUM(C7:C23)</f>
        <v>105</v>
      </c>
      <c r="D24" s="412">
        <f>SUM(D7:D23)</f>
        <v>131</v>
      </c>
    </row>
    <row r="25" spans="1:5" ht="12.75">
      <c r="A25" s="146" t="s">
        <v>2</v>
      </c>
      <c r="B25" s="114">
        <f>B24/D24</f>
        <v>0.1984732824427481</v>
      </c>
      <c r="C25" s="108">
        <f>C24/D24</f>
        <v>0.8015267175572519</v>
      </c>
      <c r="D25" s="34"/>
      <c r="E25" s="7"/>
    </row>
    <row r="26" spans="1:6" ht="12.75">
      <c r="A26" s="208"/>
      <c r="B26" s="173"/>
      <c r="C26" s="173"/>
      <c r="D26" s="173"/>
      <c r="E26" s="173"/>
      <c r="F26" s="173"/>
    </row>
    <row r="27" spans="1:6" ht="12.75">
      <c r="A27" s="210" t="s">
        <v>184</v>
      </c>
      <c r="B27" s="184" t="s">
        <v>14</v>
      </c>
      <c r="C27" s="185" t="s">
        <v>15</v>
      </c>
      <c r="D27" s="413" t="s">
        <v>109</v>
      </c>
      <c r="E27" s="148"/>
      <c r="F27" s="150"/>
    </row>
    <row r="28" spans="1:6" ht="12.75">
      <c r="A28" s="38" t="s">
        <v>42</v>
      </c>
      <c r="B28" s="93">
        <v>9</v>
      </c>
      <c r="C28" s="101">
        <v>2</v>
      </c>
      <c r="D28" s="413">
        <f>SUM(B28:C28)</f>
        <v>11</v>
      </c>
      <c r="E28" s="209"/>
      <c r="F28" s="150"/>
    </row>
    <row r="29" spans="1:6" ht="12.75">
      <c r="A29" s="38" t="s">
        <v>43</v>
      </c>
      <c r="B29" s="93">
        <v>4</v>
      </c>
      <c r="C29" s="101">
        <v>1</v>
      </c>
      <c r="D29" s="413">
        <f aca="true" t="shared" si="1" ref="D29:D45">SUM(B29:C29)</f>
        <v>5</v>
      </c>
      <c r="E29" s="209"/>
      <c r="F29" s="150"/>
    </row>
    <row r="30" spans="1:6" ht="12.75">
      <c r="A30" s="38" t="s">
        <v>44</v>
      </c>
      <c r="B30" s="93">
        <v>1</v>
      </c>
      <c r="C30" s="101">
        <v>0</v>
      </c>
      <c r="D30" s="413">
        <f t="shared" si="1"/>
        <v>1</v>
      </c>
      <c r="E30" s="209"/>
      <c r="F30" s="150"/>
    </row>
    <row r="31" spans="1:6" ht="12.75">
      <c r="A31" s="38" t="s">
        <v>45</v>
      </c>
      <c r="B31" s="93">
        <v>8</v>
      </c>
      <c r="C31" s="101">
        <v>0</v>
      </c>
      <c r="D31" s="413">
        <f t="shared" si="1"/>
        <v>8</v>
      </c>
      <c r="E31" s="209"/>
      <c r="F31" s="150"/>
    </row>
    <row r="32" spans="1:6" ht="12.75">
      <c r="A32" s="38" t="s">
        <v>46</v>
      </c>
      <c r="B32" s="93">
        <v>10</v>
      </c>
      <c r="C32" s="101">
        <v>2</v>
      </c>
      <c r="D32" s="413">
        <f t="shared" si="1"/>
        <v>12</v>
      </c>
      <c r="E32" s="209"/>
      <c r="F32" s="150"/>
    </row>
    <row r="33" spans="1:6" ht="12.75">
      <c r="A33" s="38" t="s">
        <v>47</v>
      </c>
      <c r="B33" s="93">
        <v>2</v>
      </c>
      <c r="C33" s="101">
        <v>3</v>
      </c>
      <c r="D33" s="413">
        <f t="shared" si="1"/>
        <v>5</v>
      </c>
      <c r="E33" s="209"/>
      <c r="F33" s="150"/>
    </row>
    <row r="34" spans="1:6" ht="12.75">
      <c r="A34" s="38" t="s">
        <v>48</v>
      </c>
      <c r="B34" s="93">
        <v>7</v>
      </c>
      <c r="C34" s="101">
        <v>0</v>
      </c>
      <c r="D34" s="413">
        <f t="shared" si="1"/>
        <v>7</v>
      </c>
      <c r="E34" s="209"/>
      <c r="F34" s="150"/>
    </row>
    <row r="35" spans="1:6" ht="12.75">
      <c r="A35" s="38" t="s">
        <v>49</v>
      </c>
      <c r="B35" s="93">
        <v>1</v>
      </c>
      <c r="C35" s="101">
        <v>0</v>
      </c>
      <c r="D35" s="413">
        <f t="shared" si="1"/>
        <v>1</v>
      </c>
      <c r="E35" s="209"/>
      <c r="F35" s="150"/>
    </row>
    <row r="36" spans="1:6" ht="12.75">
      <c r="A36" s="38" t="s">
        <v>50</v>
      </c>
      <c r="B36" s="93">
        <v>16</v>
      </c>
      <c r="C36" s="101">
        <v>0</v>
      </c>
      <c r="D36" s="413">
        <f t="shared" si="1"/>
        <v>16</v>
      </c>
      <c r="E36" s="209"/>
      <c r="F36" s="150"/>
    </row>
    <row r="37" spans="1:6" ht="12.75">
      <c r="A37" s="38" t="s">
        <v>51</v>
      </c>
      <c r="B37" s="93">
        <v>11</v>
      </c>
      <c r="C37" s="101">
        <v>3</v>
      </c>
      <c r="D37" s="413">
        <f t="shared" si="1"/>
        <v>14</v>
      </c>
      <c r="E37" s="209"/>
      <c r="F37" s="150"/>
    </row>
    <row r="38" spans="1:6" ht="12.75">
      <c r="A38" s="38" t="s">
        <v>52</v>
      </c>
      <c r="B38" s="93">
        <v>7</v>
      </c>
      <c r="C38" s="101">
        <v>0</v>
      </c>
      <c r="D38" s="413">
        <f t="shared" si="1"/>
        <v>7</v>
      </c>
      <c r="E38" s="209"/>
      <c r="F38" s="150"/>
    </row>
    <row r="39" spans="1:6" ht="12.75">
      <c r="A39" s="38" t="s">
        <v>53</v>
      </c>
      <c r="B39" s="93">
        <v>7</v>
      </c>
      <c r="C39" s="101">
        <v>2</v>
      </c>
      <c r="D39" s="413">
        <f t="shared" si="1"/>
        <v>9</v>
      </c>
      <c r="E39" s="209"/>
      <c r="F39" s="150"/>
    </row>
    <row r="40" spans="1:6" ht="12.75">
      <c r="A40" s="38" t="s">
        <v>54</v>
      </c>
      <c r="B40" s="93">
        <v>5</v>
      </c>
      <c r="C40" s="101">
        <v>0</v>
      </c>
      <c r="D40" s="413">
        <f t="shared" si="1"/>
        <v>5</v>
      </c>
      <c r="E40" s="209"/>
      <c r="F40" s="150"/>
    </row>
    <row r="41" spans="1:6" ht="12.75">
      <c r="A41" s="38" t="s">
        <v>55</v>
      </c>
      <c r="B41" s="93">
        <v>18</v>
      </c>
      <c r="C41" s="101">
        <v>2</v>
      </c>
      <c r="D41" s="413">
        <f t="shared" si="1"/>
        <v>20</v>
      </c>
      <c r="E41" s="209"/>
      <c r="F41" s="150"/>
    </row>
    <row r="42" spans="1:6" ht="12.75">
      <c r="A42" s="38" t="s">
        <v>56</v>
      </c>
      <c r="B42" s="93">
        <v>5</v>
      </c>
      <c r="C42" s="101">
        <v>3</v>
      </c>
      <c r="D42" s="413">
        <f t="shared" si="1"/>
        <v>8</v>
      </c>
      <c r="E42" s="209"/>
      <c r="F42" s="150"/>
    </row>
    <row r="43" spans="1:6" ht="12.75">
      <c r="A43" s="38" t="s">
        <v>57</v>
      </c>
      <c r="B43" s="93">
        <v>2</v>
      </c>
      <c r="C43" s="101">
        <v>0</v>
      </c>
      <c r="D43" s="413">
        <f t="shared" si="1"/>
        <v>2</v>
      </c>
      <c r="E43" s="209"/>
      <c r="F43" s="150"/>
    </row>
    <row r="44" spans="1:6" ht="12.75">
      <c r="A44" s="38" t="s">
        <v>58</v>
      </c>
      <c r="B44" s="93">
        <v>0</v>
      </c>
      <c r="C44" s="101">
        <v>0</v>
      </c>
      <c r="D44" s="413">
        <f t="shared" si="1"/>
        <v>0</v>
      </c>
      <c r="E44" s="209"/>
      <c r="F44" s="150"/>
    </row>
    <row r="45" spans="1:6" ht="12.75">
      <c r="A45" s="146" t="s">
        <v>1</v>
      </c>
      <c r="B45" s="122">
        <f>SUM(B28:B44)</f>
        <v>113</v>
      </c>
      <c r="C45" s="124">
        <f>SUM(C28:C44)</f>
        <v>18</v>
      </c>
      <c r="D45" s="413">
        <f t="shared" si="1"/>
        <v>131</v>
      </c>
      <c r="E45" s="209"/>
      <c r="F45" s="150"/>
    </row>
    <row r="46" spans="1:6" ht="12.75">
      <c r="A46" s="146" t="s">
        <v>2</v>
      </c>
      <c r="B46" s="114">
        <f>B45/D45</f>
        <v>0.8625954198473282</v>
      </c>
      <c r="C46" s="114">
        <f>C45/D45</f>
        <v>0.13740458015267176</v>
      </c>
      <c r="D46" s="413"/>
      <c r="E46" s="209"/>
      <c r="F46" s="150"/>
    </row>
    <row r="47" spans="1:6" ht="12.75">
      <c r="A47" s="146"/>
      <c r="B47" s="114"/>
      <c r="C47" s="114"/>
      <c r="D47" s="150"/>
      <c r="E47" s="209"/>
      <c r="F47" s="150"/>
    </row>
    <row r="48" spans="1:6" ht="12.75">
      <c r="A48" s="103" t="s">
        <v>318</v>
      </c>
      <c r="B48" s="222" t="s">
        <v>206</v>
      </c>
      <c r="C48" s="413" t="s">
        <v>109</v>
      </c>
      <c r="D48" s="150"/>
      <c r="E48" s="209"/>
      <c r="F48" s="150"/>
    </row>
    <row r="49" spans="1:6" ht="12.75">
      <c r="A49" s="38" t="s">
        <v>42</v>
      </c>
      <c r="B49" s="93">
        <v>1772</v>
      </c>
      <c r="C49" s="413">
        <v>9</v>
      </c>
      <c r="D49" s="136"/>
      <c r="E49" s="105"/>
      <c r="F49" s="136"/>
    </row>
    <row r="50" spans="1:6" ht="12.75">
      <c r="A50" s="38" t="s">
        <v>43</v>
      </c>
      <c r="B50" s="93">
        <v>119</v>
      </c>
      <c r="C50" s="413">
        <v>3</v>
      </c>
      <c r="D50" s="136"/>
      <c r="E50" s="105"/>
      <c r="F50" s="136"/>
    </row>
    <row r="51" spans="1:6" ht="12.75">
      <c r="A51" s="38" t="s">
        <v>44</v>
      </c>
      <c r="B51" s="93">
        <v>82</v>
      </c>
      <c r="C51" s="413">
        <v>1</v>
      </c>
      <c r="D51" s="136"/>
      <c r="E51" s="105"/>
      <c r="F51" s="136"/>
    </row>
    <row r="52" spans="1:6" ht="12.75">
      <c r="A52" s="38" t="s">
        <v>45</v>
      </c>
      <c r="B52" s="93">
        <v>2343</v>
      </c>
      <c r="C52" s="413">
        <v>8</v>
      </c>
      <c r="D52" s="136"/>
      <c r="E52" s="105"/>
      <c r="F52" s="136"/>
    </row>
    <row r="53" spans="1:6" ht="12.75">
      <c r="A53" s="38" t="s">
        <v>46</v>
      </c>
      <c r="B53" s="93">
        <v>530</v>
      </c>
      <c r="C53" s="413">
        <v>8</v>
      </c>
      <c r="D53" s="136"/>
      <c r="E53" s="105"/>
      <c r="F53" s="136"/>
    </row>
    <row r="54" spans="1:6" ht="12.75">
      <c r="A54" s="38" t="s">
        <v>47</v>
      </c>
      <c r="B54" s="93">
        <v>113</v>
      </c>
      <c r="C54" s="413">
        <v>2</v>
      </c>
      <c r="D54" s="136"/>
      <c r="E54" s="105"/>
      <c r="F54" s="136"/>
    </row>
    <row r="55" spans="1:6" ht="12.75">
      <c r="A55" s="38" t="s">
        <v>48</v>
      </c>
      <c r="B55" s="93">
        <v>543</v>
      </c>
      <c r="C55" s="413">
        <v>7</v>
      </c>
      <c r="D55" s="136"/>
      <c r="E55" s="105"/>
      <c r="F55" s="136"/>
    </row>
    <row r="56" spans="1:6" ht="12.75">
      <c r="A56" s="38" t="s">
        <v>49</v>
      </c>
      <c r="B56" s="93">
        <v>260</v>
      </c>
      <c r="C56" s="413">
        <v>1</v>
      </c>
      <c r="D56" s="136"/>
      <c r="E56" s="105"/>
      <c r="F56" s="136"/>
    </row>
    <row r="57" spans="1:6" ht="12.75">
      <c r="A57" s="38" t="s">
        <v>50</v>
      </c>
      <c r="B57" s="93">
        <v>2681</v>
      </c>
      <c r="C57" s="413">
        <v>16</v>
      </c>
      <c r="D57" s="136"/>
      <c r="E57" s="105"/>
      <c r="F57" s="136"/>
    </row>
    <row r="58" spans="1:6" ht="12.75">
      <c r="A58" s="38" t="s">
        <v>51</v>
      </c>
      <c r="B58" s="93">
        <v>412</v>
      </c>
      <c r="C58" s="413">
        <v>11</v>
      </c>
      <c r="D58" s="136"/>
      <c r="E58" s="105"/>
      <c r="F58" s="136"/>
    </row>
    <row r="59" spans="1:6" ht="12.75">
      <c r="A59" s="38" t="s">
        <v>52</v>
      </c>
      <c r="B59" s="93">
        <v>719</v>
      </c>
      <c r="C59" s="413">
        <v>7</v>
      </c>
      <c r="D59" s="136"/>
      <c r="E59" s="105"/>
      <c r="F59" s="136"/>
    </row>
    <row r="60" spans="1:6" ht="12.75">
      <c r="A60" s="38" t="s">
        <v>53</v>
      </c>
      <c r="B60" s="93">
        <v>1055</v>
      </c>
      <c r="C60" s="413">
        <v>6</v>
      </c>
      <c r="D60" s="136"/>
      <c r="E60" s="105"/>
      <c r="F60" s="136"/>
    </row>
    <row r="61" spans="1:6" ht="12.75">
      <c r="A61" s="38" t="s">
        <v>54</v>
      </c>
      <c r="B61" s="93">
        <v>727</v>
      </c>
      <c r="C61" s="413">
        <v>5</v>
      </c>
      <c r="D61" s="136"/>
      <c r="E61" s="105"/>
      <c r="F61" s="136"/>
    </row>
    <row r="62" spans="1:6" ht="12.75">
      <c r="A62" s="38" t="s">
        <v>55</v>
      </c>
      <c r="B62" s="93">
        <v>2785</v>
      </c>
      <c r="C62" s="413">
        <v>15</v>
      </c>
      <c r="D62" s="136"/>
      <c r="E62" s="105"/>
      <c r="F62" s="136"/>
    </row>
    <row r="63" spans="1:6" ht="12.75">
      <c r="A63" s="38" t="s">
        <v>56</v>
      </c>
      <c r="B63" s="93">
        <v>135</v>
      </c>
      <c r="C63" s="413">
        <v>5</v>
      </c>
      <c r="D63" s="136"/>
      <c r="E63" s="105"/>
      <c r="F63" s="136"/>
    </row>
    <row r="64" spans="1:6" ht="12.75">
      <c r="A64" s="38" t="s">
        <v>57</v>
      </c>
      <c r="B64" s="93">
        <v>27</v>
      </c>
      <c r="C64" s="413">
        <v>1</v>
      </c>
      <c r="D64" s="136"/>
      <c r="E64" s="105"/>
      <c r="F64" s="136"/>
    </row>
    <row r="65" spans="1:6" ht="12.75">
      <c r="A65" s="38" t="s">
        <v>58</v>
      </c>
      <c r="B65" s="93">
        <v>0</v>
      </c>
      <c r="C65" s="413">
        <v>0</v>
      </c>
      <c r="D65" s="136"/>
      <c r="E65" s="105"/>
      <c r="F65" s="136"/>
    </row>
    <row r="66" spans="1:6" ht="12.75">
      <c r="A66" s="146" t="s">
        <v>1</v>
      </c>
      <c r="B66" s="93">
        <f>SUM(B49:B65)</f>
        <v>14303</v>
      </c>
      <c r="C66" s="414">
        <f>SUM(C49:C65)</f>
        <v>105</v>
      </c>
      <c r="D66" s="93">
        <f>SUM(D49:D65)</f>
        <v>0</v>
      </c>
      <c r="E66" s="107">
        <f>SUM(E49:E65)</f>
        <v>0</v>
      </c>
      <c r="F66" s="136">
        <f>SUM(F49:F65)</f>
        <v>0</v>
      </c>
    </row>
    <row r="68" spans="1:8" ht="12.75">
      <c r="A68" s="503" t="s">
        <v>185</v>
      </c>
      <c r="B68" s="518"/>
      <c r="C68" s="518"/>
      <c r="D68" s="518"/>
      <c r="E68" s="518"/>
      <c r="F68" s="518"/>
      <c r="G68" s="518"/>
      <c r="H68" s="520"/>
    </row>
    <row r="69" spans="2:8" ht="38.25">
      <c r="B69" s="143" t="s">
        <v>152</v>
      </c>
      <c r="C69" s="142" t="s">
        <v>276</v>
      </c>
      <c r="D69" s="143" t="s">
        <v>92</v>
      </c>
      <c r="E69" s="144" t="s">
        <v>90</v>
      </c>
      <c r="F69" s="145" t="s">
        <v>91</v>
      </c>
      <c r="G69" s="144" t="s">
        <v>1</v>
      </c>
      <c r="H69" s="411" t="s">
        <v>109</v>
      </c>
    </row>
    <row r="70" spans="1:8" ht="12.75">
      <c r="A70" s="38" t="s">
        <v>42</v>
      </c>
      <c r="B70" s="93">
        <v>7</v>
      </c>
      <c r="C70" s="93">
        <v>4</v>
      </c>
      <c r="D70" s="93">
        <v>9</v>
      </c>
      <c r="E70" s="96">
        <v>2</v>
      </c>
      <c r="F70" s="102">
        <v>7</v>
      </c>
      <c r="G70" s="132">
        <f aca="true" t="shared" si="2" ref="G70:G87">SUM(B70:F70)</f>
        <v>29</v>
      </c>
      <c r="H70" s="415">
        <v>11</v>
      </c>
    </row>
    <row r="71" spans="1:8" ht="12.75">
      <c r="A71" s="38" t="s">
        <v>43</v>
      </c>
      <c r="B71" s="93">
        <v>1</v>
      </c>
      <c r="C71" s="93">
        <v>3</v>
      </c>
      <c r="D71" s="93">
        <v>4</v>
      </c>
      <c r="E71" s="96">
        <v>0</v>
      </c>
      <c r="F71" s="102">
        <v>4</v>
      </c>
      <c r="G71" s="132">
        <f t="shared" si="2"/>
        <v>12</v>
      </c>
      <c r="H71" s="415">
        <v>5</v>
      </c>
    </row>
    <row r="72" spans="1:8" ht="12.75">
      <c r="A72" s="38" t="s">
        <v>44</v>
      </c>
      <c r="B72" s="93">
        <v>0</v>
      </c>
      <c r="C72" s="93">
        <v>1</v>
      </c>
      <c r="D72" s="93">
        <v>0</v>
      </c>
      <c r="E72" s="96">
        <v>0</v>
      </c>
      <c r="F72" s="102">
        <v>1</v>
      </c>
      <c r="G72" s="132">
        <f t="shared" si="2"/>
        <v>2</v>
      </c>
      <c r="H72" s="415">
        <v>1</v>
      </c>
    </row>
    <row r="73" spans="1:8" ht="12.75">
      <c r="A73" s="38" t="s">
        <v>45</v>
      </c>
      <c r="B73" s="93">
        <v>5</v>
      </c>
      <c r="C73" s="93">
        <v>3</v>
      </c>
      <c r="D73" s="93">
        <v>5</v>
      </c>
      <c r="E73" s="96">
        <v>0</v>
      </c>
      <c r="F73" s="102">
        <v>3</v>
      </c>
      <c r="G73" s="132">
        <f t="shared" si="2"/>
        <v>16</v>
      </c>
      <c r="H73" s="415">
        <v>8</v>
      </c>
    </row>
    <row r="74" spans="1:8" ht="12.75">
      <c r="A74" s="38" t="s">
        <v>46</v>
      </c>
      <c r="B74" s="93">
        <v>6</v>
      </c>
      <c r="C74" s="93">
        <v>5</v>
      </c>
      <c r="D74" s="93">
        <v>3</v>
      </c>
      <c r="E74" s="96">
        <v>2</v>
      </c>
      <c r="F74" s="102">
        <v>7</v>
      </c>
      <c r="G74" s="132">
        <f t="shared" si="2"/>
        <v>23</v>
      </c>
      <c r="H74" s="415">
        <v>12</v>
      </c>
    </row>
    <row r="75" spans="1:8" ht="12.75">
      <c r="A75" s="38" t="s">
        <v>47</v>
      </c>
      <c r="B75" s="93">
        <v>2</v>
      </c>
      <c r="C75" s="93">
        <v>2</v>
      </c>
      <c r="D75" s="93">
        <v>2</v>
      </c>
      <c r="E75" s="96">
        <v>3</v>
      </c>
      <c r="F75" s="102">
        <v>2</v>
      </c>
      <c r="G75" s="132">
        <f t="shared" si="2"/>
        <v>11</v>
      </c>
      <c r="H75" s="415">
        <v>5</v>
      </c>
    </row>
    <row r="76" spans="1:8" ht="12.75">
      <c r="A76" s="38" t="s">
        <v>48</v>
      </c>
      <c r="B76" s="93">
        <v>4</v>
      </c>
      <c r="C76" s="93">
        <v>4</v>
      </c>
      <c r="D76" s="93">
        <v>5</v>
      </c>
      <c r="E76" s="96">
        <v>0</v>
      </c>
      <c r="F76" s="102">
        <v>5</v>
      </c>
      <c r="G76" s="132">
        <f t="shared" si="2"/>
        <v>18</v>
      </c>
      <c r="H76" s="415">
        <v>7</v>
      </c>
    </row>
    <row r="77" spans="1:8" ht="12.75">
      <c r="A77" s="38" t="s">
        <v>49</v>
      </c>
      <c r="B77" s="93">
        <v>1</v>
      </c>
      <c r="C77" s="93">
        <v>1</v>
      </c>
      <c r="D77" s="93">
        <v>0</v>
      </c>
      <c r="E77" s="96">
        <v>0</v>
      </c>
      <c r="F77" s="102">
        <v>1</v>
      </c>
      <c r="G77" s="132">
        <f t="shared" si="2"/>
        <v>3</v>
      </c>
      <c r="H77" s="415">
        <v>1</v>
      </c>
    </row>
    <row r="78" spans="1:8" ht="12.75">
      <c r="A78" s="38" t="s">
        <v>50</v>
      </c>
      <c r="B78" s="93">
        <v>10</v>
      </c>
      <c r="C78" s="93">
        <v>6</v>
      </c>
      <c r="D78" s="93">
        <v>11</v>
      </c>
      <c r="E78" s="96">
        <v>0</v>
      </c>
      <c r="F78" s="102">
        <v>10</v>
      </c>
      <c r="G78" s="132">
        <f t="shared" si="2"/>
        <v>37</v>
      </c>
      <c r="H78" s="415">
        <v>16</v>
      </c>
    </row>
    <row r="79" spans="1:8" ht="12.75">
      <c r="A79" s="38" t="s">
        <v>51</v>
      </c>
      <c r="B79" s="93">
        <v>7</v>
      </c>
      <c r="C79" s="93">
        <v>8</v>
      </c>
      <c r="D79" s="93">
        <v>8</v>
      </c>
      <c r="E79" s="96">
        <v>3</v>
      </c>
      <c r="F79" s="102">
        <v>7</v>
      </c>
      <c r="G79" s="132">
        <f t="shared" si="2"/>
        <v>33</v>
      </c>
      <c r="H79" s="415">
        <v>14</v>
      </c>
    </row>
    <row r="80" spans="1:8" ht="12.75">
      <c r="A80" s="38" t="s">
        <v>52</v>
      </c>
      <c r="B80" s="93">
        <v>5</v>
      </c>
      <c r="C80" s="93">
        <v>5</v>
      </c>
      <c r="D80" s="93">
        <v>5</v>
      </c>
      <c r="E80" s="96">
        <v>0</v>
      </c>
      <c r="F80" s="102">
        <v>4</v>
      </c>
      <c r="G80" s="132">
        <f t="shared" si="2"/>
        <v>19</v>
      </c>
      <c r="H80" s="415">
        <v>7</v>
      </c>
    </row>
    <row r="81" spans="1:8" ht="12.75">
      <c r="A81" s="38" t="s">
        <v>53</v>
      </c>
      <c r="B81" s="93">
        <v>6</v>
      </c>
      <c r="C81" s="93">
        <v>2</v>
      </c>
      <c r="D81" s="93">
        <v>5</v>
      </c>
      <c r="E81" s="96">
        <v>1</v>
      </c>
      <c r="F81" s="102">
        <v>6</v>
      </c>
      <c r="G81" s="132">
        <f t="shared" si="2"/>
        <v>20</v>
      </c>
      <c r="H81" s="415">
        <v>9</v>
      </c>
    </row>
    <row r="82" spans="1:8" ht="12.75">
      <c r="A82" s="38" t="s">
        <v>54</v>
      </c>
      <c r="B82" s="93">
        <v>4</v>
      </c>
      <c r="C82" s="93">
        <v>2</v>
      </c>
      <c r="D82" s="93">
        <v>4</v>
      </c>
      <c r="E82" s="96">
        <v>0</v>
      </c>
      <c r="F82" s="102">
        <v>2</v>
      </c>
      <c r="G82" s="132">
        <f t="shared" si="2"/>
        <v>12</v>
      </c>
      <c r="H82" s="415">
        <v>5</v>
      </c>
    </row>
    <row r="83" spans="1:8" ht="12.75">
      <c r="A83" s="38" t="s">
        <v>55</v>
      </c>
      <c r="B83" s="93">
        <v>15</v>
      </c>
      <c r="C83" s="93">
        <v>11</v>
      </c>
      <c r="D83" s="93">
        <v>13</v>
      </c>
      <c r="E83" s="96">
        <v>1</v>
      </c>
      <c r="F83" s="102">
        <v>16</v>
      </c>
      <c r="G83" s="132">
        <f t="shared" si="2"/>
        <v>56</v>
      </c>
      <c r="H83" s="415">
        <v>20</v>
      </c>
    </row>
    <row r="84" spans="1:8" ht="12.75">
      <c r="A84" s="38" t="s">
        <v>56</v>
      </c>
      <c r="B84" s="93">
        <v>5</v>
      </c>
      <c r="C84" s="93">
        <v>3</v>
      </c>
      <c r="D84" s="93">
        <v>8</v>
      </c>
      <c r="E84" s="96">
        <v>3</v>
      </c>
      <c r="F84" s="102">
        <v>3</v>
      </c>
      <c r="G84" s="132">
        <f t="shared" si="2"/>
        <v>22</v>
      </c>
      <c r="H84" s="415">
        <v>8</v>
      </c>
    </row>
    <row r="85" spans="1:8" ht="12.75">
      <c r="A85" s="38" t="s">
        <v>57</v>
      </c>
      <c r="B85" s="93">
        <v>1</v>
      </c>
      <c r="C85" s="93">
        <v>0</v>
      </c>
      <c r="D85" s="93">
        <v>2</v>
      </c>
      <c r="E85" s="96">
        <v>0</v>
      </c>
      <c r="F85" s="102">
        <v>1</v>
      </c>
      <c r="G85" s="132">
        <f t="shared" si="2"/>
        <v>4</v>
      </c>
      <c r="H85" s="415">
        <v>2</v>
      </c>
    </row>
    <row r="86" spans="1:8" ht="12.75">
      <c r="A86" s="38" t="s">
        <v>58</v>
      </c>
      <c r="B86" s="93">
        <v>0</v>
      </c>
      <c r="C86" s="93">
        <v>0</v>
      </c>
      <c r="D86" s="93">
        <v>0</v>
      </c>
      <c r="E86" s="96">
        <v>0</v>
      </c>
      <c r="F86" s="102"/>
      <c r="G86" s="132">
        <f t="shared" si="2"/>
        <v>0</v>
      </c>
      <c r="H86" s="415">
        <v>0</v>
      </c>
    </row>
    <row r="87" spans="1:8" ht="12.75">
      <c r="A87" s="146" t="s">
        <v>181</v>
      </c>
      <c r="B87" s="122">
        <f>SUM(B70:B86)</f>
        <v>79</v>
      </c>
      <c r="C87" s="122">
        <f>SUM(C70:C86)</f>
        <v>60</v>
      </c>
      <c r="D87" s="122">
        <f>SUM(D70:D86)</f>
        <v>84</v>
      </c>
      <c r="E87" s="126">
        <f>SUM(E70:E86)</f>
        <v>15</v>
      </c>
      <c r="F87" s="122">
        <f>SUM(F70:F86)</f>
        <v>79</v>
      </c>
      <c r="G87" s="132">
        <f t="shared" si="2"/>
        <v>317</v>
      </c>
      <c r="H87" s="415">
        <f>SUM(H70:H86)</f>
        <v>131</v>
      </c>
    </row>
    <row r="88" spans="1:7" ht="12.75">
      <c r="A88" s="146" t="s">
        <v>117</v>
      </c>
      <c r="B88" s="114">
        <f>B87/G87</f>
        <v>0.24921135646687698</v>
      </c>
      <c r="C88" s="114">
        <f>C87/G87</f>
        <v>0.1892744479495268</v>
      </c>
      <c r="D88" s="114">
        <f>D87/G87</f>
        <v>0.26498422712933756</v>
      </c>
      <c r="E88" s="114">
        <f>E87/G87</f>
        <v>0.0473186119873817</v>
      </c>
      <c r="F88" s="147">
        <f>F87/G87</f>
        <v>0.24921135646687698</v>
      </c>
      <c r="G88" s="105"/>
    </row>
    <row r="89" spans="1:2" ht="12.75">
      <c r="A89" s="23"/>
      <c r="B89" s="6"/>
    </row>
    <row r="90" spans="1:9" ht="12.75">
      <c r="A90" s="509" t="s">
        <v>186</v>
      </c>
      <c r="B90" s="510"/>
      <c r="C90" s="510"/>
      <c r="D90" s="497"/>
      <c r="E90" s="497"/>
      <c r="F90" s="497"/>
      <c r="G90" s="497"/>
      <c r="H90" s="497"/>
      <c r="I90" s="498"/>
    </row>
    <row r="91" spans="1:10" ht="12.75">
      <c r="A91" s="103"/>
      <c r="B91" s="39"/>
      <c r="C91" s="40"/>
      <c r="I91" s="31"/>
      <c r="J91" s="31"/>
    </row>
    <row r="92" spans="1:3" ht="25.5">
      <c r="A92" s="103" t="s">
        <v>266</v>
      </c>
      <c r="B92" s="121" t="s">
        <v>196</v>
      </c>
      <c r="C92" s="417" t="s">
        <v>109</v>
      </c>
    </row>
    <row r="93" spans="1:3" ht="12.75">
      <c r="A93" s="38" t="s">
        <v>42</v>
      </c>
      <c r="B93" s="93">
        <v>1873</v>
      </c>
      <c r="C93" s="418">
        <v>10</v>
      </c>
    </row>
    <row r="94" spans="1:3" ht="12.75">
      <c r="A94" s="38" t="s">
        <v>43</v>
      </c>
      <c r="B94" s="93">
        <v>582</v>
      </c>
      <c r="C94" s="418">
        <v>5</v>
      </c>
    </row>
    <row r="95" spans="1:3" ht="12.75">
      <c r="A95" s="38" t="s">
        <v>44</v>
      </c>
      <c r="B95" s="93">
        <v>307</v>
      </c>
      <c r="C95" s="418">
        <v>1</v>
      </c>
    </row>
    <row r="96" spans="1:3" ht="12.75">
      <c r="A96" s="38" t="s">
        <v>45</v>
      </c>
      <c r="B96" s="93">
        <v>2594</v>
      </c>
      <c r="C96" s="418">
        <v>8</v>
      </c>
    </row>
    <row r="97" spans="1:3" ht="12.75">
      <c r="A97" s="38" t="s">
        <v>46</v>
      </c>
      <c r="B97" s="93">
        <v>2228</v>
      </c>
      <c r="C97" s="418">
        <v>12</v>
      </c>
    </row>
    <row r="98" spans="1:3" ht="12.75">
      <c r="A98" s="38" t="s">
        <v>47</v>
      </c>
      <c r="B98" s="93">
        <v>727</v>
      </c>
      <c r="C98" s="418">
        <v>5</v>
      </c>
    </row>
    <row r="99" spans="1:3" ht="12.75">
      <c r="A99" s="38" t="s">
        <v>48</v>
      </c>
      <c r="B99" s="93">
        <v>2617</v>
      </c>
      <c r="C99" s="418">
        <v>7</v>
      </c>
    </row>
    <row r="100" spans="1:3" ht="12.75">
      <c r="A100" s="38" t="s">
        <v>49</v>
      </c>
      <c r="B100" s="93">
        <v>250</v>
      </c>
      <c r="C100" s="418">
        <v>1</v>
      </c>
    </row>
    <row r="101" spans="1:3" ht="12.75">
      <c r="A101" s="38" t="s">
        <v>50</v>
      </c>
      <c r="B101" s="93">
        <v>3107</v>
      </c>
      <c r="C101" s="418">
        <v>16</v>
      </c>
    </row>
    <row r="102" spans="1:3" ht="12.75">
      <c r="A102" s="38" t="s">
        <v>51</v>
      </c>
      <c r="B102" s="93">
        <v>1439</v>
      </c>
      <c r="C102" s="418">
        <v>14</v>
      </c>
    </row>
    <row r="103" spans="1:3" ht="12.75">
      <c r="A103" s="38" t="s">
        <v>52</v>
      </c>
      <c r="B103" s="93">
        <v>1295</v>
      </c>
      <c r="C103" s="418">
        <v>7</v>
      </c>
    </row>
    <row r="104" spans="1:3" ht="12.75">
      <c r="A104" s="38" t="s">
        <v>53</v>
      </c>
      <c r="B104" s="93">
        <v>2456</v>
      </c>
      <c r="C104" s="418">
        <v>9</v>
      </c>
    </row>
    <row r="105" spans="1:3" ht="12.75">
      <c r="A105" s="38" t="s">
        <v>54</v>
      </c>
      <c r="B105" s="93">
        <v>1336</v>
      </c>
      <c r="C105" s="418">
        <v>5</v>
      </c>
    </row>
    <row r="106" spans="1:3" ht="12.75">
      <c r="A106" s="38" t="s">
        <v>55</v>
      </c>
      <c r="B106" s="93">
        <v>4997</v>
      </c>
      <c r="C106" s="418">
        <v>20</v>
      </c>
    </row>
    <row r="107" spans="1:3" ht="12.75">
      <c r="A107" s="38" t="s">
        <v>56</v>
      </c>
      <c r="B107" s="93">
        <v>1063</v>
      </c>
      <c r="C107" s="418">
        <v>9</v>
      </c>
    </row>
    <row r="108" spans="1:3" ht="12.75">
      <c r="A108" s="38" t="s">
        <v>57</v>
      </c>
      <c r="B108" s="93">
        <v>295</v>
      </c>
      <c r="C108" s="418">
        <v>2</v>
      </c>
    </row>
    <row r="109" spans="1:3" ht="12.75">
      <c r="A109" s="38" t="s">
        <v>58</v>
      </c>
      <c r="B109" s="93">
        <v>0</v>
      </c>
      <c r="C109" s="418">
        <v>0</v>
      </c>
    </row>
    <row r="110" spans="1:3" ht="12.75">
      <c r="A110" s="146" t="s">
        <v>1</v>
      </c>
      <c r="B110" s="122">
        <f>SUM(B93:B109)</f>
        <v>27166</v>
      </c>
      <c r="C110" s="419">
        <f>SUM(C93:C109)</f>
        <v>131</v>
      </c>
    </row>
    <row r="111" spans="1:10" ht="12.75">
      <c r="A111" s="146"/>
      <c r="C111" s="45"/>
      <c r="D111" s="17"/>
      <c r="E111" s="41"/>
      <c r="F111" s="17"/>
      <c r="G111" s="41"/>
      <c r="H111" s="41"/>
      <c r="I111" s="85"/>
      <c r="J111" s="26"/>
    </row>
    <row r="112" spans="1:11" ht="14.25">
      <c r="A112" s="104" t="s">
        <v>224</v>
      </c>
      <c r="B112" s="499" t="s">
        <v>200</v>
      </c>
      <c r="C112" s="500"/>
      <c r="D112" s="502" t="s">
        <v>203</v>
      </c>
      <c r="E112" s="495"/>
      <c r="F112" s="420" t="s">
        <v>109</v>
      </c>
      <c r="G112" s="41"/>
      <c r="H112" s="154"/>
      <c r="I112" s="120"/>
      <c r="J112" s="153"/>
      <c r="K112" s="28"/>
    </row>
    <row r="113" spans="1:11" ht="12.75">
      <c r="A113" s="88" t="s">
        <v>42</v>
      </c>
      <c r="B113" s="106">
        <v>835</v>
      </c>
      <c r="C113" s="158">
        <f aca="true" t="shared" si="3" ref="C113:C128">B113/B93</f>
        <v>0.4458088627869728</v>
      </c>
      <c r="D113" s="161">
        <v>112</v>
      </c>
      <c r="E113" s="134">
        <f aca="true" t="shared" si="4" ref="E113:E128">D113/B93</f>
        <v>0.0597971169247197</v>
      </c>
      <c r="F113" s="421">
        <v>11</v>
      </c>
      <c r="G113" s="41"/>
      <c r="H113" s="131"/>
      <c r="I113" s="134"/>
      <c r="J113" s="157"/>
      <c r="K113" s="28"/>
    </row>
    <row r="114" spans="1:11" ht="12.75">
      <c r="A114" s="88" t="s">
        <v>43</v>
      </c>
      <c r="B114" s="106">
        <v>261</v>
      </c>
      <c r="C114" s="158">
        <f t="shared" si="3"/>
        <v>0.4484536082474227</v>
      </c>
      <c r="D114" s="161">
        <v>70</v>
      </c>
      <c r="E114" s="134">
        <f t="shared" si="4"/>
        <v>0.12027491408934708</v>
      </c>
      <c r="F114" s="421">
        <v>4</v>
      </c>
      <c r="G114" s="41"/>
      <c r="H114" s="131"/>
      <c r="I114" s="134"/>
      <c r="J114" s="157"/>
      <c r="K114" s="28"/>
    </row>
    <row r="115" spans="1:11" ht="12.75">
      <c r="A115" s="88" t="s">
        <v>44</v>
      </c>
      <c r="B115" s="106">
        <v>85</v>
      </c>
      <c r="C115" s="158">
        <f t="shared" si="3"/>
        <v>0.2768729641693811</v>
      </c>
      <c r="D115" s="161">
        <v>4</v>
      </c>
      <c r="E115" s="134">
        <f t="shared" si="4"/>
        <v>0.013029315960912053</v>
      </c>
      <c r="F115" s="421">
        <v>1</v>
      </c>
      <c r="G115" s="41"/>
      <c r="H115" s="131"/>
      <c r="I115" s="134"/>
      <c r="J115" s="157"/>
      <c r="K115" s="28"/>
    </row>
    <row r="116" spans="1:11" ht="12.75">
      <c r="A116" s="88" t="s">
        <v>45</v>
      </c>
      <c r="B116" s="106">
        <v>964</v>
      </c>
      <c r="C116" s="158">
        <f t="shared" si="3"/>
        <v>0.37162683114880496</v>
      </c>
      <c r="D116" s="161">
        <v>155</v>
      </c>
      <c r="E116" s="134">
        <f t="shared" si="4"/>
        <v>0.0597532767925983</v>
      </c>
      <c r="F116" s="421">
        <v>8</v>
      </c>
      <c r="G116" s="41"/>
      <c r="H116" s="131"/>
      <c r="I116" s="160"/>
      <c r="J116" s="157"/>
      <c r="K116" s="28"/>
    </row>
    <row r="117" spans="1:11" ht="12.75">
      <c r="A117" s="88" t="s">
        <v>46</v>
      </c>
      <c r="B117" s="106">
        <v>1158</v>
      </c>
      <c r="C117" s="158">
        <f t="shared" si="3"/>
        <v>0.5197486535008977</v>
      </c>
      <c r="D117" s="161">
        <v>159</v>
      </c>
      <c r="E117" s="134">
        <f t="shared" si="4"/>
        <v>0.07136445242369839</v>
      </c>
      <c r="F117" s="421">
        <v>12</v>
      </c>
      <c r="G117" s="41"/>
      <c r="H117" s="131"/>
      <c r="I117" s="160"/>
      <c r="J117" s="157"/>
      <c r="K117" s="28"/>
    </row>
    <row r="118" spans="1:11" ht="12.75">
      <c r="A118" s="88" t="s">
        <v>47</v>
      </c>
      <c r="B118" s="106">
        <v>264</v>
      </c>
      <c r="C118" s="158">
        <f t="shared" si="3"/>
        <v>0.3631361760660248</v>
      </c>
      <c r="D118" s="161">
        <v>22</v>
      </c>
      <c r="E118" s="134">
        <f t="shared" si="4"/>
        <v>0.030261348005502064</v>
      </c>
      <c r="F118" s="421">
        <v>5</v>
      </c>
      <c r="G118" s="41"/>
      <c r="H118" s="131"/>
      <c r="I118" s="160"/>
      <c r="J118" s="157"/>
      <c r="K118" s="28"/>
    </row>
    <row r="119" spans="1:11" ht="12.75">
      <c r="A119" s="88" t="s">
        <v>48</v>
      </c>
      <c r="B119" s="106">
        <v>566</v>
      </c>
      <c r="C119" s="158">
        <f t="shared" si="3"/>
        <v>0.21627818112342376</v>
      </c>
      <c r="D119" s="161">
        <v>119</v>
      </c>
      <c r="E119" s="134">
        <f t="shared" si="4"/>
        <v>0.045471914405808174</v>
      </c>
      <c r="F119" s="421">
        <v>7</v>
      </c>
      <c r="G119" s="41"/>
      <c r="H119" s="131"/>
      <c r="I119" s="160"/>
      <c r="J119" s="157"/>
      <c r="K119" s="28"/>
    </row>
    <row r="120" spans="1:11" ht="12.75">
      <c r="A120" s="88" t="s">
        <v>49</v>
      </c>
      <c r="B120" s="106">
        <v>80</v>
      </c>
      <c r="C120" s="158">
        <f t="shared" si="3"/>
        <v>0.32</v>
      </c>
      <c r="D120" s="161">
        <v>8</v>
      </c>
      <c r="E120" s="134">
        <f t="shared" si="4"/>
        <v>0.032</v>
      </c>
      <c r="F120" s="421">
        <v>1</v>
      </c>
      <c r="G120" s="41"/>
      <c r="H120" s="131"/>
      <c r="I120" s="160"/>
      <c r="J120" s="157"/>
      <c r="K120" s="28"/>
    </row>
    <row r="121" spans="1:11" ht="12.75">
      <c r="A121" s="88" t="s">
        <v>50</v>
      </c>
      <c r="B121" s="106">
        <v>1562</v>
      </c>
      <c r="C121" s="158">
        <f t="shared" si="3"/>
        <v>0.5027357579658834</v>
      </c>
      <c r="D121" s="161">
        <v>173</v>
      </c>
      <c r="E121" s="134">
        <f t="shared" si="4"/>
        <v>0.05568072095268748</v>
      </c>
      <c r="F121" s="421">
        <v>16</v>
      </c>
      <c r="G121" s="41"/>
      <c r="H121" s="131"/>
      <c r="I121" s="160"/>
      <c r="J121" s="157"/>
      <c r="K121" s="28"/>
    </row>
    <row r="122" spans="1:11" ht="12.75">
      <c r="A122" s="88" t="s">
        <v>51</v>
      </c>
      <c r="B122" s="106">
        <v>653</v>
      </c>
      <c r="C122" s="158">
        <f t="shared" si="3"/>
        <v>0.45378735232800554</v>
      </c>
      <c r="D122" s="161">
        <v>17</v>
      </c>
      <c r="E122" s="134">
        <f>D122/B102</f>
        <v>0.0118137595552467</v>
      </c>
      <c r="F122" s="421">
        <v>14</v>
      </c>
      <c r="G122" s="41"/>
      <c r="H122" s="131"/>
      <c r="I122" s="160"/>
      <c r="J122" s="157"/>
      <c r="K122" s="28"/>
    </row>
    <row r="123" spans="1:11" ht="12.75">
      <c r="A123" s="88" t="s">
        <v>52</v>
      </c>
      <c r="B123" s="106">
        <v>505</v>
      </c>
      <c r="C123" s="158">
        <f t="shared" si="3"/>
        <v>0.38996138996138996</v>
      </c>
      <c r="D123" s="161">
        <v>109</v>
      </c>
      <c r="E123" s="134">
        <f t="shared" si="4"/>
        <v>0.08416988416988418</v>
      </c>
      <c r="F123" s="421">
        <v>7</v>
      </c>
      <c r="G123" s="41"/>
      <c r="H123" s="131"/>
      <c r="I123" s="134"/>
      <c r="J123" s="157"/>
      <c r="K123" s="28"/>
    </row>
    <row r="124" spans="1:11" ht="12.75">
      <c r="A124" s="88" t="s">
        <v>53</v>
      </c>
      <c r="B124" s="106">
        <v>928</v>
      </c>
      <c r="C124" s="158">
        <f t="shared" si="3"/>
        <v>0.3778501628664495</v>
      </c>
      <c r="D124" s="161">
        <v>147</v>
      </c>
      <c r="E124" s="134">
        <f t="shared" si="4"/>
        <v>0.05985342019543974</v>
      </c>
      <c r="F124" s="421">
        <v>9</v>
      </c>
      <c r="G124" s="41"/>
      <c r="H124" s="131"/>
      <c r="I124" s="160"/>
      <c r="J124" s="157"/>
      <c r="K124" s="28"/>
    </row>
    <row r="125" spans="1:11" ht="12.75">
      <c r="A125" s="88" t="s">
        <v>54</v>
      </c>
      <c r="B125" s="106">
        <v>793</v>
      </c>
      <c r="C125" s="158">
        <f t="shared" si="3"/>
        <v>0.593562874251497</v>
      </c>
      <c r="D125" s="161">
        <v>71</v>
      </c>
      <c r="E125" s="134">
        <f t="shared" si="4"/>
        <v>0.0531437125748503</v>
      </c>
      <c r="F125" s="421">
        <v>5</v>
      </c>
      <c r="G125" s="41"/>
      <c r="H125" s="131"/>
      <c r="I125" s="160"/>
      <c r="J125" s="157"/>
      <c r="K125" s="28"/>
    </row>
    <row r="126" spans="1:11" ht="12.75">
      <c r="A126" s="88" t="s">
        <v>55</v>
      </c>
      <c r="B126" s="106">
        <v>2026</v>
      </c>
      <c r="C126" s="158">
        <f t="shared" si="3"/>
        <v>0.40544326595957575</v>
      </c>
      <c r="D126" s="161">
        <v>375</v>
      </c>
      <c r="E126" s="134">
        <f t="shared" si="4"/>
        <v>0.07504502701620973</v>
      </c>
      <c r="F126" s="421">
        <v>20</v>
      </c>
      <c r="G126" s="41"/>
      <c r="H126" s="131"/>
      <c r="I126" s="160"/>
      <c r="J126" s="157"/>
      <c r="K126" s="28"/>
    </row>
    <row r="127" spans="1:11" ht="12.75">
      <c r="A127" s="88" t="s">
        <v>56</v>
      </c>
      <c r="B127" s="106">
        <v>616</v>
      </c>
      <c r="C127" s="158">
        <f t="shared" si="3"/>
        <v>0.5794920037629351</v>
      </c>
      <c r="D127" s="161">
        <v>93</v>
      </c>
      <c r="E127" s="134">
        <f t="shared" si="4"/>
        <v>0.08748824082784572</v>
      </c>
      <c r="F127" s="421">
        <v>9</v>
      </c>
      <c r="G127" s="41"/>
      <c r="H127" s="131"/>
      <c r="I127" s="160"/>
      <c r="J127" s="157"/>
      <c r="K127" s="28"/>
    </row>
    <row r="128" spans="1:11" ht="12.75">
      <c r="A128" s="88" t="s">
        <v>57</v>
      </c>
      <c r="B128" s="106">
        <v>152</v>
      </c>
      <c r="C128" s="158">
        <f t="shared" si="3"/>
        <v>0.5152542372881356</v>
      </c>
      <c r="D128" s="161">
        <v>11</v>
      </c>
      <c r="E128" s="134">
        <f t="shared" si="4"/>
        <v>0.03728813559322034</v>
      </c>
      <c r="F128" s="421">
        <v>2</v>
      </c>
      <c r="G128" s="41"/>
      <c r="H128" s="131"/>
      <c r="I128" s="160"/>
      <c r="J128" s="157"/>
      <c r="K128" s="28"/>
    </row>
    <row r="129" spans="1:11" ht="12.75">
      <c r="A129" s="88" t="s">
        <v>58</v>
      </c>
      <c r="B129" s="106">
        <v>0</v>
      </c>
      <c r="C129" s="158"/>
      <c r="D129" s="161">
        <v>0</v>
      </c>
      <c r="E129" s="134"/>
      <c r="F129" s="421">
        <v>0</v>
      </c>
      <c r="G129" s="41"/>
      <c r="H129" s="131"/>
      <c r="I129" s="160"/>
      <c r="J129" s="157"/>
      <c r="K129" s="28"/>
    </row>
    <row r="130" spans="1:11" ht="12.75">
      <c r="A130" s="176" t="s">
        <v>1</v>
      </c>
      <c r="B130" s="113">
        <f>SUM(B113:B129)</f>
        <v>11448</v>
      </c>
      <c r="C130" s="257">
        <f>B130/B110</f>
        <v>0.4214091143340941</v>
      </c>
      <c r="D130" s="172">
        <f>SUM(D113:D129)</f>
        <v>1645</v>
      </c>
      <c r="E130" s="134">
        <f>D130/B110</f>
        <v>0.06055363321799308</v>
      </c>
      <c r="F130" s="421">
        <f>SUM(F113:F129)</f>
        <v>131</v>
      </c>
      <c r="G130" s="41"/>
      <c r="H130" s="113"/>
      <c r="I130" s="160"/>
      <c r="J130" s="157"/>
      <c r="K130" s="28"/>
    </row>
    <row r="131" spans="1:11" ht="12.75">
      <c r="A131" s="146" t="s">
        <v>187</v>
      </c>
      <c r="B131" s="114">
        <f>D130/B130</f>
        <v>0.14369322152341021</v>
      </c>
      <c r="C131" s="45"/>
      <c r="D131" s="17"/>
      <c r="E131" s="41"/>
      <c r="F131" s="17"/>
      <c r="G131" s="41"/>
      <c r="H131" s="41"/>
      <c r="I131" s="41"/>
      <c r="J131" s="41"/>
      <c r="K131" s="28"/>
    </row>
    <row r="132" spans="1:11" ht="14.25">
      <c r="A132" s="416" t="s">
        <v>319</v>
      </c>
      <c r="B132" s="114"/>
      <c r="C132" s="45"/>
      <c r="D132" s="17"/>
      <c r="E132" s="41"/>
      <c r="F132" s="17"/>
      <c r="G132" s="41"/>
      <c r="H132" s="41"/>
      <c r="I132" s="41"/>
      <c r="J132" s="41"/>
      <c r="K132" s="28"/>
    </row>
    <row r="133" spans="1:10" ht="12.75">
      <c r="A133" s="146"/>
      <c r="B133" s="114"/>
      <c r="C133" s="45"/>
      <c r="D133" s="17"/>
      <c r="E133" s="41"/>
      <c r="F133" s="17"/>
      <c r="G133" s="41"/>
      <c r="H133" s="41"/>
      <c r="I133" s="85"/>
      <c r="J133" s="26"/>
    </row>
    <row r="134" spans="1:9" ht="12.75">
      <c r="A134" s="103" t="s">
        <v>234</v>
      </c>
      <c r="B134" s="121" t="s">
        <v>135</v>
      </c>
      <c r="C134" s="111" t="s">
        <v>136</v>
      </c>
      <c r="D134" s="151" t="s">
        <v>1</v>
      </c>
      <c r="E134" s="417" t="s">
        <v>109</v>
      </c>
      <c r="I134" s="28"/>
    </row>
    <row r="135" spans="1:9" ht="12.75">
      <c r="A135" s="38" t="s">
        <v>42</v>
      </c>
      <c r="B135" s="93">
        <v>1509</v>
      </c>
      <c r="C135" s="96">
        <v>364</v>
      </c>
      <c r="D135" s="132">
        <f>SUM(B135:C135)</f>
        <v>1873</v>
      </c>
      <c r="E135" s="415">
        <v>11</v>
      </c>
      <c r="I135" s="28"/>
    </row>
    <row r="136" spans="1:9" ht="12.75">
      <c r="A136" s="38" t="s">
        <v>43</v>
      </c>
      <c r="B136" s="93">
        <v>404</v>
      </c>
      <c r="C136" s="96">
        <v>125</v>
      </c>
      <c r="D136" s="132">
        <f aca="true" t="shared" si="5" ref="D136:D151">SUM(B136:C136)</f>
        <v>529</v>
      </c>
      <c r="E136" s="415">
        <v>4</v>
      </c>
      <c r="I136" s="28"/>
    </row>
    <row r="137" spans="1:9" ht="12.75">
      <c r="A137" s="38" t="s">
        <v>44</v>
      </c>
      <c r="B137" s="93">
        <v>256</v>
      </c>
      <c r="C137" s="96">
        <v>51</v>
      </c>
      <c r="D137" s="132">
        <f t="shared" si="5"/>
        <v>307</v>
      </c>
      <c r="E137" s="415">
        <v>1</v>
      </c>
      <c r="I137" s="28"/>
    </row>
    <row r="138" spans="1:9" ht="12.75">
      <c r="A138" s="38" t="s">
        <v>45</v>
      </c>
      <c r="B138" s="93">
        <v>1877</v>
      </c>
      <c r="C138" s="96">
        <v>461</v>
      </c>
      <c r="D138" s="132">
        <f t="shared" si="5"/>
        <v>2338</v>
      </c>
      <c r="E138" s="415">
        <v>8</v>
      </c>
      <c r="I138" s="28"/>
    </row>
    <row r="139" spans="1:9" ht="12.75">
      <c r="A139" s="38" t="s">
        <v>46</v>
      </c>
      <c r="B139" s="93">
        <v>1132</v>
      </c>
      <c r="C139" s="96">
        <v>834</v>
      </c>
      <c r="D139" s="132">
        <f t="shared" si="5"/>
        <v>1966</v>
      </c>
      <c r="E139" s="415">
        <v>11</v>
      </c>
      <c r="I139" s="28"/>
    </row>
    <row r="140" spans="1:9" ht="12.75">
      <c r="A140" s="38" t="s">
        <v>47</v>
      </c>
      <c r="B140" s="93">
        <v>405</v>
      </c>
      <c r="C140" s="96">
        <v>322</v>
      </c>
      <c r="D140" s="132">
        <f t="shared" si="5"/>
        <v>727</v>
      </c>
      <c r="E140" s="415">
        <v>5</v>
      </c>
      <c r="I140" s="28"/>
    </row>
    <row r="141" spans="1:9" ht="12.75">
      <c r="A141" s="38" t="s">
        <v>48</v>
      </c>
      <c r="B141" s="93">
        <v>715</v>
      </c>
      <c r="C141" s="96">
        <v>1085</v>
      </c>
      <c r="D141" s="132">
        <f t="shared" si="5"/>
        <v>1800</v>
      </c>
      <c r="E141" s="415">
        <v>4</v>
      </c>
      <c r="I141" s="28"/>
    </row>
    <row r="142" spans="1:9" ht="12.75">
      <c r="A142" s="38" t="s">
        <v>49</v>
      </c>
      <c r="B142" s="93">
        <v>201</v>
      </c>
      <c r="C142" s="96">
        <v>49</v>
      </c>
      <c r="D142" s="132">
        <f t="shared" si="5"/>
        <v>250</v>
      </c>
      <c r="E142" s="415">
        <v>1</v>
      </c>
      <c r="I142" s="28"/>
    </row>
    <row r="143" spans="1:9" ht="12.75">
      <c r="A143" s="38" t="s">
        <v>50</v>
      </c>
      <c r="B143" s="93">
        <v>2982</v>
      </c>
      <c r="C143" s="96">
        <v>125</v>
      </c>
      <c r="D143" s="132">
        <f t="shared" si="5"/>
        <v>3107</v>
      </c>
      <c r="E143" s="415">
        <v>16</v>
      </c>
      <c r="I143" s="28"/>
    </row>
    <row r="144" spans="1:9" ht="12.75">
      <c r="A144" s="38" t="s">
        <v>51</v>
      </c>
      <c r="B144" s="93">
        <v>818</v>
      </c>
      <c r="C144" s="96">
        <v>150</v>
      </c>
      <c r="D144" s="132">
        <f t="shared" si="5"/>
        <v>968</v>
      </c>
      <c r="E144" s="415">
        <v>10</v>
      </c>
      <c r="I144" s="28"/>
    </row>
    <row r="145" spans="1:9" ht="12.75">
      <c r="A145" s="38" t="s">
        <v>52</v>
      </c>
      <c r="B145" s="93">
        <v>500</v>
      </c>
      <c r="C145" s="96">
        <v>362</v>
      </c>
      <c r="D145" s="132">
        <f t="shared" si="5"/>
        <v>862</v>
      </c>
      <c r="E145" s="415">
        <v>5</v>
      </c>
      <c r="I145" s="28"/>
    </row>
    <row r="146" spans="1:9" ht="12.75">
      <c r="A146" s="38" t="s">
        <v>53</v>
      </c>
      <c r="B146" s="93">
        <v>484</v>
      </c>
      <c r="C146" s="96">
        <v>1972</v>
      </c>
      <c r="D146" s="132">
        <f t="shared" si="5"/>
        <v>2456</v>
      </c>
      <c r="E146" s="415">
        <v>9</v>
      </c>
      <c r="I146" s="28"/>
    </row>
    <row r="147" spans="1:9" ht="12.75">
      <c r="A147" s="38" t="s">
        <v>54</v>
      </c>
      <c r="B147" s="93">
        <v>862</v>
      </c>
      <c r="C147" s="96">
        <v>176</v>
      </c>
      <c r="D147" s="132">
        <f t="shared" si="5"/>
        <v>1038</v>
      </c>
      <c r="E147" s="415">
        <v>4</v>
      </c>
      <c r="I147" s="28"/>
    </row>
    <row r="148" spans="1:9" ht="12.75">
      <c r="A148" s="38" t="s">
        <v>55</v>
      </c>
      <c r="B148" s="93">
        <v>4632</v>
      </c>
      <c r="C148" s="96">
        <v>150</v>
      </c>
      <c r="D148" s="132">
        <f t="shared" si="5"/>
        <v>4782</v>
      </c>
      <c r="E148" s="415">
        <v>18</v>
      </c>
      <c r="I148" s="28"/>
    </row>
    <row r="149" spans="1:9" ht="12.75">
      <c r="A149" s="38" t="s">
        <v>56</v>
      </c>
      <c r="B149" s="93">
        <v>518</v>
      </c>
      <c r="C149" s="96">
        <v>430</v>
      </c>
      <c r="D149" s="132">
        <f t="shared" si="5"/>
        <v>948</v>
      </c>
      <c r="E149" s="415">
        <v>8</v>
      </c>
      <c r="I149" s="28"/>
    </row>
    <row r="150" spans="1:9" ht="12.75">
      <c r="A150" s="38" t="s">
        <v>57</v>
      </c>
      <c r="B150" s="93">
        <v>295</v>
      </c>
      <c r="C150" s="96">
        <v>0</v>
      </c>
      <c r="D150" s="132">
        <f>SUM(B150:C150)</f>
        <v>295</v>
      </c>
      <c r="E150" s="415">
        <v>2</v>
      </c>
      <c r="I150" s="28"/>
    </row>
    <row r="151" spans="1:9" ht="12.75">
      <c r="A151" s="38" t="s">
        <v>58</v>
      </c>
      <c r="B151" s="93">
        <v>0</v>
      </c>
      <c r="C151" s="96">
        <v>0</v>
      </c>
      <c r="D151" s="132">
        <f t="shared" si="5"/>
        <v>0</v>
      </c>
      <c r="E151" s="415">
        <v>0</v>
      </c>
      <c r="I151" s="28"/>
    </row>
    <row r="152" spans="1:9" ht="12.75">
      <c r="A152" s="146" t="s">
        <v>1</v>
      </c>
      <c r="B152" s="122">
        <f>SUM(B135:B151)</f>
        <v>17590</v>
      </c>
      <c r="C152" s="126">
        <f>SUM(C135:C151)</f>
        <v>6656</v>
      </c>
      <c r="D152" s="132">
        <f>SUM(D135:D151)</f>
        <v>24246</v>
      </c>
      <c r="E152" s="415">
        <f>SUM(E135:E151)</f>
        <v>117</v>
      </c>
      <c r="I152" s="28"/>
    </row>
    <row r="153" spans="1:9" ht="12.75">
      <c r="A153" s="146" t="s">
        <v>2</v>
      </c>
      <c r="B153" s="114">
        <f>B152/D152</f>
        <v>0.725480491627485</v>
      </c>
      <c r="C153" s="114">
        <f>C152/D152</f>
        <v>0.27451950837251504</v>
      </c>
      <c r="D153" s="165"/>
      <c r="I153" s="28"/>
    </row>
    <row r="154" spans="5:8" ht="12.75">
      <c r="E154" s="26"/>
      <c r="F154" s="26"/>
      <c r="G154" s="26"/>
      <c r="H154" s="26"/>
    </row>
    <row r="155" spans="1:9" ht="51">
      <c r="A155" s="103" t="s">
        <v>231</v>
      </c>
      <c r="B155" s="142" t="s">
        <v>130</v>
      </c>
      <c r="C155" s="142" t="s">
        <v>18</v>
      </c>
      <c r="D155" s="142" t="s">
        <v>128</v>
      </c>
      <c r="E155" s="142" t="s">
        <v>19</v>
      </c>
      <c r="F155" s="142" t="s">
        <v>129</v>
      </c>
      <c r="G155" s="142" t="s">
        <v>178</v>
      </c>
      <c r="H155" s="249" t="s">
        <v>1</v>
      </c>
      <c r="I155" s="417" t="s">
        <v>109</v>
      </c>
    </row>
    <row r="156" spans="1:9" ht="12.75">
      <c r="A156" s="38" t="s">
        <v>42</v>
      </c>
      <c r="B156" s="93">
        <v>11</v>
      </c>
      <c r="C156" s="101">
        <v>23</v>
      </c>
      <c r="D156" s="93">
        <v>379</v>
      </c>
      <c r="E156" s="93">
        <v>20</v>
      </c>
      <c r="F156" s="93">
        <v>1429</v>
      </c>
      <c r="G156" s="93">
        <v>9</v>
      </c>
      <c r="H156" s="107">
        <f>SUM(B156:G156)</f>
        <v>1871</v>
      </c>
      <c r="I156" s="415">
        <v>11</v>
      </c>
    </row>
    <row r="157" spans="1:9" ht="12.75">
      <c r="A157" s="38" t="s">
        <v>43</v>
      </c>
      <c r="B157" s="93">
        <v>3</v>
      </c>
      <c r="C157" s="101">
        <v>4</v>
      </c>
      <c r="D157" s="93">
        <v>50</v>
      </c>
      <c r="E157" s="93">
        <v>7</v>
      </c>
      <c r="F157" s="93">
        <v>461</v>
      </c>
      <c r="G157" s="93">
        <v>4</v>
      </c>
      <c r="H157" s="107">
        <f aca="true" t="shared" si="6" ref="H157:H172">SUM(B157:G157)</f>
        <v>529</v>
      </c>
      <c r="I157" s="415">
        <v>4</v>
      </c>
    </row>
    <row r="158" spans="1:9" ht="12.75">
      <c r="A158" s="38" t="s">
        <v>44</v>
      </c>
      <c r="B158" s="93">
        <v>2</v>
      </c>
      <c r="C158" s="101">
        <v>10</v>
      </c>
      <c r="D158" s="93">
        <v>55</v>
      </c>
      <c r="E158" s="93">
        <v>8</v>
      </c>
      <c r="F158" s="93">
        <v>232</v>
      </c>
      <c r="G158" s="93">
        <v>0</v>
      </c>
      <c r="H158" s="107">
        <f t="shared" si="6"/>
        <v>307</v>
      </c>
      <c r="I158" s="415">
        <v>1</v>
      </c>
    </row>
    <row r="159" spans="1:9" ht="12.75">
      <c r="A159" s="38" t="s">
        <v>45</v>
      </c>
      <c r="B159" s="93">
        <v>9</v>
      </c>
      <c r="C159" s="101">
        <v>91</v>
      </c>
      <c r="D159" s="93">
        <v>464</v>
      </c>
      <c r="E159" s="93">
        <v>555</v>
      </c>
      <c r="F159" s="93">
        <v>1180</v>
      </c>
      <c r="G159" s="93">
        <v>67</v>
      </c>
      <c r="H159" s="107">
        <f t="shared" si="6"/>
        <v>2366</v>
      </c>
      <c r="I159" s="415">
        <v>7</v>
      </c>
    </row>
    <row r="160" spans="1:9" ht="12.75">
      <c r="A160" s="38" t="s">
        <v>46</v>
      </c>
      <c r="B160" s="93">
        <v>4</v>
      </c>
      <c r="C160" s="101">
        <v>39</v>
      </c>
      <c r="D160" s="93">
        <v>338</v>
      </c>
      <c r="E160" s="93">
        <v>27</v>
      </c>
      <c r="F160" s="93">
        <v>1238</v>
      </c>
      <c r="G160" s="93">
        <v>33</v>
      </c>
      <c r="H160" s="107">
        <f t="shared" si="6"/>
        <v>1679</v>
      </c>
      <c r="I160" s="415">
        <v>9</v>
      </c>
    </row>
    <row r="161" spans="1:9" ht="12.75">
      <c r="A161" s="38" t="s">
        <v>47</v>
      </c>
      <c r="B161" s="93">
        <v>4</v>
      </c>
      <c r="C161" s="101">
        <v>7</v>
      </c>
      <c r="D161" s="93">
        <v>13</v>
      </c>
      <c r="E161" s="93">
        <v>6</v>
      </c>
      <c r="F161" s="93">
        <v>672</v>
      </c>
      <c r="G161" s="93">
        <v>25</v>
      </c>
      <c r="H161" s="107">
        <f t="shared" si="6"/>
        <v>727</v>
      </c>
      <c r="I161" s="415">
        <v>5</v>
      </c>
    </row>
    <row r="162" spans="1:9" ht="12.75">
      <c r="A162" s="38" t="s">
        <v>48</v>
      </c>
      <c r="B162" s="93">
        <v>20</v>
      </c>
      <c r="C162" s="101">
        <v>22</v>
      </c>
      <c r="D162" s="93">
        <v>440</v>
      </c>
      <c r="E162" s="93">
        <v>58</v>
      </c>
      <c r="F162" s="93">
        <v>1289</v>
      </c>
      <c r="G162" s="93">
        <v>113</v>
      </c>
      <c r="H162" s="107">
        <f t="shared" si="6"/>
        <v>1942</v>
      </c>
      <c r="I162" s="415">
        <v>5</v>
      </c>
    </row>
    <row r="163" spans="1:9" ht="12.75">
      <c r="A163" s="38" t="s">
        <v>49</v>
      </c>
      <c r="B163" s="93">
        <v>0</v>
      </c>
      <c r="C163" s="101">
        <v>40</v>
      </c>
      <c r="D163" s="93">
        <v>126</v>
      </c>
      <c r="E163" s="93">
        <v>9</v>
      </c>
      <c r="F163" s="93">
        <v>74</v>
      </c>
      <c r="G163" s="93">
        <v>1</v>
      </c>
      <c r="H163" s="107">
        <f t="shared" si="6"/>
        <v>250</v>
      </c>
      <c r="I163" s="415">
        <v>1</v>
      </c>
    </row>
    <row r="164" spans="1:9" ht="12.75">
      <c r="A164" s="38" t="s">
        <v>50</v>
      </c>
      <c r="B164" s="93">
        <v>3</v>
      </c>
      <c r="C164" s="101">
        <v>13</v>
      </c>
      <c r="D164" s="93">
        <v>530</v>
      </c>
      <c r="E164" s="93">
        <v>20</v>
      </c>
      <c r="F164" s="93">
        <v>1985</v>
      </c>
      <c r="G164" s="93">
        <v>4</v>
      </c>
      <c r="H164" s="107">
        <f t="shared" si="6"/>
        <v>2555</v>
      </c>
      <c r="I164" s="415">
        <v>14</v>
      </c>
    </row>
    <row r="165" spans="1:9" ht="12.75">
      <c r="A165" s="38" t="s">
        <v>51</v>
      </c>
      <c r="B165" s="93">
        <v>68</v>
      </c>
      <c r="C165" s="101">
        <v>7</v>
      </c>
      <c r="D165" s="93">
        <v>142</v>
      </c>
      <c r="E165" s="93">
        <v>15</v>
      </c>
      <c r="F165" s="93">
        <v>989</v>
      </c>
      <c r="G165" s="93">
        <v>15</v>
      </c>
      <c r="H165" s="107">
        <f t="shared" si="6"/>
        <v>1236</v>
      </c>
      <c r="I165" s="415">
        <v>11</v>
      </c>
    </row>
    <row r="166" spans="1:9" ht="12.75">
      <c r="A166" s="38" t="s">
        <v>52</v>
      </c>
      <c r="B166" s="93">
        <v>117</v>
      </c>
      <c r="C166" s="101">
        <v>31</v>
      </c>
      <c r="D166" s="93">
        <v>59</v>
      </c>
      <c r="E166" s="93">
        <v>38</v>
      </c>
      <c r="F166" s="93">
        <v>883</v>
      </c>
      <c r="G166" s="93">
        <v>23</v>
      </c>
      <c r="H166" s="107">
        <f t="shared" si="6"/>
        <v>1151</v>
      </c>
      <c r="I166" s="415">
        <v>6</v>
      </c>
    </row>
    <row r="167" spans="1:9" ht="12.75">
      <c r="A167" s="38" t="s">
        <v>53</v>
      </c>
      <c r="B167" s="93">
        <v>14</v>
      </c>
      <c r="C167" s="101">
        <v>38</v>
      </c>
      <c r="D167" s="93">
        <v>462</v>
      </c>
      <c r="E167" s="93">
        <v>29</v>
      </c>
      <c r="F167" s="93">
        <v>1744</v>
      </c>
      <c r="G167" s="93">
        <v>34</v>
      </c>
      <c r="H167" s="107">
        <f t="shared" si="6"/>
        <v>2321</v>
      </c>
      <c r="I167" s="415">
        <v>8</v>
      </c>
    </row>
    <row r="168" spans="1:9" ht="12.75">
      <c r="A168" s="38" t="s">
        <v>54</v>
      </c>
      <c r="B168" s="93">
        <v>1</v>
      </c>
      <c r="C168" s="101">
        <v>11</v>
      </c>
      <c r="D168" s="93">
        <v>101</v>
      </c>
      <c r="E168" s="93">
        <v>9</v>
      </c>
      <c r="F168" s="93">
        <v>687</v>
      </c>
      <c r="G168" s="93">
        <v>12</v>
      </c>
      <c r="H168" s="107">
        <f t="shared" si="6"/>
        <v>821</v>
      </c>
      <c r="I168" s="415">
        <v>3</v>
      </c>
    </row>
    <row r="169" spans="1:9" ht="12.75">
      <c r="A169" s="38" t="s">
        <v>55</v>
      </c>
      <c r="B169" s="93">
        <v>14</v>
      </c>
      <c r="C169" s="101">
        <v>182</v>
      </c>
      <c r="D169" s="93">
        <v>397</v>
      </c>
      <c r="E169" s="93">
        <v>1009</v>
      </c>
      <c r="F169" s="93">
        <v>1744</v>
      </c>
      <c r="G169" s="93">
        <v>35</v>
      </c>
      <c r="H169" s="107">
        <f t="shared" si="6"/>
        <v>3381</v>
      </c>
      <c r="I169" s="415">
        <v>15</v>
      </c>
    </row>
    <row r="170" spans="1:9" ht="12.75">
      <c r="A170" s="38" t="s">
        <v>56</v>
      </c>
      <c r="B170" s="93">
        <v>1</v>
      </c>
      <c r="C170" s="101">
        <v>19</v>
      </c>
      <c r="D170" s="93">
        <v>184</v>
      </c>
      <c r="E170" s="93">
        <v>12</v>
      </c>
      <c r="F170" s="93">
        <v>635</v>
      </c>
      <c r="G170" s="93">
        <v>20</v>
      </c>
      <c r="H170" s="107">
        <f t="shared" si="6"/>
        <v>871</v>
      </c>
      <c r="I170" s="415">
        <v>8</v>
      </c>
    </row>
    <row r="171" spans="1:9" ht="12.75">
      <c r="A171" s="38" t="s">
        <v>57</v>
      </c>
      <c r="B171" s="93">
        <v>0</v>
      </c>
      <c r="C171" s="101">
        <v>0</v>
      </c>
      <c r="D171" s="93">
        <v>3</v>
      </c>
      <c r="E171" s="93">
        <v>0</v>
      </c>
      <c r="F171" s="93">
        <v>151</v>
      </c>
      <c r="G171" s="93">
        <v>0</v>
      </c>
      <c r="H171" s="107">
        <f t="shared" si="6"/>
        <v>154</v>
      </c>
      <c r="I171" s="415">
        <v>1</v>
      </c>
    </row>
    <row r="172" spans="1:9" ht="12.75">
      <c r="A172" s="38" t="s">
        <v>58</v>
      </c>
      <c r="B172" s="93">
        <v>0</v>
      </c>
      <c r="C172" s="101">
        <v>0</v>
      </c>
      <c r="D172" s="93">
        <v>0</v>
      </c>
      <c r="E172" s="93">
        <v>0</v>
      </c>
      <c r="F172" s="93">
        <v>0</v>
      </c>
      <c r="G172" s="93">
        <v>0</v>
      </c>
      <c r="H172" s="107">
        <f t="shared" si="6"/>
        <v>0</v>
      </c>
      <c r="I172" s="415">
        <v>0</v>
      </c>
    </row>
    <row r="173" spans="1:9" ht="12.75">
      <c r="A173" s="146" t="s">
        <v>1</v>
      </c>
      <c r="B173" s="122">
        <f aca="true" t="shared" si="7" ref="B173:G173">SUM(B156:B172)</f>
        <v>271</v>
      </c>
      <c r="C173" s="124">
        <f t="shared" si="7"/>
        <v>537</v>
      </c>
      <c r="D173" s="122">
        <f t="shared" si="7"/>
        <v>3743</v>
      </c>
      <c r="E173" s="122">
        <f t="shared" si="7"/>
        <v>1822</v>
      </c>
      <c r="F173" s="122">
        <f t="shared" si="7"/>
        <v>15393</v>
      </c>
      <c r="G173" s="122">
        <f t="shared" si="7"/>
        <v>395</v>
      </c>
      <c r="H173" s="107">
        <f>SUM(B173:G173)</f>
        <v>22161</v>
      </c>
      <c r="I173" s="415">
        <f>SUM(I156:I172)</f>
        <v>109</v>
      </c>
    </row>
    <row r="174" spans="1:8" ht="12.75">
      <c r="A174" s="146" t="s">
        <v>2</v>
      </c>
      <c r="B174" s="114">
        <f>B173/H173</f>
        <v>0.012228690041063129</v>
      </c>
      <c r="C174" s="114">
        <f>C173/H173</f>
        <v>0.02423175849465277</v>
      </c>
      <c r="D174" s="114">
        <f>D173/H173</f>
        <v>0.1689003203826542</v>
      </c>
      <c r="E174" s="114">
        <f>E173/H173</f>
        <v>0.08221650647533955</v>
      </c>
      <c r="F174" s="114">
        <f>F173/H173</f>
        <v>0.6945986191958846</v>
      </c>
      <c r="G174" s="114">
        <f>G173/H173</f>
        <v>0.017824105410405668</v>
      </c>
      <c r="H174" s="29"/>
    </row>
    <row r="175" spans="1:8" ht="14.25">
      <c r="A175" s="416" t="s">
        <v>320</v>
      </c>
      <c r="B175" s="114"/>
      <c r="C175" s="114"/>
      <c r="D175" s="114"/>
      <c r="E175" s="114"/>
      <c r="F175" s="114"/>
      <c r="G175" s="114"/>
      <c r="H175" s="29"/>
    </row>
    <row r="177" spans="1:5" ht="12.75">
      <c r="A177" s="115" t="s">
        <v>232</v>
      </c>
      <c r="B177" s="149"/>
      <c r="C177" s="174"/>
      <c r="D177" s="174"/>
      <c r="E177" s="175"/>
    </row>
    <row r="178" spans="1:5" ht="12.75">
      <c r="A178" s="168"/>
      <c r="B178" s="135" t="s">
        <v>20</v>
      </c>
      <c r="C178" s="135" t="s">
        <v>21</v>
      </c>
      <c r="D178" s="170" t="s">
        <v>1</v>
      </c>
      <c r="E178" s="417" t="s">
        <v>109</v>
      </c>
    </row>
    <row r="179" spans="1:5" ht="12.75">
      <c r="A179" s="38" t="s">
        <v>42</v>
      </c>
      <c r="B179" s="93">
        <v>230</v>
      </c>
      <c r="C179" s="93">
        <v>1643</v>
      </c>
      <c r="D179" s="138">
        <f aca="true" t="shared" si="8" ref="D179:D195">SUM(B179:C179)</f>
        <v>1873</v>
      </c>
      <c r="E179" s="412">
        <v>11</v>
      </c>
    </row>
    <row r="180" spans="1:5" ht="12.75">
      <c r="A180" s="38" t="s">
        <v>43</v>
      </c>
      <c r="B180" s="93">
        <v>47</v>
      </c>
      <c r="C180" s="93">
        <v>482</v>
      </c>
      <c r="D180" s="138">
        <f t="shared" si="8"/>
        <v>529</v>
      </c>
      <c r="E180" s="412">
        <v>4</v>
      </c>
    </row>
    <row r="181" spans="1:5" ht="12.75">
      <c r="A181" s="38" t="s">
        <v>44</v>
      </c>
      <c r="B181" s="93">
        <v>33</v>
      </c>
      <c r="C181" s="93">
        <v>274</v>
      </c>
      <c r="D181" s="138">
        <f t="shared" si="8"/>
        <v>307</v>
      </c>
      <c r="E181" s="412">
        <v>1</v>
      </c>
    </row>
    <row r="182" spans="1:5" ht="12.75">
      <c r="A182" s="38" t="s">
        <v>45</v>
      </c>
      <c r="B182" s="93">
        <v>394</v>
      </c>
      <c r="C182" s="93">
        <v>1972</v>
      </c>
      <c r="D182" s="138">
        <f t="shared" si="8"/>
        <v>2366</v>
      </c>
      <c r="E182" s="412">
        <v>7</v>
      </c>
    </row>
    <row r="183" spans="1:5" ht="12.75">
      <c r="A183" s="38" t="s">
        <v>46</v>
      </c>
      <c r="B183" s="93">
        <v>217</v>
      </c>
      <c r="C183" s="93">
        <v>1530</v>
      </c>
      <c r="D183" s="138">
        <f t="shared" si="8"/>
        <v>1747</v>
      </c>
      <c r="E183" s="412">
        <v>10</v>
      </c>
    </row>
    <row r="184" spans="1:5" ht="12.75">
      <c r="A184" s="38" t="s">
        <v>47</v>
      </c>
      <c r="B184" s="93">
        <v>76</v>
      </c>
      <c r="C184" s="93">
        <v>651</v>
      </c>
      <c r="D184" s="138">
        <f t="shared" si="8"/>
        <v>727</v>
      </c>
      <c r="E184" s="412">
        <v>5</v>
      </c>
    </row>
    <row r="185" spans="1:5" ht="12.75">
      <c r="A185" s="38" t="s">
        <v>48</v>
      </c>
      <c r="B185" s="93">
        <v>364</v>
      </c>
      <c r="C185" s="93">
        <v>2130</v>
      </c>
      <c r="D185" s="138">
        <f t="shared" si="8"/>
        <v>2494</v>
      </c>
      <c r="E185" s="412">
        <v>6</v>
      </c>
    </row>
    <row r="186" spans="1:5" ht="12.75">
      <c r="A186" s="38" t="s">
        <v>49</v>
      </c>
      <c r="B186" s="93">
        <v>39</v>
      </c>
      <c r="C186" s="93">
        <v>211</v>
      </c>
      <c r="D186" s="138">
        <f t="shared" si="8"/>
        <v>250</v>
      </c>
      <c r="E186" s="412">
        <v>1</v>
      </c>
    </row>
    <row r="187" spans="1:5" ht="12.75">
      <c r="A187" s="38" t="s">
        <v>50</v>
      </c>
      <c r="B187" s="93">
        <v>437</v>
      </c>
      <c r="C187" s="93">
        <v>2660</v>
      </c>
      <c r="D187" s="138">
        <f t="shared" si="8"/>
        <v>3097</v>
      </c>
      <c r="E187" s="412">
        <v>16</v>
      </c>
    </row>
    <row r="188" spans="1:5" ht="12.75">
      <c r="A188" s="38" t="s">
        <v>51</v>
      </c>
      <c r="B188" s="93">
        <v>102</v>
      </c>
      <c r="C188" s="93">
        <v>1134</v>
      </c>
      <c r="D188" s="138">
        <f t="shared" si="8"/>
        <v>1236</v>
      </c>
      <c r="E188" s="412">
        <v>11</v>
      </c>
    </row>
    <row r="189" spans="1:5" ht="12.75">
      <c r="A189" s="38" t="s">
        <v>52</v>
      </c>
      <c r="B189" s="93">
        <v>148</v>
      </c>
      <c r="C189" s="93">
        <v>1003</v>
      </c>
      <c r="D189" s="138">
        <f t="shared" si="8"/>
        <v>1151</v>
      </c>
      <c r="E189" s="412">
        <v>6</v>
      </c>
    </row>
    <row r="190" spans="1:5" ht="12.75">
      <c r="A190" s="38" t="s">
        <v>53</v>
      </c>
      <c r="B190" s="93">
        <v>235</v>
      </c>
      <c r="C190" s="93">
        <v>2086</v>
      </c>
      <c r="D190" s="138">
        <f t="shared" si="8"/>
        <v>2321</v>
      </c>
      <c r="E190" s="412">
        <v>8</v>
      </c>
    </row>
    <row r="191" spans="1:5" ht="12.75">
      <c r="A191" s="38" t="s">
        <v>54</v>
      </c>
      <c r="B191" s="93">
        <v>134</v>
      </c>
      <c r="C191" s="93">
        <v>904</v>
      </c>
      <c r="D191" s="138">
        <f t="shared" si="8"/>
        <v>1038</v>
      </c>
      <c r="E191" s="412">
        <v>4</v>
      </c>
    </row>
    <row r="192" spans="1:5" ht="12.75">
      <c r="A192" s="38" t="s">
        <v>55</v>
      </c>
      <c r="B192" s="93">
        <v>811</v>
      </c>
      <c r="C192" s="93">
        <v>3988</v>
      </c>
      <c r="D192" s="138">
        <f t="shared" si="8"/>
        <v>4799</v>
      </c>
      <c r="E192" s="412">
        <v>19</v>
      </c>
    </row>
    <row r="193" spans="1:5" ht="12.75">
      <c r="A193" s="38" t="s">
        <v>56</v>
      </c>
      <c r="B193" s="93">
        <v>88</v>
      </c>
      <c r="C193" s="93">
        <v>975</v>
      </c>
      <c r="D193" s="138">
        <f t="shared" si="8"/>
        <v>1063</v>
      </c>
      <c r="E193" s="412">
        <v>9</v>
      </c>
    </row>
    <row r="194" spans="1:5" ht="12.75">
      <c r="A194" s="38" t="s">
        <v>57</v>
      </c>
      <c r="B194" s="93">
        <v>42</v>
      </c>
      <c r="C194" s="93">
        <v>253</v>
      </c>
      <c r="D194" s="138">
        <f t="shared" si="8"/>
        <v>295</v>
      </c>
      <c r="E194" s="412">
        <v>2</v>
      </c>
    </row>
    <row r="195" spans="1:5" ht="12.75">
      <c r="A195" s="38" t="s">
        <v>58</v>
      </c>
      <c r="B195" s="93">
        <v>0</v>
      </c>
      <c r="C195" s="93">
        <v>0</v>
      </c>
      <c r="D195" s="138">
        <f t="shared" si="8"/>
        <v>0</v>
      </c>
      <c r="E195" s="412">
        <v>0</v>
      </c>
    </row>
    <row r="196" spans="1:5" ht="12.75">
      <c r="A196" s="146" t="s">
        <v>1</v>
      </c>
      <c r="B196" s="122">
        <f>SUM(B179:B195)</f>
        <v>3397</v>
      </c>
      <c r="C196" s="122">
        <f>SUM(C179:C195)</f>
        <v>21896</v>
      </c>
      <c r="D196" s="138">
        <f>SUM(D179:D195)</f>
        <v>25293</v>
      </c>
      <c r="E196" s="412">
        <f>SUM(E179:E195)</f>
        <v>120</v>
      </c>
    </row>
    <row r="197" spans="1:4" ht="12.75">
      <c r="A197" s="146" t="s">
        <v>2</v>
      </c>
      <c r="B197" s="114">
        <f>B196/D196</f>
        <v>0.13430593444826633</v>
      </c>
      <c r="C197" s="114">
        <f>C196/D196</f>
        <v>0.8656940655517337</v>
      </c>
      <c r="D197" s="116"/>
    </row>
    <row r="199" spans="1:11" ht="25.5">
      <c r="A199" s="103" t="s">
        <v>225</v>
      </c>
      <c r="B199" s="222" t="s">
        <v>196</v>
      </c>
      <c r="C199" s="152" t="s">
        <v>109</v>
      </c>
      <c r="K199" s="28"/>
    </row>
    <row r="200" spans="1:11" ht="12.75">
      <c r="A200" s="38" t="s">
        <v>42</v>
      </c>
      <c r="B200" s="93">
        <v>171</v>
      </c>
      <c r="C200" s="221">
        <v>7</v>
      </c>
      <c r="D200" s="93"/>
      <c r="E200" s="93"/>
      <c r="K200" s="28"/>
    </row>
    <row r="201" spans="1:11" ht="12.75">
      <c r="A201" s="38" t="s">
        <v>43</v>
      </c>
      <c r="B201" s="93">
        <v>138</v>
      </c>
      <c r="C201" s="221">
        <v>4</v>
      </c>
      <c r="D201" s="93"/>
      <c r="E201" s="93"/>
      <c r="K201" s="28"/>
    </row>
    <row r="202" spans="1:11" ht="12.75">
      <c r="A202" s="38" t="s">
        <v>44</v>
      </c>
      <c r="B202" s="93">
        <v>72</v>
      </c>
      <c r="C202" s="221">
        <v>1</v>
      </c>
      <c r="D202" s="93"/>
      <c r="E202" s="93"/>
      <c r="K202" s="28"/>
    </row>
    <row r="203" spans="1:11" ht="12.75">
      <c r="A203" s="38" t="s">
        <v>45</v>
      </c>
      <c r="B203" s="93">
        <v>663</v>
      </c>
      <c r="C203" s="221">
        <v>8</v>
      </c>
      <c r="D203" s="93"/>
      <c r="E203" s="93"/>
      <c r="K203" s="28"/>
    </row>
    <row r="204" spans="1:11" ht="12.75">
      <c r="A204" s="38" t="s">
        <v>46</v>
      </c>
      <c r="B204" s="93">
        <v>427</v>
      </c>
      <c r="C204" s="221">
        <v>11</v>
      </c>
      <c r="D204" s="93"/>
      <c r="E204" s="93"/>
      <c r="K204" s="28"/>
    </row>
    <row r="205" spans="1:11" ht="12.75">
      <c r="A205" s="38" t="s">
        <v>47</v>
      </c>
      <c r="B205" s="93">
        <v>255</v>
      </c>
      <c r="C205" s="221">
        <v>5</v>
      </c>
      <c r="D205" s="93"/>
      <c r="E205" s="93"/>
      <c r="K205" s="28"/>
    </row>
    <row r="206" spans="1:11" ht="12.75">
      <c r="A206" s="38" t="s">
        <v>48</v>
      </c>
      <c r="B206" s="93">
        <v>654</v>
      </c>
      <c r="C206" s="221">
        <v>6</v>
      </c>
      <c r="D206" s="93"/>
      <c r="E206" s="93"/>
      <c r="K206" s="28"/>
    </row>
    <row r="207" spans="1:11" ht="12.75">
      <c r="A207" s="38" t="s">
        <v>49</v>
      </c>
      <c r="B207" s="93">
        <v>78</v>
      </c>
      <c r="C207" s="221">
        <v>1</v>
      </c>
      <c r="D207" s="93"/>
      <c r="E207" s="93"/>
      <c r="K207" s="28"/>
    </row>
    <row r="208" spans="1:11" ht="12.75">
      <c r="A208" s="38" t="s">
        <v>50</v>
      </c>
      <c r="B208" s="93">
        <v>795</v>
      </c>
      <c r="C208" s="221">
        <v>16</v>
      </c>
      <c r="D208" s="93"/>
      <c r="E208" s="93"/>
      <c r="K208" s="28"/>
    </row>
    <row r="209" spans="1:11" ht="12.75">
      <c r="A209" s="38" t="s">
        <v>51</v>
      </c>
      <c r="B209" s="93">
        <v>273</v>
      </c>
      <c r="C209" s="221">
        <v>13</v>
      </c>
      <c r="D209" s="93"/>
      <c r="E209" s="93"/>
      <c r="K209" s="28"/>
    </row>
    <row r="210" spans="1:11" ht="12.75">
      <c r="A210" s="38" t="s">
        <v>52</v>
      </c>
      <c r="B210" s="93">
        <v>380</v>
      </c>
      <c r="C210" s="221">
        <v>7</v>
      </c>
      <c r="D210" s="93"/>
      <c r="E210" s="93"/>
      <c r="K210" s="28"/>
    </row>
    <row r="211" spans="1:11" ht="12.75">
      <c r="A211" s="38" t="s">
        <v>53</v>
      </c>
      <c r="B211" s="93">
        <v>593</v>
      </c>
      <c r="C211" s="221">
        <v>8</v>
      </c>
      <c r="D211" s="93"/>
      <c r="E211" s="93"/>
      <c r="K211" s="28"/>
    </row>
    <row r="212" spans="1:11" ht="12.75">
      <c r="A212" s="38" t="s">
        <v>54</v>
      </c>
      <c r="B212" s="93">
        <v>366</v>
      </c>
      <c r="C212" s="221">
        <v>5</v>
      </c>
      <c r="D212" s="93"/>
      <c r="E212" s="93"/>
      <c r="K212" s="28"/>
    </row>
    <row r="213" spans="1:11" ht="12.75">
      <c r="A213" s="38" t="s">
        <v>55</v>
      </c>
      <c r="B213" s="93">
        <v>723</v>
      </c>
      <c r="C213" s="221">
        <v>19</v>
      </c>
      <c r="D213" s="93"/>
      <c r="E213" s="93"/>
      <c r="K213" s="28"/>
    </row>
    <row r="214" spans="1:11" ht="12.75">
      <c r="A214" s="38" t="s">
        <v>56</v>
      </c>
      <c r="B214" s="93">
        <v>232</v>
      </c>
      <c r="C214" s="221">
        <v>9</v>
      </c>
      <c r="D214" s="93"/>
      <c r="E214" s="93"/>
      <c r="K214" s="28"/>
    </row>
    <row r="215" spans="1:11" ht="12.75">
      <c r="A215" s="38" t="s">
        <v>57</v>
      </c>
      <c r="B215" s="93">
        <v>14</v>
      </c>
      <c r="C215" s="221">
        <v>1</v>
      </c>
      <c r="D215" s="93"/>
      <c r="E215" s="93"/>
      <c r="K215" s="28"/>
    </row>
    <row r="216" spans="1:11" ht="12.75">
      <c r="A216" s="38" t="s">
        <v>58</v>
      </c>
      <c r="B216" s="93">
        <v>0</v>
      </c>
      <c r="C216" s="221">
        <v>0</v>
      </c>
      <c r="D216" s="93"/>
      <c r="E216" s="93"/>
      <c r="K216" s="28"/>
    </row>
    <row r="217" spans="1:11" ht="12.75">
      <c r="A217" s="146" t="s">
        <v>1</v>
      </c>
      <c r="B217" s="122">
        <f>SUM(B200:B216)</f>
        <v>5834</v>
      </c>
      <c r="C217" s="221">
        <f>SUM(C200:C216)</f>
        <v>121</v>
      </c>
      <c r="D217" s="93"/>
      <c r="E217" s="93"/>
      <c r="K217" s="28"/>
    </row>
    <row r="218" spans="1:2" ht="12.75">
      <c r="A218" s="146" t="s">
        <v>201</v>
      </c>
      <c r="B218" s="114">
        <f>B217/B110</f>
        <v>0.21475373628800706</v>
      </c>
    </row>
    <row r="219" ht="14.25">
      <c r="A219" s="416" t="s">
        <v>321</v>
      </c>
    </row>
    <row r="220" ht="14.25">
      <c r="A220" s="179"/>
    </row>
    <row r="221" spans="1:10" ht="25.5">
      <c r="A221" s="103" t="s">
        <v>170</v>
      </c>
      <c r="B221" s="135" t="s">
        <v>144</v>
      </c>
      <c r="C221" s="222" t="s">
        <v>145</v>
      </c>
      <c r="D221" s="135" t="s">
        <v>33</v>
      </c>
      <c r="E221" s="135" t="s">
        <v>153</v>
      </c>
      <c r="F221" s="223" t="s">
        <v>146</v>
      </c>
      <c r="G221" s="135" t="s">
        <v>147</v>
      </c>
      <c r="H221" s="228" t="s">
        <v>177</v>
      </c>
      <c r="I221" s="135" t="s">
        <v>1</v>
      </c>
      <c r="J221" s="152" t="s">
        <v>109</v>
      </c>
    </row>
    <row r="222" spans="1:10" ht="12.75">
      <c r="A222" s="38" t="s">
        <v>42</v>
      </c>
      <c r="B222" s="93">
        <v>10</v>
      </c>
      <c r="C222" s="101">
        <v>4</v>
      </c>
      <c r="D222" s="93">
        <v>6</v>
      </c>
      <c r="E222" s="93">
        <v>3</v>
      </c>
      <c r="F222" s="93">
        <v>4</v>
      </c>
      <c r="G222" s="93">
        <v>3</v>
      </c>
      <c r="H222" s="93">
        <v>1</v>
      </c>
      <c r="I222" s="122">
        <f>SUM(B222:H222)</f>
        <v>31</v>
      </c>
      <c r="J222" s="166">
        <v>10</v>
      </c>
    </row>
    <row r="223" spans="1:10" ht="12.75">
      <c r="A223" s="38" t="s">
        <v>43</v>
      </c>
      <c r="B223" s="93">
        <v>3</v>
      </c>
      <c r="C223" s="101">
        <v>3</v>
      </c>
      <c r="D223" s="93">
        <v>3</v>
      </c>
      <c r="E223" s="93">
        <v>3</v>
      </c>
      <c r="F223" s="93">
        <v>1</v>
      </c>
      <c r="G223" s="93">
        <v>2</v>
      </c>
      <c r="H223" s="93">
        <v>0</v>
      </c>
      <c r="I223" s="122">
        <f aca="true" t="shared" si="9" ref="I223:I238">SUM(B223:H223)</f>
        <v>15</v>
      </c>
      <c r="J223" s="166">
        <v>4</v>
      </c>
    </row>
    <row r="224" spans="1:10" ht="12.75">
      <c r="A224" s="38" t="s">
        <v>44</v>
      </c>
      <c r="B224" s="93">
        <v>1</v>
      </c>
      <c r="C224" s="101">
        <v>0</v>
      </c>
      <c r="D224" s="93">
        <v>1</v>
      </c>
      <c r="E224" s="93">
        <v>1</v>
      </c>
      <c r="F224" s="93">
        <v>1</v>
      </c>
      <c r="G224" s="93">
        <v>1</v>
      </c>
      <c r="H224" s="93">
        <v>0</v>
      </c>
      <c r="I224" s="122">
        <f t="shared" si="9"/>
        <v>5</v>
      </c>
      <c r="J224" s="166">
        <v>1</v>
      </c>
    </row>
    <row r="225" spans="1:10" ht="12.75">
      <c r="A225" s="38" t="s">
        <v>45</v>
      </c>
      <c r="B225" s="93">
        <v>7</v>
      </c>
      <c r="C225" s="101">
        <v>2</v>
      </c>
      <c r="D225" s="93">
        <v>5</v>
      </c>
      <c r="E225" s="93">
        <v>3</v>
      </c>
      <c r="F225" s="93">
        <v>4</v>
      </c>
      <c r="G225" s="93">
        <v>4</v>
      </c>
      <c r="H225" s="93">
        <v>1</v>
      </c>
      <c r="I225" s="122">
        <f t="shared" si="9"/>
        <v>26</v>
      </c>
      <c r="J225" s="166">
        <v>7</v>
      </c>
    </row>
    <row r="226" spans="1:10" ht="12.75">
      <c r="A226" s="38" t="s">
        <v>46</v>
      </c>
      <c r="B226" s="93">
        <v>11</v>
      </c>
      <c r="C226" s="101">
        <v>5</v>
      </c>
      <c r="D226" s="93">
        <v>8</v>
      </c>
      <c r="E226" s="93">
        <v>6</v>
      </c>
      <c r="F226" s="93">
        <v>8</v>
      </c>
      <c r="G226" s="93">
        <v>6</v>
      </c>
      <c r="H226" s="93">
        <v>3</v>
      </c>
      <c r="I226" s="122">
        <f t="shared" si="9"/>
        <v>47</v>
      </c>
      <c r="J226" s="166">
        <v>12</v>
      </c>
    </row>
    <row r="227" spans="1:10" ht="12.75">
      <c r="A227" s="38" t="s">
        <v>47</v>
      </c>
      <c r="B227" s="93">
        <v>5</v>
      </c>
      <c r="C227" s="101">
        <v>4</v>
      </c>
      <c r="D227" s="93">
        <v>2</v>
      </c>
      <c r="E227" s="93">
        <v>0</v>
      </c>
      <c r="F227" s="93">
        <v>3</v>
      </c>
      <c r="G227" s="93">
        <v>2</v>
      </c>
      <c r="H227" s="93">
        <v>0</v>
      </c>
      <c r="I227" s="122">
        <f t="shared" si="9"/>
        <v>16</v>
      </c>
      <c r="J227" s="166">
        <v>5</v>
      </c>
    </row>
    <row r="228" spans="1:10" ht="12.75">
      <c r="A228" s="38" t="s">
        <v>48</v>
      </c>
      <c r="B228" s="93">
        <v>7</v>
      </c>
      <c r="C228" s="101">
        <v>4</v>
      </c>
      <c r="D228" s="93">
        <v>4</v>
      </c>
      <c r="E228" s="93">
        <v>3</v>
      </c>
      <c r="F228" s="93">
        <v>6</v>
      </c>
      <c r="G228" s="93">
        <v>3</v>
      </c>
      <c r="H228" s="93">
        <v>1</v>
      </c>
      <c r="I228" s="122">
        <f t="shared" si="9"/>
        <v>28</v>
      </c>
      <c r="J228" s="166">
        <v>7</v>
      </c>
    </row>
    <row r="229" spans="1:10" ht="12.75">
      <c r="A229" s="38" t="s">
        <v>49</v>
      </c>
      <c r="B229" s="93">
        <v>1</v>
      </c>
      <c r="C229" s="101">
        <v>0</v>
      </c>
      <c r="D229" s="93">
        <v>1</v>
      </c>
      <c r="E229" s="93">
        <v>1</v>
      </c>
      <c r="F229" s="93">
        <v>1</v>
      </c>
      <c r="G229" s="93">
        <v>1</v>
      </c>
      <c r="H229" s="93">
        <v>0</v>
      </c>
      <c r="I229" s="122">
        <f t="shared" si="9"/>
        <v>5</v>
      </c>
      <c r="J229" s="166">
        <v>1</v>
      </c>
    </row>
    <row r="230" spans="1:10" ht="12.75">
      <c r="A230" s="38" t="s">
        <v>50</v>
      </c>
      <c r="B230" s="93">
        <v>15</v>
      </c>
      <c r="C230" s="101">
        <v>6</v>
      </c>
      <c r="D230" s="93">
        <v>11</v>
      </c>
      <c r="E230" s="93">
        <v>9</v>
      </c>
      <c r="F230" s="93">
        <v>7</v>
      </c>
      <c r="G230" s="93">
        <v>9</v>
      </c>
      <c r="H230" s="93">
        <v>4</v>
      </c>
      <c r="I230" s="122">
        <f t="shared" si="9"/>
        <v>61</v>
      </c>
      <c r="J230" s="166">
        <v>16</v>
      </c>
    </row>
    <row r="231" spans="1:10" ht="12.75">
      <c r="A231" s="38" t="s">
        <v>51</v>
      </c>
      <c r="B231" s="93">
        <v>13</v>
      </c>
      <c r="C231" s="101">
        <v>3</v>
      </c>
      <c r="D231" s="93">
        <v>13</v>
      </c>
      <c r="E231" s="93">
        <v>6</v>
      </c>
      <c r="F231" s="93">
        <v>2</v>
      </c>
      <c r="G231" s="93">
        <v>6</v>
      </c>
      <c r="H231" s="93">
        <v>2</v>
      </c>
      <c r="I231" s="122">
        <f t="shared" si="9"/>
        <v>45</v>
      </c>
      <c r="J231" s="166">
        <v>14</v>
      </c>
    </row>
    <row r="232" spans="1:10" ht="12.75">
      <c r="A232" s="38" t="s">
        <v>52</v>
      </c>
      <c r="B232" s="93">
        <v>7</v>
      </c>
      <c r="C232" s="101">
        <v>4</v>
      </c>
      <c r="D232" s="93">
        <v>5</v>
      </c>
      <c r="E232" s="93">
        <v>3</v>
      </c>
      <c r="F232" s="93">
        <v>4</v>
      </c>
      <c r="G232" s="93">
        <v>4</v>
      </c>
      <c r="H232" s="93">
        <v>3</v>
      </c>
      <c r="I232" s="122">
        <f t="shared" si="9"/>
        <v>30</v>
      </c>
      <c r="J232" s="166">
        <v>7</v>
      </c>
    </row>
    <row r="233" spans="1:10" ht="12.75">
      <c r="A233" s="38" t="s">
        <v>53</v>
      </c>
      <c r="B233" s="93">
        <v>9</v>
      </c>
      <c r="C233" s="101">
        <v>2</v>
      </c>
      <c r="D233" s="93">
        <v>7</v>
      </c>
      <c r="E233" s="93">
        <v>5</v>
      </c>
      <c r="F233" s="93">
        <v>3</v>
      </c>
      <c r="G233" s="93">
        <v>3</v>
      </c>
      <c r="H233" s="93">
        <v>3</v>
      </c>
      <c r="I233" s="122">
        <f t="shared" si="9"/>
        <v>32</v>
      </c>
      <c r="J233" s="166">
        <v>9</v>
      </c>
    </row>
    <row r="234" spans="1:10" ht="12.75">
      <c r="A234" s="38" t="s">
        <v>54</v>
      </c>
      <c r="B234" s="93">
        <v>5</v>
      </c>
      <c r="C234" s="101">
        <v>2</v>
      </c>
      <c r="D234" s="93">
        <v>3</v>
      </c>
      <c r="E234" s="93">
        <v>1</v>
      </c>
      <c r="F234" s="93">
        <v>3</v>
      </c>
      <c r="G234" s="93">
        <v>4</v>
      </c>
      <c r="H234" s="93">
        <v>1</v>
      </c>
      <c r="I234" s="122">
        <f t="shared" si="9"/>
        <v>19</v>
      </c>
      <c r="J234" s="166">
        <v>5</v>
      </c>
    </row>
    <row r="235" spans="1:10" ht="12.75">
      <c r="A235" s="38" t="s">
        <v>55</v>
      </c>
      <c r="B235" s="93">
        <v>20</v>
      </c>
      <c r="C235" s="101">
        <v>4</v>
      </c>
      <c r="D235" s="93">
        <v>16</v>
      </c>
      <c r="E235" s="93">
        <v>10</v>
      </c>
      <c r="F235" s="93">
        <v>8</v>
      </c>
      <c r="G235" s="93">
        <v>7</v>
      </c>
      <c r="H235" s="93">
        <v>2</v>
      </c>
      <c r="I235" s="122">
        <f t="shared" si="9"/>
        <v>67</v>
      </c>
      <c r="J235" s="166">
        <v>20</v>
      </c>
    </row>
    <row r="236" spans="1:10" ht="12.75">
      <c r="A236" s="38" t="s">
        <v>56</v>
      </c>
      <c r="B236" s="93">
        <v>9</v>
      </c>
      <c r="C236" s="101">
        <v>3</v>
      </c>
      <c r="D236" s="93">
        <v>7</v>
      </c>
      <c r="E236" s="93">
        <v>5</v>
      </c>
      <c r="F236" s="93">
        <v>0</v>
      </c>
      <c r="G236" s="93">
        <v>6</v>
      </c>
      <c r="H236" s="93">
        <v>1</v>
      </c>
      <c r="I236" s="122">
        <f t="shared" si="9"/>
        <v>31</v>
      </c>
      <c r="J236" s="166">
        <v>9</v>
      </c>
    </row>
    <row r="237" spans="1:10" ht="12.75">
      <c r="A237" s="38" t="s">
        <v>57</v>
      </c>
      <c r="B237" s="93">
        <v>2</v>
      </c>
      <c r="C237" s="101">
        <v>1</v>
      </c>
      <c r="D237" s="93">
        <v>2</v>
      </c>
      <c r="E237" s="93">
        <v>2</v>
      </c>
      <c r="F237" s="93">
        <v>1</v>
      </c>
      <c r="G237" s="93">
        <v>1</v>
      </c>
      <c r="H237" s="93">
        <v>1</v>
      </c>
      <c r="I237" s="122">
        <f t="shared" si="9"/>
        <v>10</v>
      </c>
      <c r="J237" s="166">
        <v>2</v>
      </c>
    </row>
    <row r="238" spans="1:10" ht="12.75">
      <c r="A238" s="38" t="s">
        <v>58</v>
      </c>
      <c r="B238" s="93">
        <v>0</v>
      </c>
      <c r="C238" s="101">
        <v>0</v>
      </c>
      <c r="D238" s="93">
        <v>0</v>
      </c>
      <c r="E238" s="93">
        <v>0</v>
      </c>
      <c r="F238" s="93">
        <v>0</v>
      </c>
      <c r="G238" s="93">
        <v>0</v>
      </c>
      <c r="H238" s="93">
        <v>0</v>
      </c>
      <c r="I238" s="122">
        <f t="shared" si="9"/>
        <v>0</v>
      </c>
      <c r="J238" s="166">
        <v>0</v>
      </c>
    </row>
    <row r="239" spans="1:10" ht="12.75">
      <c r="A239" s="146" t="s">
        <v>1</v>
      </c>
      <c r="B239" s="122">
        <f>SUM(B222:B238)</f>
        <v>125</v>
      </c>
      <c r="C239" s="122">
        <f aca="true" t="shared" si="10" ref="C239:H239">SUM(C222:C238)</f>
        <v>47</v>
      </c>
      <c r="D239" s="122">
        <f t="shared" si="10"/>
        <v>94</v>
      </c>
      <c r="E239" s="122">
        <f t="shared" si="10"/>
        <v>61</v>
      </c>
      <c r="F239" s="122">
        <f t="shared" si="10"/>
        <v>56</v>
      </c>
      <c r="G239" s="122">
        <f t="shared" si="10"/>
        <v>62</v>
      </c>
      <c r="H239" s="122">
        <f t="shared" si="10"/>
        <v>23</v>
      </c>
      <c r="I239" s="122">
        <f>SUM(B239:H239)</f>
        <v>468</v>
      </c>
      <c r="J239" s="166">
        <f>SUM(J222:J238)</f>
        <v>129</v>
      </c>
    </row>
    <row r="240" spans="1:9" ht="12.75">
      <c r="A240" s="146" t="s">
        <v>117</v>
      </c>
      <c r="B240" s="114">
        <f>B239/I239</f>
        <v>0.2670940170940171</v>
      </c>
      <c r="C240" s="123">
        <f>C239/I239</f>
        <v>0.10042735042735043</v>
      </c>
      <c r="D240" s="114">
        <f>D239/I239</f>
        <v>0.20085470085470086</v>
      </c>
      <c r="E240" s="114">
        <f>E239/I239</f>
        <v>0.13034188034188035</v>
      </c>
      <c r="F240" s="114">
        <f>F239/I239</f>
        <v>0.11965811965811966</v>
      </c>
      <c r="G240" s="114">
        <f>G239/I239</f>
        <v>0.13247863247863248</v>
      </c>
      <c r="H240" s="114">
        <f>H239/I239</f>
        <v>0.049145299145299144</v>
      </c>
      <c r="I240" s="122"/>
    </row>
    <row r="241" spans="1:12" ht="12.75">
      <c r="A241" s="521" t="s">
        <v>322</v>
      </c>
      <c r="B241" s="522"/>
      <c r="C241" s="522"/>
      <c r="D241" s="522"/>
      <c r="E241" s="522"/>
      <c r="F241" s="522"/>
      <c r="G241" s="522"/>
      <c r="H241" s="522"/>
      <c r="I241" s="522"/>
      <c r="J241" s="522"/>
      <c r="K241" s="250"/>
      <c r="L241" s="251"/>
    </row>
    <row r="242" spans="1:12" ht="12.75">
      <c r="A242" s="523"/>
      <c r="B242" s="501"/>
      <c r="C242" s="501"/>
      <c r="D242" s="501"/>
      <c r="E242" s="501"/>
      <c r="F242" s="501"/>
      <c r="G242" s="501"/>
      <c r="H242" s="501"/>
      <c r="I242" s="501"/>
      <c r="J242" s="501"/>
      <c r="K242" s="250"/>
      <c r="L242" s="250"/>
    </row>
    <row r="244" spans="1:9" ht="12.75">
      <c r="A244" s="509" t="s">
        <v>324</v>
      </c>
      <c r="B244" s="514"/>
      <c r="C244" s="514"/>
      <c r="D244" s="514"/>
      <c r="E244" s="514"/>
      <c r="F244" s="514"/>
      <c r="G244" s="514"/>
      <c r="H244" s="202"/>
      <c r="I244" s="213"/>
    </row>
    <row r="245" spans="1:9" ht="12.75">
      <c r="A245" s="204"/>
      <c r="B245" s="260"/>
      <c r="C245" s="260"/>
      <c r="D245" s="260"/>
      <c r="E245" s="260"/>
      <c r="F245" s="260"/>
      <c r="G245" s="260"/>
      <c r="H245" s="206"/>
      <c r="I245" s="206"/>
    </row>
    <row r="246" spans="1:9" ht="25.5">
      <c r="A246" s="210" t="s">
        <v>233</v>
      </c>
      <c r="B246" s="112" t="s">
        <v>196</v>
      </c>
      <c r="C246" s="153" t="s">
        <v>109</v>
      </c>
      <c r="D246" s="496" t="s">
        <v>203</v>
      </c>
      <c r="E246" s="495"/>
      <c r="F246" s="153" t="s">
        <v>109</v>
      </c>
      <c r="G246" s="41"/>
      <c r="H246" s="154"/>
      <c r="I246" s="120"/>
    </row>
    <row r="247" spans="1:8" ht="12.75">
      <c r="A247" s="38" t="s">
        <v>42</v>
      </c>
      <c r="B247" s="95">
        <v>538</v>
      </c>
      <c r="C247" s="224">
        <v>8</v>
      </c>
      <c r="D247" s="225">
        <v>88</v>
      </c>
      <c r="E247" s="44">
        <f>D247/B247</f>
        <v>0.16356877323420074</v>
      </c>
      <c r="F247" s="166">
        <v>7</v>
      </c>
      <c r="G247" s="26"/>
      <c r="H247" s="93"/>
    </row>
    <row r="248" spans="1:8" ht="12.75">
      <c r="A248" s="38" t="s">
        <v>43</v>
      </c>
      <c r="B248" s="95">
        <v>96</v>
      </c>
      <c r="C248" s="224">
        <v>4</v>
      </c>
      <c r="D248" s="225">
        <v>9</v>
      </c>
      <c r="E248" s="44">
        <f aca="true" t="shared" si="11" ref="E248:E264">D248/B248</f>
        <v>0.09375</v>
      </c>
      <c r="F248" s="166">
        <v>4</v>
      </c>
      <c r="H248" s="93"/>
    </row>
    <row r="249" spans="1:8" ht="12.75">
      <c r="A249" s="38" t="s">
        <v>44</v>
      </c>
      <c r="B249" s="95">
        <v>82</v>
      </c>
      <c r="C249" s="224">
        <v>1</v>
      </c>
      <c r="D249" s="225">
        <v>3</v>
      </c>
      <c r="E249" s="44">
        <f t="shared" si="11"/>
        <v>0.036585365853658534</v>
      </c>
      <c r="F249" s="166">
        <v>1</v>
      </c>
      <c r="H249" s="93"/>
    </row>
    <row r="250" spans="1:8" ht="12.75">
      <c r="A250" s="38" t="s">
        <v>45</v>
      </c>
      <c r="B250" s="95">
        <v>650</v>
      </c>
      <c r="C250" s="224">
        <v>8</v>
      </c>
      <c r="D250" s="225">
        <v>146</v>
      </c>
      <c r="E250" s="44">
        <f t="shared" si="11"/>
        <v>0.2246153846153846</v>
      </c>
      <c r="F250" s="166">
        <v>7</v>
      </c>
      <c r="H250" s="93"/>
    </row>
    <row r="251" spans="1:8" ht="12.75">
      <c r="A251" s="38" t="s">
        <v>46</v>
      </c>
      <c r="B251" s="95">
        <v>305</v>
      </c>
      <c r="C251" s="224">
        <v>11</v>
      </c>
      <c r="D251" s="225">
        <v>34</v>
      </c>
      <c r="E251" s="44">
        <f t="shared" si="11"/>
        <v>0.11147540983606558</v>
      </c>
      <c r="F251" s="166">
        <v>7</v>
      </c>
      <c r="H251" s="93"/>
    </row>
    <row r="252" spans="1:8" ht="12.75">
      <c r="A252" s="38" t="s">
        <v>47</v>
      </c>
      <c r="B252" s="95">
        <v>135</v>
      </c>
      <c r="C252" s="224">
        <v>5</v>
      </c>
      <c r="D252" s="225">
        <v>11</v>
      </c>
      <c r="E252" s="44">
        <f t="shared" si="11"/>
        <v>0.08148148148148149</v>
      </c>
      <c r="F252" s="166">
        <v>4</v>
      </c>
      <c r="H252" s="93"/>
    </row>
    <row r="253" spans="1:8" ht="12.75">
      <c r="A253" s="38" t="s">
        <v>48</v>
      </c>
      <c r="B253" s="95">
        <v>393</v>
      </c>
      <c r="C253" s="224">
        <v>6</v>
      </c>
      <c r="D253" s="225">
        <v>27</v>
      </c>
      <c r="E253" s="44">
        <f t="shared" si="11"/>
        <v>0.06870229007633588</v>
      </c>
      <c r="F253" s="166">
        <v>5</v>
      </c>
      <c r="H253" s="93"/>
    </row>
    <row r="254" spans="1:8" ht="12.75">
      <c r="A254" s="38" t="s">
        <v>49</v>
      </c>
      <c r="B254" s="95">
        <v>77</v>
      </c>
      <c r="C254" s="224">
        <v>1</v>
      </c>
      <c r="D254" s="225">
        <v>0</v>
      </c>
      <c r="E254" s="44">
        <f t="shared" si="11"/>
        <v>0</v>
      </c>
      <c r="F254" s="166">
        <v>1</v>
      </c>
      <c r="H254" s="93"/>
    </row>
    <row r="255" spans="1:8" ht="12.75">
      <c r="A255" s="38" t="s">
        <v>50</v>
      </c>
      <c r="B255" s="95">
        <v>579</v>
      </c>
      <c r="C255" s="224">
        <v>16</v>
      </c>
      <c r="D255" s="225">
        <v>20</v>
      </c>
      <c r="E255" s="44">
        <f t="shared" si="11"/>
        <v>0.03454231433506045</v>
      </c>
      <c r="F255" s="166">
        <v>9</v>
      </c>
      <c r="H255" s="93"/>
    </row>
    <row r="256" spans="1:8" ht="12.75">
      <c r="A256" s="38" t="s">
        <v>51</v>
      </c>
      <c r="B256" s="95">
        <v>60</v>
      </c>
      <c r="C256" s="224">
        <v>13</v>
      </c>
      <c r="D256" s="225">
        <v>6</v>
      </c>
      <c r="E256" s="44">
        <f t="shared" si="11"/>
        <v>0.1</v>
      </c>
      <c r="F256" s="166">
        <v>3</v>
      </c>
      <c r="H256" s="93"/>
    </row>
    <row r="257" spans="1:8" ht="12.75">
      <c r="A257" s="38" t="s">
        <v>52</v>
      </c>
      <c r="B257" s="95">
        <v>311</v>
      </c>
      <c r="C257" s="224">
        <v>7</v>
      </c>
      <c r="D257" s="225">
        <v>39</v>
      </c>
      <c r="E257" s="44">
        <f t="shared" si="11"/>
        <v>0.12540192926045016</v>
      </c>
      <c r="F257" s="166">
        <v>4</v>
      </c>
      <c r="H257" s="93"/>
    </row>
    <row r="258" spans="1:8" ht="12.75">
      <c r="A258" s="38" t="s">
        <v>53</v>
      </c>
      <c r="B258" s="95">
        <v>555</v>
      </c>
      <c r="C258" s="224">
        <v>9</v>
      </c>
      <c r="D258" s="225">
        <v>70</v>
      </c>
      <c r="E258" s="44">
        <f t="shared" si="11"/>
        <v>0.12612612612612611</v>
      </c>
      <c r="F258" s="166">
        <v>7</v>
      </c>
      <c r="H258" s="93"/>
    </row>
    <row r="259" spans="1:8" ht="12.75">
      <c r="A259" s="38" t="s">
        <v>54</v>
      </c>
      <c r="B259" s="95">
        <v>141</v>
      </c>
      <c r="C259" s="224">
        <v>5</v>
      </c>
      <c r="D259" s="225">
        <v>5</v>
      </c>
      <c r="E259" s="44">
        <f t="shared" si="11"/>
        <v>0.03546099290780142</v>
      </c>
      <c r="F259" s="166">
        <v>3</v>
      </c>
      <c r="H259" s="93"/>
    </row>
    <row r="260" spans="1:8" ht="12.75">
      <c r="A260" s="38" t="s">
        <v>55</v>
      </c>
      <c r="B260" s="95">
        <v>926</v>
      </c>
      <c r="C260" s="224">
        <v>19</v>
      </c>
      <c r="D260" s="225">
        <v>140</v>
      </c>
      <c r="E260" s="44">
        <f t="shared" si="11"/>
        <v>0.1511879049676026</v>
      </c>
      <c r="F260" s="166">
        <v>15</v>
      </c>
      <c r="H260" s="93"/>
    </row>
    <row r="261" spans="1:8" ht="12.75">
      <c r="A261" s="38" t="s">
        <v>56</v>
      </c>
      <c r="B261" s="95">
        <v>125</v>
      </c>
      <c r="C261" s="224">
        <v>9</v>
      </c>
      <c r="D261" s="225">
        <v>1</v>
      </c>
      <c r="E261" s="44">
        <f t="shared" si="11"/>
        <v>0.008</v>
      </c>
      <c r="F261" s="166">
        <v>3</v>
      </c>
      <c r="H261" s="93"/>
    </row>
    <row r="262" spans="1:8" ht="12.75">
      <c r="A262" s="38" t="s">
        <v>57</v>
      </c>
      <c r="B262" s="95">
        <v>0</v>
      </c>
      <c r="C262" s="224">
        <v>1</v>
      </c>
      <c r="D262" s="225">
        <v>0</v>
      </c>
      <c r="E262" s="44">
        <v>0</v>
      </c>
      <c r="F262" s="166">
        <v>0</v>
      </c>
      <c r="H262" s="93"/>
    </row>
    <row r="263" spans="1:8" ht="12.75">
      <c r="A263" s="38" t="s">
        <v>58</v>
      </c>
      <c r="B263" s="95">
        <v>0</v>
      </c>
      <c r="C263" s="224">
        <v>0</v>
      </c>
      <c r="D263" s="225">
        <v>0</v>
      </c>
      <c r="E263" s="44">
        <v>0</v>
      </c>
      <c r="F263" s="166">
        <v>0</v>
      </c>
      <c r="H263" s="93"/>
    </row>
    <row r="264" spans="1:8" ht="12.75">
      <c r="A264" s="146" t="s">
        <v>1</v>
      </c>
      <c r="B264" s="107">
        <f>SUM(B247:B263)</f>
        <v>4973</v>
      </c>
      <c r="C264" s="266">
        <f>SUM(C247:C263)</f>
        <v>123</v>
      </c>
      <c r="D264" s="226">
        <f>SUM(D247:D263)</f>
        <v>599</v>
      </c>
      <c r="E264" s="44">
        <f t="shared" si="11"/>
        <v>0.12045043233460688</v>
      </c>
      <c r="F264" s="166">
        <f>SUM(F247:F263)</f>
        <v>80</v>
      </c>
      <c r="H264" s="93"/>
    </row>
    <row r="265" spans="1:4" ht="12.75">
      <c r="A265" s="146" t="s">
        <v>202</v>
      </c>
      <c r="B265" s="114">
        <f>D264/B264</f>
        <v>0.12045043233460688</v>
      </c>
      <c r="C265" s="116"/>
      <c r="D265" s="29"/>
    </row>
    <row r="266" spans="1:4" ht="14.25">
      <c r="A266" s="416" t="s">
        <v>323</v>
      </c>
      <c r="B266" s="114"/>
      <c r="C266" s="116"/>
      <c r="D266" s="29"/>
    </row>
    <row r="267" spans="1:4" ht="12.75">
      <c r="A267" s="146"/>
      <c r="B267" s="114"/>
      <c r="C267" s="116"/>
      <c r="D267" s="29"/>
    </row>
    <row r="268" spans="1:5" ht="12.75">
      <c r="A268" s="103" t="s">
        <v>279</v>
      </c>
      <c r="B268" s="121" t="s">
        <v>135</v>
      </c>
      <c r="C268" s="111" t="s">
        <v>136</v>
      </c>
      <c r="D268" s="151" t="s">
        <v>1</v>
      </c>
      <c r="E268" s="152" t="s">
        <v>109</v>
      </c>
    </row>
    <row r="269" spans="1:5" ht="12.75">
      <c r="A269" s="38" t="s">
        <v>42</v>
      </c>
      <c r="B269" s="93">
        <v>459</v>
      </c>
      <c r="C269" s="101">
        <v>106</v>
      </c>
      <c r="D269" s="122">
        <f>SUM(B269:C269)</f>
        <v>565</v>
      </c>
      <c r="E269" s="166">
        <v>7</v>
      </c>
    </row>
    <row r="270" spans="1:5" ht="12.75">
      <c r="A270" s="38" t="s">
        <v>43</v>
      </c>
      <c r="B270" s="93">
        <v>88</v>
      </c>
      <c r="C270" s="101">
        <v>8</v>
      </c>
      <c r="D270" s="122">
        <f aca="true" t="shared" si="12" ref="D270:D286">SUM(B270:C270)</f>
        <v>96</v>
      </c>
      <c r="E270" s="166">
        <v>4</v>
      </c>
    </row>
    <row r="271" spans="1:5" ht="12.75">
      <c r="A271" s="38" t="s">
        <v>44</v>
      </c>
      <c r="B271" s="93">
        <v>76</v>
      </c>
      <c r="C271" s="101">
        <v>6</v>
      </c>
      <c r="D271" s="122">
        <f t="shared" si="12"/>
        <v>82</v>
      </c>
      <c r="E271" s="166">
        <v>1</v>
      </c>
    </row>
    <row r="272" spans="1:5" ht="12.75">
      <c r="A272" s="38" t="s">
        <v>45</v>
      </c>
      <c r="B272" s="93">
        <v>546</v>
      </c>
      <c r="C272" s="101">
        <v>104</v>
      </c>
      <c r="D272" s="122">
        <f t="shared" si="12"/>
        <v>650</v>
      </c>
      <c r="E272" s="166">
        <v>7</v>
      </c>
    </row>
    <row r="273" spans="1:5" ht="12.75">
      <c r="A273" s="38" t="s">
        <v>46</v>
      </c>
      <c r="B273" s="93">
        <v>133</v>
      </c>
      <c r="C273" s="101">
        <v>172</v>
      </c>
      <c r="D273" s="122">
        <f t="shared" si="12"/>
        <v>305</v>
      </c>
      <c r="E273" s="166">
        <v>7</v>
      </c>
    </row>
    <row r="274" spans="1:5" ht="12.75">
      <c r="A274" s="38" t="s">
        <v>47</v>
      </c>
      <c r="B274" s="93">
        <v>71</v>
      </c>
      <c r="C274" s="101">
        <v>64</v>
      </c>
      <c r="D274" s="122">
        <f t="shared" si="12"/>
        <v>135</v>
      </c>
      <c r="E274" s="166">
        <v>4</v>
      </c>
    </row>
    <row r="275" spans="1:5" ht="12.75">
      <c r="A275" s="38" t="s">
        <v>48</v>
      </c>
      <c r="B275" s="93">
        <v>169</v>
      </c>
      <c r="C275" s="101">
        <v>224</v>
      </c>
      <c r="D275" s="122">
        <f t="shared" si="12"/>
        <v>393</v>
      </c>
      <c r="E275" s="166">
        <v>5</v>
      </c>
    </row>
    <row r="276" spans="1:5" ht="12.75">
      <c r="A276" s="38" t="s">
        <v>49</v>
      </c>
      <c r="B276" s="93">
        <v>68</v>
      </c>
      <c r="C276" s="101">
        <v>9</v>
      </c>
      <c r="D276" s="122">
        <f t="shared" si="12"/>
        <v>77</v>
      </c>
      <c r="E276" s="166">
        <v>1</v>
      </c>
    </row>
    <row r="277" spans="1:5" ht="12.75">
      <c r="A277" s="38" t="s">
        <v>50</v>
      </c>
      <c r="B277" s="93">
        <v>572</v>
      </c>
      <c r="C277" s="101">
        <v>5</v>
      </c>
      <c r="D277" s="122">
        <f t="shared" si="12"/>
        <v>577</v>
      </c>
      <c r="E277" s="166">
        <v>9</v>
      </c>
    </row>
    <row r="278" spans="1:5" ht="12.75">
      <c r="A278" s="38" t="s">
        <v>51</v>
      </c>
      <c r="B278" s="93">
        <v>6</v>
      </c>
      <c r="C278" s="101">
        <v>18</v>
      </c>
      <c r="D278" s="122">
        <f t="shared" si="12"/>
        <v>24</v>
      </c>
      <c r="E278" s="166">
        <v>3</v>
      </c>
    </row>
    <row r="279" spans="1:5" ht="12.75">
      <c r="A279" s="38" t="s">
        <v>52</v>
      </c>
      <c r="B279" s="93">
        <v>276</v>
      </c>
      <c r="C279" s="101">
        <v>35</v>
      </c>
      <c r="D279" s="122">
        <f t="shared" si="12"/>
        <v>311</v>
      </c>
      <c r="E279" s="166">
        <v>4</v>
      </c>
    </row>
    <row r="280" spans="1:5" ht="12.75">
      <c r="A280" s="38" t="s">
        <v>53</v>
      </c>
      <c r="B280" s="93">
        <v>142</v>
      </c>
      <c r="C280" s="101">
        <v>413</v>
      </c>
      <c r="D280" s="122">
        <f t="shared" si="12"/>
        <v>555</v>
      </c>
      <c r="E280" s="166">
        <v>7</v>
      </c>
    </row>
    <row r="281" spans="1:5" ht="12.75">
      <c r="A281" s="38" t="s">
        <v>54</v>
      </c>
      <c r="B281" s="93">
        <v>61</v>
      </c>
      <c r="C281" s="101">
        <v>0</v>
      </c>
      <c r="D281" s="122">
        <f t="shared" si="12"/>
        <v>61</v>
      </c>
      <c r="E281" s="166">
        <v>2</v>
      </c>
    </row>
    <row r="282" spans="1:5" ht="12.75">
      <c r="A282" s="38" t="s">
        <v>55</v>
      </c>
      <c r="B282" s="93">
        <v>909</v>
      </c>
      <c r="C282" s="101">
        <v>17</v>
      </c>
      <c r="D282" s="122">
        <f t="shared" si="12"/>
        <v>926</v>
      </c>
      <c r="E282" s="166">
        <v>15</v>
      </c>
    </row>
    <row r="283" spans="1:5" ht="12.75">
      <c r="A283" s="38" t="s">
        <v>56</v>
      </c>
      <c r="B283" s="93">
        <v>19</v>
      </c>
      <c r="C283" s="101">
        <v>106</v>
      </c>
      <c r="D283" s="122">
        <f t="shared" si="12"/>
        <v>125</v>
      </c>
      <c r="E283" s="166">
        <v>3</v>
      </c>
    </row>
    <row r="284" spans="1:5" ht="12.75">
      <c r="A284" s="38" t="s">
        <v>57</v>
      </c>
      <c r="B284" s="93">
        <v>0</v>
      </c>
      <c r="C284" s="101">
        <v>0</v>
      </c>
      <c r="D284" s="122">
        <f t="shared" si="12"/>
        <v>0</v>
      </c>
      <c r="E284" s="166">
        <v>0</v>
      </c>
    </row>
    <row r="285" spans="1:5" ht="12.75">
      <c r="A285" s="38" t="s">
        <v>58</v>
      </c>
      <c r="B285" s="93">
        <v>0</v>
      </c>
      <c r="C285" s="101">
        <v>0</v>
      </c>
      <c r="D285" s="122">
        <f t="shared" si="12"/>
        <v>0</v>
      </c>
      <c r="E285" s="166">
        <v>0</v>
      </c>
    </row>
    <row r="286" spans="1:5" ht="12.75">
      <c r="A286" s="146" t="s">
        <v>1</v>
      </c>
      <c r="B286" s="122">
        <f>SUM(B269:B285)</f>
        <v>3595</v>
      </c>
      <c r="C286" s="124">
        <f>SUM(C269:C285)</f>
        <v>1287</v>
      </c>
      <c r="D286" s="122">
        <f t="shared" si="12"/>
        <v>4882</v>
      </c>
      <c r="E286" s="166">
        <f>SUM(E269:E285)</f>
        <v>79</v>
      </c>
    </row>
    <row r="287" spans="1:4" ht="12.75">
      <c r="A287" s="146" t="s">
        <v>2</v>
      </c>
      <c r="B287" s="114">
        <f>B286/D286</f>
        <v>0.7363785333879558</v>
      </c>
      <c r="C287" s="123">
        <f>C286/D286</f>
        <v>0.2636214666120442</v>
      </c>
      <c r="D287" s="139"/>
    </row>
    <row r="288" spans="1:9" ht="12.75">
      <c r="A288"/>
      <c r="B288" s="149"/>
      <c r="C288" s="174"/>
      <c r="D288" s="174"/>
      <c r="E288" s="174"/>
      <c r="F288" s="174"/>
      <c r="G288" s="174"/>
      <c r="H288" s="174"/>
      <c r="I288" s="175"/>
    </row>
    <row r="289" spans="1:9" ht="48">
      <c r="A289" s="103" t="s">
        <v>280</v>
      </c>
      <c r="B289" s="110" t="s">
        <v>130</v>
      </c>
      <c r="C289" s="110" t="s">
        <v>18</v>
      </c>
      <c r="D289" s="110" t="s">
        <v>128</v>
      </c>
      <c r="E289" s="110" t="s">
        <v>19</v>
      </c>
      <c r="F289" s="110" t="s">
        <v>129</v>
      </c>
      <c r="G289" s="110" t="s">
        <v>179</v>
      </c>
      <c r="H289" s="167" t="s">
        <v>1</v>
      </c>
      <c r="I289" s="152" t="s">
        <v>109</v>
      </c>
    </row>
    <row r="290" spans="1:9" ht="12.75">
      <c r="A290" s="38" t="s">
        <v>42</v>
      </c>
      <c r="B290" s="93">
        <v>2</v>
      </c>
      <c r="C290" s="101">
        <v>8</v>
      </c>
      <c r="D290" s="93">
        <v>142</v>
      </c>
      <c r="E290" s="93">
        <v>9</v>
      </c>
      <c r="F290" s="93">
        <v>372</v>
      </c>
      <c r="G290" s="93">
        <v>5</v>
      </c>
      <c r="H290" s="107">
        <f>SUM(B290:G290)</f>
        <v>538</v>
      </c>
      <c r="I290" s="166">
        <v>7</v>
      </c>
    </row>
    <row r="291" spans="1:9" ht="12.75">
      <c r="A291" s="38" t="s">
        <v>43</v>
      </c>
      <c r="B291" s="93">
        <v>0</v>
      </c>
      <c r="C291" s="101">
        <v>3</v>
      </c>
      <c r="D291" s="93">
        <v>12</v>
      </c>
      <c r="E291" s="93">
        <v>6</v>
      </c>
      <c r="F291" s="93">
        <v>73</v>
      </c>
      <c r="G291" s="93">
        <v>2</v>
      </c>
      <c r="H291" s="107">
        <f aca="true" t="shared" si="13" ref="H291:H306">SUM(B291:G291)</f>
        <v>96</v>
      </c>
      <c r="I291" s="166">
        <v>4</v>
      </c>
    </row>
    <row r="292" spans="1:9" ht="12.75">
      <c r="A292" s="38" t="s">
        <v>44</v>
      </c>
      <c r="B292" s="93">
        <v>0</v>
      </c>
      <c r="C292" s="101">
        <v>6</v>
      </c>
      <c r="D292" s="93">
        <v>14</v>
      </c>
      <c r="E292" s="93">
        <v>0</v>
      </c>
      <c r="F292" s="93">
        <v>62</v>
      </c>
      <c r="G292" s="93">
        <v>0</v>
      </c>
      <c r="H292" s="107">
        <f t="shared" si="13"/>
        <v>82</v>
      </c>
      <c r="I292" s="166">
        <v>1</v>
      </c>
    </row>
    <row r="293" spans="1:9" ht="12.75">
      <c r="A293" s="38" t="s">
        <v>45</v>
      </c>
      <c r="B293" s="93">
        <v>0</v>
      </c>
      <c r="C293" s="101">
        <v>14</v>
      </c>
      <c r="D293" s="93">
        <v>128</v>
      </c>
      <c r="E293" s="93">
        <v>157</v>
      </c>
      <c r="F293" s="93">
        <v>176</v>
      </c>
      <c r="G293" s="93">
        <v>12</v>
      </c>
      <c r="H293" s="107">
        <f t="shared" si="13"/>
        <v>487</v>
      </c>
      <c r="I293" s="166">
        <v>6</v>
      </c>
    </row>
    <row r="294" spans="1:9" ht="12.75">
      <c r="A294" s="38" t="s">
        <v>46</v>
      </c>
      <c r="B294" s="93">
        <v>1</v>
      </c>
      <c r="C294" s="101">
        <v>4</v>
      </c>
      <c r="D294" s="93">
        <v>77</v>
      </c>
      <c r="E294" s="93">
        <v>4</v>
      </c>
      <c r="F294" s="93">
        <v>156</v>
      </c>
      <c r="G294" s="93">
        <v>5</v>
      </c>
      <c r="H294" s="107">
        <f t="shared" si="13"/>
        <v>247</v>
      </c>
      <c r="I294" s="166">
        <v>6</v>
      </c>
    </row>
    <row r="295" spans="1:9" ht="12.75">
      <c r="A295" s="38" t="s">
        <v>47</v>
      </c>
      <c r="B295" s="93">
        <v>0</v>
      </c>
      <c r="C295" s="101">
        <v>2</v>
      </c>
      <c r="D295" s="93">
        <v>0</v>
      </c>
      <c r="E295" s="93">
        <v>2</v>
      </c>
      <c r="F295" s="93">
        <v>127</v>
      </c>
      <c r="G295" s="93">
        <v>3</v>
      </c>
      <c r="H295" s="107">
        <f t="shared" si="13"/>
        <v>134</v>
      </c>
      <c r="I295" s="166">
        <v>3</v>
      </c>
    </row>
    <row r="296" spans="1:9" ht="12.75">
      <c r="A296" s="38" t="s">
        <v>48</v>
      </c>
      <c r="B296" s="93">
        <v>1</v>
      </c>
      <c r="C296" s="101">
        <v>1</v>
      </c>
      <c r="D296" s="93">
        <v>68</v>
      </c>
      <c r="E296" s="93">
        <v>11</v>
      </c>
      <c r="F296" s="93">
        <v>177</v>
      </c>
      <c r="G296" s="93">
        <v>15</v>
      </c>
      <c r="H296" s="107">
        <f t="shared" si="13"/>
        <v>273</v>
      </c>
      <c r="I296" s="166">
        <v>4</v>
      </c>
    </row>
    <row r="297" spans="1:9" ht="12.75">
      <c r="A297" s="38" t="s">
        <v>49</v>
      </c>
      <c r="B297" s="93">
        <v>0</v>
      </c>
      <c r="C297" s="101">
        <v>15</v>
      </c>
      <c r="D297" s="93">
        <v>39</v>
      </c>
      <c r="E297" s="93">
        <v>5</v>
      </c>
      <c r="F297" s="93">
        <v>16</v>
      </c>
      <c r="G297" s="93">
        <v>2</v>
      </c>
      <c r="H297" s="107">
        <f t="shared" si="13"/>
        <v>77</v>
      </c>
      <c r="I297" s="166">
        <v>1</v>
      </c>
    </row>
    <row r="298" spans="1:9" ht="12.75">
      <c r="A298" s="38" t="s">
        <v>50</v>
      </c>
      <c r="B298" s="93">
        <v>2</v>
      </c>
      <c r="C298" s="101">
        <v>7</v>
      </c>
      <c r="D298" s="93">
        <v>104</v>
      </c>
      <c r="E298" s="93">
        <v>7</v>
      </c>
      <c r="F298" s="93">
        <v>457</v>
      </c>
      <c r="G298" s="93">
        <v>0</v>
      </c>
      <c r="H298" s="107">
        <f t="shared" si="13"/>
        <v>577</v>
      </c>
      <c r="I298" s="166">
        <v>9</v>
      </c>
    </row>
    <row r="299" spans="1:9" ht="12.75">
      <c r="A299" s="38" t="s">
        <v>51</v>
      </c>
      <c r="B299" s="93">
        <v>1</v>
      </c>
      <c r="C299" s="101">
        <v>0</v>
      </c>
      <c r="D299" s="93">
        <v>3</v>
      </c>
      <c r="E299" s="93">
        <v>0</v>
      </c>
      <c r="F299" s="93">
        <v>2</v>
      </c>
      <c r="G299" s="93">
        <v>0</v>
      </c>
      <c r="H299" s="107">
        <f t="shared" si="13"/>
        <v>6</v>
      </c>
      <c r="I299" s="166">
        <v>2</v>
      </c>
    </row>
    <row r="300" spans="1:9" ht="12.75">
      <c r="A300" s="38" t="s">
        <v>52</v>
      </c>
      <c r="B300" s="93">
        <v>25</v>
      </c>
      <c r="C300" s="101">
        <v>12</v>
      </c>
      <c r="D300" s="93">
        <v>22</v>
      </c>
      <c r="E300" s="93">
        <v>11</v>
      </c>
      <c r="F300" s="93">
        <v>220</v>
      </c>
      <c r="G300" s="93">
        <v>21</v>
      </c>
      <c r="H300" s="107">
        <f t="shared" si="13"/>
        <v>311</v>
      </c>
      <c r="I300" s="166">
        <v>4</v>
      </c>
    </row>
    <row r="301" spans="1:9" ht="12.75">
      <c r="A301" s="38" t="s">
        <v>53</v>
      </c>
      <c r="B301" s="93">
        <v>4</v>
      </c>
      <c r="C301" s="101">
        <v>9</v>
      </c>
      <c r="D301" s="93">
        <v>124</v>
      </c>
      <c r="E301" s="93">
        <v>13</v>
      </c>
      <c r="F301" s="93">
        <v>341</v>
      </c>
      <c r="G301" s="93">
        <v>14</v>
      </c>
      <c r="H301" s="107">
        <f t="shared" si="13"/>
        <v>505</v>
      </c>
      <c r="I301" s="166">
        <v>6</v>
      </c>
    </row>
    <row r="302" spans="1:9" ht="12.75">
      <c r="A302" s="38" t="s">
        <v>54</v>
      </c>
      <c r="B302" s="93">
        <v>0</v>
      </c>
      <c r="C302" s="101">
        <v>4</v>
      </c>
      <c r="D302" s="93">
        <v>29</v>
      </c>
      <c r="E302" s="93">
        <v>2</v>
      </c>
      <c r="F302" s="93">
        <v>25</v>
      </c>
      <c r="G302" s="93">
        <v>1</v>
      </c>
      <c r="H302" s="107">
        <f t="shared" si="13"/>
        <v>61</v>
      </c>
      <c r="I302" s="166">
        <v>2</v>
      </c>
    </row>
    <row r="303" spans="1:9" ht="12.75">
      <c r="A303" s="38" t="s">
        <v>55</v>
      </c>
      <c r="B303" s="93">
        <v>4</v>
      </c>
      <c r="C303" s="101">
        <v>59</v>
      </c>
      <c r="D303" s="93">
        <v>91</v>
      </c>
      <c r="E303" s="93">
        <v>294</v>
      </c>
      <c r="F303" s="93">
        <v>364</v>
      </c>
      <c r="G303" s="93">
        <v>22</v>
      </c>
      <c r="H303" s="107">
        <f t="shared" si="13"/>
        <v>834</v>
      </c>
      <c r="I303" s="166">
        <v>14</v>
      </c>
    </row>
    <row r="304" spans="1:9" ht="12.75">
      <c r="A304" s="38" t="s">
        <v>56</v>
      </c>
      <c r="B304" s="93">
        <v>0</v>
      </c>
      <c r="C304" s="101">
        <v>1</v>
      </c>
      <c r="D304" s="93">
        <v>9</v>
      </c>
      <c r="E304" s="93">
        <v>1</v>
      </c>
      <c r="F304" s="93">
        <v>114</v>
      </c>
      <c r="G304" s="93">
        <v>0</v>
      </c>
      <c r="H304" s="107">
        <f t="shared" si="13"/>
        <v>125</v>
      </c>
      <c r="I304" s="166">
        <v>3</v>
      </c>
    </row>
    <row r="305" spans="1:9" ht="12.75">
      <c r="A305" s="38" t="s">
        <v>57</v>
      </c>
      <c r="B305" s="93">
        <v>0</v>
      </c>
      <c r="C305" s="101">
        <v>0</v>
      </c>
      <c r="D305" s="93">
        <v>0</v>
      </c>
      <c r="E305" s="93">
        <v>0</v>
      </c>
      <c r="F305" s="93">
        <v>0</v>
      </c>
      <c r="G305" s="93">
        <v>0</v>
      </c>
      <c r="H305" s="107">
        <f t="shared" si="13"/>
        <v>0</v>
      </c>
      <c r="I305" s="166">
        <v>0</v>
      </c>
    </row>
    <row r="306" spans="1:9" ht="12.75">
      <c r="A306" s="38" t="s">
        <v>58</v>
      </c>
      <c r="B306" s="93">
        <v>0</v>
      </c>
      <c r="C306" s="101">
        <v>0</v>
      </c>
      <c r="D306" s="93">
        <v>0</v>
      </c>
      <c r="E306" s="93"/>
      <c r="F306" s="93">
        <v>0</v>
      </c>
      <c r="G306" s="93">
        <v>0</v>
      </c>
      <c r="H306" s="107">
        <f t="shared" si="13"/>
        <v>0</v>
      </c>
      <c r="I306" s="166">
        <v>0</v>
      </c>
    </row>
    <row r="307" spans="1:9" ht="12.75">
      <c r="A307" s="146" t="s">
        <v>1</v>
      </c>
      <c r="B307" s="122">
        <f>SUM(B290:B306)</f>
        <v>40</v>
      </c>
      <c r="C307" s="122">
        <f aca="true" t="shared" si="14" ref="C307:I307">SUM(C290:C306)</f>
        <v>145</v>
      </c>
      <c r="D307" s="122">
        <f t="shared" si="14"/>
        <v>862</v>
      </c>
      <c r="E307" s="122">
        <f t="shared" si="14"/>
        <v>522</v>
      </c>
      <c r="F307" s="122">
        <f t="shared" si="14"/>
        <v>2682</v>
      </c>
      <c r="G307" s="122">
        <f t="shared" si="14"/>
        <v>102</v>
      </c>
      <c r="H307" s="107">
        <f t="shared" si="14"/>
        <v>4353</v>
      </c>
      <c r="I307" s="166">
        <f t="shared" si="14"/>
        <v>72</v>
      </c>
    </row>
    <row r="308" spans="1:8" ht="12.75">
      <c r="A308" s="146" t="s">
        <v>2</v>
      </c>
      <c r="B308" s="114">
        <f>B307/H307</f>
        <v>0.009189065012634964</v>
      </c>
      <c r="C308" s="123">
        <f>C307/H307</f>
        <v>0.033310360670801745</v>
      </c>
      <c r="D308" s="114">
        <f>D307/H307</f>
        <v>0.1980243510222835</v>
      </c>
      <c r="E308" s="114">
        <f>E307/H307</f>
        <v>0.11991729841488628</v>
      </c>
      <c r="F308" s="114">
        <f>F307/H307</f>
        <v>0.6161268090971743</v>
      </c>
      <c r="G308" s="114">
        <f>G307/H307</f>
        <v>0.02343211578221916</v>
      </c>
      <c r="H308" s="114"/>
    </row>
    <row r="309" spans="1:8" ht="14.25">
      <c r="A309" s="416" t="s">
        <v>325</v>
      </c>
      <c r="B309" s="114"/>
      <c r="C309" s="123"/>
      <c r="D309" s="114"/>
      <c r="E309" s="114"/>
      <c r="F309" s="114"/>
      <c r="G309" s="114"/>
      <c r="H309" s="114"/>
    </row>
    <row r="310" ht="12.75">
      <c r="A310" s="6"/>
    </row>
    <row r="311" spans="1:5" ht="12.75">
      <c r="A311" s="103" t="s">
        <v>281</v>
      </c>
      <c r="B311" s="135" t="s">
        <v>20</v>
      </c>
      <c r="C311" s="135" t="s">
        <v>21</v>
      </c>
      <c r="D311" s="170" t="s">
        <v>1</v>
      </c>
      <c r="E311" s="152" t="s">
        <v>109</v>
      </c>
    </row>
    <row r="312" spans="1:5" ht="12.75">
      <c r="A312" s="38" t="s">
        <v>42</v>
      </c>
      <c r="B312" s="93">
        <v>66</v>
      </c>
      <c r="C312" s="101">
        <v>472</v>
      </c>
      <c r="D312" s="107">
        <f>B312+C312</f>
        <v>538</v>
      </c>
      <c r="E312" s="166">
        <v>7</v>
      </c>
    </row>
    <row r="313" spans="1:5" ht="12.75">
      <c r="A313" s="38" t="s">
        <v>43</v>
      </c>
      <c r="B313" s="93">
        <v>12</v>
      </c>
      <c r="C313" s="101">
        <v>84</v>
      </c>
      <c r="D313" s="107">
        <f aca="true" t="shared" si="15" ref="D313:D328">B313+C313</f>
        <v>96</v>
      </c>
      <c r="E313" s="166">
        <v>4</v>
      </c>
    </row>
    <row r="314" spans="1:5" ht="12.75">
      <c r="A314" s="38" t="s">
        <v>44</v>
      </c>
      <c r="B314" s="93">
        <v>9</v>
      </c>
      <c r="C314" s="101">
        <v>73</v>
      </c>
      <c r="D314" s="107">
        <f t="shared" si="15"/>
        <v>82</v>
      </c>
      <c r="E314" s="166">
        <v>1</v>
      </c>
    </row>
    <row r="315" spans="1:5" ht="12.75">
      <c r="A315" s="38" t="s">
        <v>45</v>
      </c>
      <c r="B315" s="93">
        <v>96</v>
      </c>
      <c r="C315" s="101">
        <v>554</v>
      </c>
      <c r="D315" s="107">
        <f t="shared" si="15"/>
        <v>650</v>
      </c>
      <c r="E315" s="166">
        <v>7</v>
      </c>
    </row>
    <row r="316" spans="1:5" ht="12.75">
      <c r="A316" s="38" t="s">
        <v>46</v>
      </c>
      <c r="B316" s="93">
        <v>32</v>
      </c>
      <c r="C316" s="101">
        <v>273</v>
      </c>
      <c r="D316" s="107">
        <f t="shared" si="15"/>
        <v>305</v>
      </c>
      <c r="E316" s="166">
        <v>7</v>
      </c>
    </row>
    <row r="317" spans="1:5" ht="12.75">
      <c r="A317" s="38" t="s">
        <v>47</v>
      </c>
      <c r="B317" s="93">
        <v>14</v>
      </c>
      <c r="C317" s="101">
        <v>120</v>
      </c>
      <c r="D317" s="107">
        <f t="shared" si="15"/>
        <v>134</v>
      </c>
      <c r="E317" s="166">
        <v>3</v>
      </c>
    </row>
    <row r="318" spans="1:5" ht="12.75">
      <c r="A318" s="38" t="s">
        <v>48</v>
      </c>
      <c r="B318" s="93">
        <v>58</v>
      </c>
      <c r="C318" s="101">
        <v>335</v>
      </c>
      <c r="D318" s="107">
        <f t="shared" si="15"/>
        <v>393</v>
      </c>
      <c r="E318" s="166">
        <v>5</v>
      </c>
    </row>
    <row r="319" spans="1:5" ht="12.75">
      <c r="A319" s="38" t="s">
        <v>49</v>
      </c>
      <c r="B319" s="93">
        <v>14</v>
      </c>
      <c r="C319" s="101">
        <v>63</v>
      </c>
      <c r="D319" s="107">
        <f t="shared" si="15"/>
        <v>77</v>
      </c>
      <c r="E319" s="166">
        <v>1</v>
      </c>
    </row>
    <row r="320" spans="1:5" ht="12.75">
      <c r="A320" s="38" t="s">
        <v>50</v>
      </c>
      <c r="B320" s="93">
        <v>86</v>
      </c>
      <c r="C320" s="101">
        <v>491</v>
      </c>
      <c r="D320" s="107">
        <f t="shared" si="15"/>
        <v>577</v>
      </c>
      <c r="E320" s="166">
        <v>9</v>
      </c>
    </row>
    <row r="321" spans="1:5" ht="12.75">
      <c r="A321" s="38" t="s">
        <v>51</v>
      </c>
      <c r="B321" s="93">
        <v>2</v>
      </c>
      <c r="C321" s="101">
        <v>22</v>
      </c>
      <c r="D321" s="107">
        <f t="shared" si="15"/>
        <v>24</v>
      </c>
      <c r="E321" s="166">
        <v>3</v>
      </c>
    </row>
    <row r="322" spans="1:5" ht="12.75">
      <c r="A322" s="38" t="s">
        <v>52</v>
      </c>
      <c r="B322" s="93">
        <v>46</v>
      </c>
      <c r="C322" s="101">
        <v>265</v>
      </c>
      <c r="D322" s="107">
        <f t="shared" si="15"/>
        <v>311</v>
      </c>
      <c r="E322" s="166">
        <v>4</v>
      </c>
    </row>
    <row r="323" spans="1:5" ht="12.75">
      <c r="A323" s="38" t="s">
        <v>53</v>
      </c>
      <c r="B323" s="93">
        <v>43</v>
      </c>
      <c r="C323" s="101">
        <v>462</v>
      </c>
      <c r="D323" s="107">
        <f t="shared" si="15"/>
        <v>505</v>
      </c>
      <c r="E323" s="166">
        <v>6</v>
      </c>
    </row>
    <row r="324" spans="1:5" ht="12.75">
      <c r="A324" s="38" t="s">
        <v>54</v>
      </c>
      <c r="B324" s="93">
        <v>10</v>
      </c>
      <c r="C324" s="101">
        <v>51</v>
      </c>
      <c r="D324" s="107">
        <f t="shared" si="15"/>
        <v>61</v>
      </c>
      <c r="E324" s="166">
        <v>2</v>
      </c>
    </row>
    <row r="325" spans="1:5" ht="12.75">
      <c r="A325" s="38" t="s">
        <v>55</v>
      </c>
      <c r="B325" s="93">
        <v>157</v>
      </c>
      <c r="C325" s="101">
        <v>769</v>
      </c>
      <c r="D325" s="107">
        <f t="shared" si="15"/>
        <v>926</v>
      </c>
      <c r="E325" s="166">
        <v>15</v>
      </c>
    </row>
    <row r="326" spans="1:5" ht="12.75">
      <c r="A326" s="38" t="s">
        <v>56</v>
      </c>
      <c r="B326" s="93">
        <v>8</v>
      </c>
      <c r="C326" s="101">
        <v>114</v>
      </c>
      <c r="D326" s="122">
        <f t="shared" si="15"/>
        <v>122</v>
      </c>
      <c r="E326" s="166">
        <v>3</v>
      </c>
    </row>
    <row r="327" spans="1:5" ht="12.75">
      <c r="A327" s="38" t="s">
        <v>57</v>
      </c>
      <c r="B327" s="93">
        <v>0</v>
      </c>
      <c r="C327" s="101">
        <v>0</v>
      </c>
      <c r="D327" s="122">
        <f t="shared" si="15"/>
        <v>0</v>
      </c>
      <c r="E327" s="166">
        <v>0</v>
      </c>
    </row>
    <row r="328" spans="1:5" ht="12.75">
      <c r="A328" s="38" t="s">
        <v>58</v>
      </c>
      <c r="B328" s="93">
        <v>0</v>
      </c>
      <c r="C328" s="101">
        <v>0</v>
      </c>
      <c r="D328" s="122">
        <f t="shared" si="15"/>
        <v>0</v>
      </c>
      <c r="E328" s="166">
        <v>0</v>
      </c>
    </row>
    <row r="329" spans="1:5" ht="12.75">
      <c r="A329" s="146" t="s">
        <v>1</v>
      </c>
      <c r="B329" s="93">
        <f>SUM(B312:B328)</f>
        <v>653</v>
      </c>
      <c r="C329" s="93">
        <f>SUM(C312:C328)</f>
        <v>4148</v>
      </c>
      <c r="D329" s="107">
        <f>SUM(D312:D328)</f>
        <v>4801</v>
      </c>
      <c r="E329" s="166">
        <f>SUM(E312:E328)</f>
        <v>77</v>
      </c>
    </row>
    <row r="330" spans="1:3" ht="12.75">
      <c r="A330" s="146" t="s">
        <v>2</v>
      </c>
      <c r="B330" s="114">
        <f>B329/D329</f>
        <v>0.13601333055613413</v>
      </c>
      <c r="C330" s="123">
        <f>C329/D329</f>
        <v>0.8639866694438658</v>
      </c>
    </row>
    <row r="332" spans="1:9" ht="12.75">
      <c r="A332" s="503" t="s">
        <v>326</v>
      </c>
      <c r="B332" s="518"/>
      <c r="C332" s="518"/>
      <c r="D332" s="519"/>
      <c r="E332" s="519"/>
      <c r="F332" s="519"/>
      <c r="G332" s="519"/>
      <c r="H332" s="519"/>
      <c r="I332" s="520"/>
    </row>
    <row r="333" spans="1:9" ht="12.75">
      <c r="A333" s="208"/>
      <c r="B333" s="202"/>
      <c r="C333" s="202"/>
      <c r="D333" s="247"/>
      <c r="E333" s="247"/>
      <c r="F333" s="247"/>
      <c r="G333" s="247"/>
      <c r="H333" s="247"/>
      <c r="I333" s="247"/>
    </row>
    <row r="334" spans="1:3" ht="12.75">
      <c r="A334" s="103" t="s">
        <v>309</v>
      </c>
      <c r="B334" s="135" t="s">
        <v>182</v>
      </c>
      <c r="C334" s="152" t="s">
        <v>109</v>
      </c>
    </row>
    <row r="335" spans="1:3" ht="12.75">
      <c r="A335" s="38" t="s">
        <v>42</v>
      </c>
      <c r="B335" s="93">
        <v>847</v>
      </c>
      <c r="C335" s="101">
        <v>9</v>
      </c>
    </row>
    <row r="336" spans="1:3" ht="12.75">
      <c r="A336" s="38" t="s">
        <v>43</v>
      </c>
      <c r="B336" s="93">
        <v>255</v>
      </c>
      <c r="C336" s="101">
        <v>5</v>
      </c>
    </row>
    <row r="337" spans="1:3" ht="12.75">
      <c r="A337" s="38" t="s">
        <v>44</v>
      </c>
      <c r="B337" s="93">
        <v>122</v>
      </c>
      <c r="C337" s="101">
        <v>1</v>
      </c>
    </row>
    <row r="338" spans="1:3" ht="12.75">
      <c r="A338" s="38" t="s">
        <v>45</v>
      </c>
      <c r="B338" s="93">
        <v>1304</v>
      </c>
      <c r="C338" s="101">
        <v>8</v>
      </c>
    </row>
    <row r="339" spans="1:3" ht="12.75">
      <c r="A339" s="38" t="s">
        <v>46</v>
      </c>
      <c r="B339" s="93">
        <v>903</v>
      </c>
      <c r="C339" s="101">
        <v>11</v>
      </c>
    </row>
    <row r="340" spans="1:3" ht="12.75">
      <c r="A340" s="38" t="s">
        <v>47</v>
      </c>
      <c r="B340" s="93">
        <v>250</v>
      </c>
      <c r="C340" s="101">
        <v>5</v>
      </c>
    </row>
    <row r="341" spans="1:3" ht="12.75">
      <c r="A341" s="38" t="s">
        <v>48</v>
      </c>
      <c r="B341" s="93">
        <v>722</v>
      </c>
      <c r="C341" s="101">
        <v>6</v>
      </c>
    </row>
    <row r="342" spans="1:3" ht="12.75">
      <c r="A342" s="38" t="s">
        <v>49</v>
      </c>
      <c r="B342" s="93">
        <v>86</v>
      </c>
      <c r="C342" s="101">
        <v>1</v>
      </c>
    </row>
    <row r="343" spans="1:3" ht="12.75">
      <c r="A343" s="38" t="s">
        <v>50</v>
      </c>
      <c r="B343" s="93">
        <v>1290</v>
      </c>
      <c r="C343" s="101">
        <v>16</v>
      </c>
    </row>
    <row r="344" spans="1:3" ht="12.75">
      <c r="A344" s="38" t="s">
        <v>51</v>
      </c>
      <c r="B344" s="93">
        <v>475</v>
      </c>
      <c r="C344" s="101">
        <v>13</v>
      </c>
    </row>
    <row r="345" spans="1:3" ht="12.75">
      <c r="A345" s="38" t="s">
        <v>52</v>
      </c>
      <c r="B345" s="93">
        <v>596</v>
      </c>
      <c r="C345" s="101">
        <v>7</v>
      </c>
    </row>
    <row r="346" spans="1:3" ht="12.75">
      <c r="A346" s="38" t="s">
        <v>53</v>
      </c>
      <c r="B346" s="93">
        <v>855</v>
      </c>
      <c r="C346" s="101">
        <v>9</v>
      </c>
    </row>
    <row r="347" spans="1:3" ht="12.75">
      <c r="A347" s="38" t="s">
        <v>54</v>
      </c>
      <c r="B347" s="93">
        <v>527</v>
      </c>
      <c r="C347" s="101">
        <v>5</v>
      </c>
    </row>
    <row r="348" spans="1:3" ht="12.75">
      <c r="A348" s="38" t="s">
        <v>55</v>
      </c>
      <c r="B348" s="93">
        <v>1640</v>
      </c>
      <c r="C348" s="101">
        <v>19</v>
      </c>
    </row>
    <row r="349" spans="1:3" ht="12.75">
      <c r="A349" s="38" t="s">
        <v>56</v>
      </c>
      <c r="B349" s="93">
        <v>507</v>
      </c>
      <c r="C349" s="101">
        <v>9</v>
      </c>
    </row>
    <row r="350" spans="1:3" ht="12.75">
      <c r="A350" s="38" t="s">
        <v>57</v>
      </c>
      <c r="B350" s="93">
        <v>83</v>
      </c>
      <c r="C350" s="101">
        <v>1</v>
      </c>
    </row>
    <row r="351" spans="1:3" ht="12.75">
      <c r="A351" s="38" t="s">
        <v>58</v>
      </c>
      <c r="B351" s="93">
        <v>0</v>
      </c>
      <c r="C351" s="101">
        <v>0</v>
      </c>
    </row>
    <row r="352" spans="1:8" ht="12.75">
      <c r="A352" s="146" t="s">
        <v>1</v>
      </c>
      <c r="B352" s="122">
        <f>SUM(B335:B351)</f>
        <v>10462</v>
      </c>
      <c r="C352" s="122">
        <f>SUM(C334:C351)</f>
        <v>125</v>
      </c>
      <c r="D352" s="29"/>
      <c r="E352" s="29"/>
      <c r="F352" s="29"/>
      <c r="G352" s="29"/>
      <c r="H352" s="29"/>
    </row>
    <row r="353" spans="1:8" ht="12.75">
      <c r="A353" s="29"/>
      <c r="B353" s="29"/>
      <c r="C353" s="116"/>
      <c r="D353" s="29"/>
      <c r="E353" s="29"/>
      <c r="F353" s="29"/>
      <c r="G353" s="29"/>
      <c r="H353" s="29"/>
    </row>
    <row r="354" spans="1:9" ht="51">
      <c r="A354" s="103" t="s">
        <v>228</v>
      </c>
      <c r="B354" s="142" t="s">
        <v>130</v>
      </c>
      <c r="C354" s="142" t="s">
        <v>18</v>
      </c>
      <c r="D354" s="142" t="s">
        <v>128</v>
      </c>
      <c r="E354" s="142" t="s">
        <v>19</v>
      </c>
      <c r="F354" s="142" t="s">
        <v>129</v>
      </c>
      <c r="G354" s="142" t="s">
        <v>13</v>
      </c>
      <c r="H354" s="249" t="s">
        <v>1</v>
      </c>
      <c r="I354" s="152" t="s">
        <v>109</v>
      </c>
    </row>
    <row r="355" spans="1:9" ht="12.75">
      <c r="A355" s="38" t="s">
        <v>42</v>
      </c>
      <c r="B355" s="101">
        <v>4</v>
      </c>
      <c r="C355" s="93">
        <v>5</v>
      </c>
      <c r="D355" s="93">
        <v>100</v>
      </c>
      <c r="E355" s="93">
        <v>8</v>
      </c>
      <c r="F355" s="93">
        <v>471</v>
      </c>
      <c r="G355" s="93">
        <v>1</v>
      </c>
      <c r="H355" s="107">
        <f aca="true" t="shared" si="16" ref="H355:H372">SUM(B355:G355)</f>
        <v>589</v>
      </c>
      <c r="I355" s="166">
        <v>8</v>
      </c>
    </row>
    <row r="356" spans="1:9" ht="12.75">
      <c r="A356" s="38" t="s">
        <v>43</v>
      </c>
      <c r="B356" s="101">
        <v>3</v>
      </c>
      <c r="C356" s="93">
        <v>1</v>
      </c>
      <c r="D356" s="93">
        <v>23</v>
      </c>
      <c r="E356" s="93">
        <v>4</v>
      </c>
      <c r="F356" s="93">
        <v>221</v>
      </c>
      <c r="G356" s="93">
        <v>3</v>
      </c>
      <c r="H356" s="107">
        <f t="shared" si="16"/>
        <v>255</v>
      </c>
      <c r="I356" s="166">
        <v>4</v>
      </c>
    </row>
    <row r="357" spans="1:9" ht="12.75">
      <c r="A357" s="38" t="s">
        <v>44</v>
      </c>
      <c r="B357" s="101">
        <v>0</v>
      </c>
      <c r="C357" s="93">
        <v>4</v>
      </c>
      <c r="D357" s="93">
        <v>14</v>
      </c>
      <c r="E357" s="93">
        <v>5</v>
      </c>
      <c r="F357" s="93">
        <v>99</v>
      </c>
      <c r="G357" s="93">
        <v>0</v>
      </c>
      <c r="H357" s="107">
        <f t="shared" si="16"/>
        <v>122</v>
      </c>
      <c r="I357" s="166">
        <v>1</v>
      </c>
    </row>
    <row r="358" spans="1:9" ht="12.75">
      <c r="A358" s="38" t="s">
        <v>45</v>
      </c>
      <c r="B358" s="101">
        <v>7</v>
      </c>
      <c r="C358" s="93">
        <v>56</v>
      </c>
      <c r="D358" s="93">
        <v>276</v>
      </c>
      <c r="E358" s="93">
        <v>277</v>
      </c>
      <c r="F358" s="93">
        <v>651</v>
      </c>
      <c r="G358" s="93">
        <v>37</v>
      </c>
      <c r="H358" s="107">
        <f t="shared" si="16"/>
        <v>1304</v>
      </c>
      <c r="I358" s="166">
        <v>8</v>
      </c>
    </row>
    <row r="359" spans="1:9" ht="12.75">
      <c r="A359" s="38" t="s">
        <v>46</v>
      </c>
      <c r="B359" s="101">
        <v>2</v>
      </c>
      <c r="C359" s="93">
        <v>16</v>
      </c>
      <c r="D359" s="93">
        <v>200</v>
      </c>
      <c r="E359" s="93">
        <v>15</v>
      </c>
      <c r="F359" s="93">
        <v>590</v>
      </c>
      <c r="G359" s="93">
        <v>16</v>
      </c>
      <c r="H359" s="107">
        <f t="shared" si="16"/>
        <v>839</v>
      </c>
      <c r="I359" s="166">
        <v>10</v>
      </c>
    </row>
    <row r="360" spans="1:9" ht="12.75">
      <c r="A360" s="38" t="s">
        <v>47</v>
      </c>
      <c r="B360" s="101">
        <v>1</v>
      </c>
      <c r="C360" s="93">
        <v>2</v>
      </c>
      <c r="D360" s="93">
        <v>3</v>
      </c>
      <c r="E360" s="93">
        <v>2</v>
      </c>
      <c r="F360" s="93">
        <v>214</v>
      </c>
      <c r="G360" s="93">
        <v>10</v>
      </c>
      <c r="H360" s="107">
        <f t="shared" si="16"/>
        <v>232</v>
      </c>
      <c r="I360" s="166">
        <v>4</v>
      </c>
    </row>
    <row r="361" spans="1:9" ht="12.75">
      <c r="A361" s="38" t="s">
        <v>48</v>
      </c>
      <c r="B361" s="101">
        <v>4</v>
      </c>
      <c r="C361" s="93">
        <v>6</v>
      </c>
      <c r="D361" s="93">
        <v>102</v>
      </c>
      <c r="E361" s="93">
        <v>14</v>
      </c>
      <c r="F361" s="93">
        <v>569</v>
      </c>
      <c r="G361" s="93">
        <v>27</v>
      </c>
      <c r="H361" s="107">
        <f t="shared" si="16"/>
        <v>722</v>
      </c>
      <c r="I361" s="166">
        <v>6</v>
      </c>
    </row>
    <row r="362" spans="1:9" ht="12.75">
      <c r="A362" s="38" t="s">
        <v>49</v>
      </c>
      <c r="B362" s="101">
        <v>0</v>
      </c>
      <c r="C362" s="93">
        <v>10</v>
      </c>
      <c r="D362" s="93">
        <v>48</v>
      </c>
      <c r="E362" s="93">
        <v>2</v>
      </c>
      <c r="F362" s="93">
        <v>26</v>
      </c>
      <c r="G362" s="93">
        <v>0</v>
      </c>
      <c r="H362" s="107">
        <f t="shared" si="16"/>
        <v>86</v>
      </c>
      <c r="I362" s="166">
        <v>1</v>
      </c>
    </row>
    <row r="363" spans="1:9" ht="12.75">
      <c r="A363" s="38" t="s">
        <v>50</v>
      </c>
      <c r="B363" s="101">
        <v>3</v>
      </c>
      <c r="C363" s="93">
        <v>44</v>
      </c>
      <c r="D363" s="93">
        <v>264</v>
      </c>
      <c r="E363" s="93">
        <v>15</v>
      </c>
      <c r="F363" s="93">
        <v>963</v>
      </c>
      <c r="G363" s="93">
        <v>1</v>
      </c>
      <c r="H363" s="107">
        <f t="shared" si="16"/>
        <v>1290</v>
      </c>
      <c r="I363" s="166">
        <v>16</v>
      </c>
    </row>
    <row r="364" spans="1:9" ht="12.75">
      <c r="A364" s="38" t="s">
        <v>51</v>
      </c>
      <c r="B364" s="101">
        <v>23</v>
      </c>
      <c r="C364" s="93">
        <v>0</v>
      </c>
      <c r="D364" s="93">
        <v>44</v>
      </c>
      <c r="E364" s="93">
        <v>4</v>
      </c>
      <c r="F364" s="93">
        <v>373</v>
      </c>
      <c r="G364" s="93">
        <v>5</v>
      </c>
      <c r="H364" s="107">
        <f t="shared" si="16"/>
        <v>449</v>
      </c>
      <c r="I364" s="166">
        <v>13</v>
      </c>
    </row>
    <row r="365" spans="1:9" ht="12.75">
      <c r="A365" s="38" t="s">
        <v>52</v>
      </c>
      <c r="B365" s="101">
        <v>67</v>
      </c>
      <c r="C365" s="93">
        <v>10</v>
      </c>
      <c r="D365" s="93">
        <v>34</v>
      </c>
      <c r="E365" s="93">
        <v>15</v>
      </c>
      <c r="F365" s="93">
        <v>459</v>
      </c>
      <c r="G365" s="93">
        <v>11</v>
      </c>
      <c r="H365" s="107">
        <f t="shared" si="16"/>
        <v>596</v>
      </c>
      <c r="I365" s="166">
        <v>7</v>
      </c>
    </row>
    <row r="366" spans="1:9" ht="12.75">
      <c r="A366" s="38" t="s">
        <v>53</v>
      </c>
      <c r="B366" s="101">
        <v>5</v>
      </c>
      <c r="C366" s="93">
        <v>13</v>
      </c>
      <c r="D366" s="93">
        <v>82</v>
      </c>
      <c r="E366" s="93">
        <v>4</v>
      </c>
      <c r="F366" s="93">
        <v>446</v>
      </c>
      <c r="G366" s="93">
        <v>11</v>
      </c>
      <c r="H366" s="107">
        <f t="shared" si="16"/>
        <v>561</v>
      </c>
      <c r="I366" s="166">
        <v>5</v>
      </c>
    </row>
    <row r="367" spans="1:9" ht="12.75">
      <c r="A367" s="38" t="s">
        <v>54</v>
      </c>
      <c r="B367" s="101">
        <v>2</v>
      </c>
      <c r="C367" s="93">
        <v>7</v>
      </c>
      <c r="D367" s="93">
        <v>50</v>
      </c>
      <c r="E367" s="93">
        <v>8</v>
      </c>
      <c r="F367" s="93">
        <v>365</v>
      </c>
      <c r="G367" s="93">
        <v>2</v>
      </c>
      <c r="H367" s="107">
        <f t="shared" si="16"/>
        <v>434</v>
      </c>
      <c r="I367" s="166">
        <v>4</v>
      </c>
    </row>
    <row r="368" spans="1:9" ht="12.75">
      <c r="A368" s="38" t="s">
        <v>55</v>
      </c>
      <c r="B368" s="101">
        <v>3</v>
      </c>
      <c r="C368" s="93">
        <v>77</v>
      </c>
      <c r="D368" s="93">
        <v>161</v>
      </c>
      <c r="E368" s="93">
        <v>434</v>
      </c>
      <c r="F368" s="93">
        <v>784</v>
      </c>
      <c r="G368" s="93">
        <v>42</v>
      </c>
      <c r="H368" s="107">
        <f t="shared" si="16"/>
        <v>1501</v>
      </c>
      <c r="I368" s="166">
        <v>17</v>
      </c>
    </row>
    <row r="369" spans="1:9" ht="12.75">
      <c r="A369" s="38" t="s">
        <v>56</v>
      </c>
      <c r="B369" s="101">
        <v>1</v>
      </c>
      <c r="C369" s="93">
        <v>10</v>
      </c>
      <c r="D369" s="93">
        <v>79</v>
      </c>
      <c r="E369" s="93">
        <v>3</v>
      </c>
      <c r="F369" s="93">
        <v>403</v>
      </c>
      <c r="G369" s="93">
        <v>11</v>
      </c>
      <c r="H369" s="107">
        <f t="shared" si="16"/>
        <v>507</v>
      </c>
      <c r="I369" s="166">
        <v>9</v>
      </c>
    </row>
    <row r="370" spans="1:9" ht="12.75">
      <c r="A370" s="38" t="s">
        <v>57</v>
      </c>
      <c r="B370" s="101">
        <v>0</v>
      </c>
      <c r="C370" s="93">
        <v>1</v>
      </c>
      <c r="D370" s="93">
        <v>1</v>
      </c>
      <c r="E370" s="93">
        <v>0</v>
      </c>
      <c r="F370" s="93">
        <v>81</v>
      </c>
      <c r="G370" s="93">
        <v>0</v>
      </c>
      <c r="H370" s="107">
        <f t="shared" si="16"/>
        <v>83</v>
      </c>
      <c r="I370" s="166">
        <v>1</v>
      </c>
    </row>
    <row r="371" spans="1:9" ht="12.75">
      <c r="A371" s="38" t="s">
        <v>58</v>
      </c>
      <c r="B371" s="101">
        <v>0</v>
      </c>
      <c r="C371" s="93">
        <v>0</v>
      </c>
      <c r="D371" s="93">
        <v>0</v>
      </c>
      <c r="E371" s="93">
        <v>0</v>
      </c>
      <c r="F371" s="93">
        <v>0</v>
      </c>
      <c r="G371" s="93">
        <v>0</v>
      </c>
      <c r="H371" s="107">
        <f t="shared" si="16"/>
        <v>0</v>
      </c>
      <c r="I371" s="166">
        <v>0</v>
      </c>
    </row>
    <row r="372" spans="1:9" ht="12.75">
      <c r="A372" s="146" t="s">
        <v>1</v>
      </c>
      <c r="B372" s="122">
        <f aca="true" t="shared" si="17" ref="B372:G372">SUM(B355:B371)</f>
        <v>125</v>
      </c>
      <c r="C372" s="122">
        <f t="shared" si="17"/>
        <v>262</v>
      </c>
      <c r="D372" s="122">
        <f t="shared" si="17"/>
        <v>1481</v>
      </c>
      <c r="E372" s="122">
        <f t="shared" si="17"/>
        <v>810</v>
      </c>
      <c r="F372" s="122">
        <f t="shared" si="17"/>
        <v>6715</v>
      </c>
      <c r="G372" s="122">
        <f t="shared" si="17"/>
        <v>177</v>
      </c>
      <c r="H372" s="107">
        <f t="shared" si="16"/>
        <v>9570</v>
      </c>
      <c r="I372" s="166">
        <f>SUM(I355:I371)</f>
        <v>114</v>
      </c>
    </row>
    <row r="373" spans="1:7" ht="12.75">
      <c r="A373" s="146" t="s">
        <v>2</v>
      </c>
      <c r="B373" s="123">
        <f>B372/H372</f>
        <v>0.013061650992685475</v>
      </c>
      <c r="C373" s="114">
        <f>C372/H372</f>
        <v>0.027377220480668756</v>
      </c>
      <c r="D373" s="114">
        <f>D372/H372</f>
        <v>0.1547544409613375</v>
      </c>
      <c r="E373" s="114">
        <f>E372/H372</f>
        <v>0.08463949843260188</v>
      </c>
      <c r="F373" s="114">
        <f>F372/H372</f>
        <v>0.7016718913270638</v>
      </c>
      <c r="G373" s="114">
        <f>G372/H372</f>
        <v>0.018495297805642633</v>
      </c>
    </row>
    <row r="374" spans="1:7" ht="12.75">
      <c r="A374" s="38" t="s">
        <v>327</v>
      </c>
      <c r="B374" s="123"/>
      <c r="C374" s="114"/>
      <c r="D374" s="114"/>
      <c r="E374" s="114"/>
      <c r="F374" s="114"/>
      <c r="G374" s="114"/>
    </row>
    <row r="375" spans="1:7" ht="12.75">
      <c r="A375" s="146"/>
      <c r="B375" s="123"/>
      <c r="C375" s="114"/>
      <c r="D375" s="114"/>
      <c r="E375" s="114"/>
      <c r="F375" s="114"/>
      <c r="G375" s="114"/>
    </row>
    <row r="376" spans="1:7" ht="12.75">
      <c r="A376" s="103" t="s">
        <v>229</v>
      </c>
      <c r="B376" s="119" t="s">
        <v>20</v>
      </c>
      <c r="C376" s="119" t="s">
        <v>21</v>
      </c>
      <c r="D376" s="169" t="s">
        <v>1</v>
      </c>
      <c r="E376" s="152" t="s">
        <v>109</v>
      </c>
      <c r="F376" s="29"/>
      <c r="G376" s="29"/>
    </row>
    <row r="377" spans="1:5" ht="12.75">
      <c r="A377" s="38" t="s">
        <v>42</v>
      </c>
      <c r="B377" s="93">
        <v>118</v>
      </c>
      <c r="C377" s="93">
        <v>729</v>
      </c>
      <c r="D377" s="138">
        <f aca="true" t="shared" si="18" ref="D377:D393">SUM(B377:C377)</f>
        <v>847</v>
      </c>
      <c r="E377" s="166">
        <v>9</v>
      </c>
    </row>
    <row r="378" spans="1:5" ht="12.75">
      <c r="A378" s="38" t="s">
        <v>43</v>
      </c>
      <c r="B378" s="93">
        <v>29</v>
      </c>
      <c r="C378" s="93">
        <v>226</v>
      </c>
      <c r="D378" s="138">
        <f t="shared" si="18"/>
        <v>255</v>
      </c>
      <c r="E378" s="166">
        <v>4</v>
      </c>
    </row>
    <row r="379" spans="1:5" ht="12.75">
      <c r="A379" s="38" t="s">
        <v>44</v>
      </c>
      <c r="B379" s="93">
        <v>10</v>
      </c>
      <c r="C379" s="93">
        <v>112</v>
      </c>
      <c r="D379" s="138">
        <f t="shared" si="18"/>
        <v>122</v>
      </c>
      <c r="E379" s="166">
        <v>1</v>
      </c>
    </row>
    <row r="380" spans="1:5" ht="12.75">
      <c r="A380" s="38" t="s">
        <v>45</v>
      </c>
      <c r="B380" s="93">
        <v>226</v>
      </c>
      <c r="C380" s="93">
        <v>979</v>
      </c>
      <c r="D380" s="138">
        <f t="shared" si="18"/>
        <v>1205</v>
      </c>
      <c r="E380" s="166">
        <v>7</v>
      </c>
    </row>
    <row r="381" spans="1:5" ht="12.75">
      <c r="A381" s="38" t="s">
        <v>46</v>
      </c>
      <c r="B381" s="93">
        <v>98</v>
      </c>
      <c r="C381" s="93">
        <v>805</v>
      </c>
      <c r="D381" s="138">
        <f t="shared" si="18"/>
        <v>903</v>
      </c>
      <c r="E381" s="166">
        <v>11</v>
      </c>
    </row>
    <row r="382" spans="1:5" ht="12.75">
      <c r="A382" s="38" t="s">
        <v>47</v>
      </c>
      <c r="B382" s="93">
        <v>33</v>
      </c>
      <c r="C382" s="93">
        <v>199</v>
      </c>
      <c r="D382" s="138">
        <f t="shared" si="18"/>
        <v>232</v>
      </c>
      <c r="E382" s="166">
        <v>4</v>
      </c>
    </row>
    <row r="383" spans="1:5" ht="12.75">
      <c r="A383" s="38" t="s">
        <v>48</v>
      </c>
      <c r="B383" s="93">
        <v>67</v>
      </c>
      <c r="C383" s="93">
        <v>591</v>
      </c>
      <c r="D383" s="138">
        <f t="shared" si="18"/>
        <v>658</v>
      </c>
      <c r="E383" s="166">
        <v>5</v>
      </c>
    </row>
    <row r="384" spans="1:5" ht="12.75">
      <c r="A384" s="38" t="s">
        <v>49</v>
      </c>
      <c r="B384" s="93">
        <v>14</v>
      </c>
      <c r="C384" s="93">
        <v>72</v>
      </c>
      <c r="D384" s="138">
        <f t="shared" si="18"/>
        <v>86</v>
      </c>
      <c r="E384" s="166">
        <v>1</v>
      </c>
    </row>
    <row r="385" spans="1:5" ht="12.75">
      <c r="A385" s="38" t="s">
        <v>50</v>
      </c>
      <c r="B385" s="93">
        <v>182</v>
      </c>
      <c r="C385" s="93">
        <v>1108</v>
      </c>
      <c r="D385" s="138">
        <f t="shared" si="18"/>
        <v>1290</v>
      </c>
      <c r="E385" s="166">
        <v>16</v>
      </c>
    </row>
    <row r="386" spans="1:5" ht="12.75">
      <c r="A386" s="38" t="s">
        <v>51</v>
      </c>
      <c r="B386" s="93">
        <v>31</v>
      </c>
      <c r="C386" s="93">
        <v>443</v>
      </c>
      <c r="D386" s="138">
        <f t="shared" si="18"/>
        <v>474</v>
      </c>
      <c r="E386" s="166">
        <v>13</v>
      </c>
    </row>
    <row r="387" spans="1:5" ht="12.75">
      <c r="A387" s="38" t="s">
        <v>52</v>
      </c>
      <c r="B387" s="93">
        <v>63</v>
      </c>
      <c r="C387" s="93">
        <v>533</v>
      </c>
      <c r="D387" s="138">
        <f t="shared" si="18"/>
        <v>596</v>
      </c>
      <c r="E387" s="166">
        <v>7</v>
      </c>
    </row>
    <row r="388" spans="1:5" ht="12.75">
      <c r="A388" s="38" t="s">
        <v>53</v>
      </c>
      <c r="B388" s="93">
        <v>70</v>
      </c>
      <c r="C388" s="93">
        <v>567</v>
      </c>
      <c r="D388" s="138">
        <f t="shared" si="18"/>
        <v>637</v>
      </c>
      <c r="E388" s="166">
        <v>6</v>
      </c>
    </row>
    <row r="389" spans="1:5" ht="12.75">
      <c r="A389" s="38" t="s">
        <v>54</v>
      </c>
      <c r="B389" s="93">
        <v>59</v>
      </c>
      <c r="C389" s="93">
        <v>375</v>
      </c>
      <c r="D389" s="138">
        <f t="shared" si="18"/>
        <v>434</v>
      </c>
      <c r="E389" s="166">
        <v>4</v>
      </c>
    </row>
    <row r="390" spans="1:5" ht="12.75">
      <c r="A390" s="38" t="s">
        <v>55</v>
      </c>
      <c r="B390" s="93">
        <v>292</v>
      </c>
      <c r="C390" s="93">
        <v>1268</v>
      </c>
      <c r="D390" s="138">
        <f t="shared" si="18"/>
        <v>1560</v>
      </c>
      <c r="E390" s="166">
        <v>18</v>
      </c>
    </row>
    <row r="391" spans="1:5" ht="12.75">
      <c r="A391" s="38" t="s">
        <v>56</v>
      </c>
      <c r="B391" s="93">
        <v>51</v>
      </c>
      <c r="C391" s="93">
        <v>456</v>
      </c>
      <c r="D391" s="138">
        <f t="shared" si="18"/>
        <v>507</v>
      </c>
      <c r="E391" s="166">
        <v>9</v>
      </c>
    </row>
    <row r="392" spans="1:5" ht="12.75">
      <c r="A392" s="38" t="s">
        <v>57</v>
      </c>
      <c r="B392" s="93">
        <v>12</v>
      </c>
      <c r="C392" s="93">
        <v>71</v>
      </c>
      <c r="D392" s="138">
        <f t="shared" si="18"/>
        <v>83</v>
      </c>
      <c r="E392" s="166">
        <v>1</v>
      </c>
    </row>
    <row r="393" spans="1:5" ht="12.75">
      <c r="A393" s="38" t="s">
        <v>58</v>
      </c>
      <c r="B393" s="93">
        <v>0</v>
      </c>
      <c r="C393" s="93">
        <v>0</v>
      </c>
      <c r="D393" s="138">
        <f t="shared" si="18"/>
        <v>0</v>
      </c>
      <c r="E393" s="166">
        <v>0</v>
      </c>
    </row>
    <row r="394" spans="1:5" ht="12.75">
      <c r="A394" s="146" t="s">
        <v>1</v>
      </c>
      <c r="B394" s="122">
        <f>SUM(B377:B393)</f>
        <v>1355</v>
      </c>
      <c r="C394" s="122">
        <f>SUM(C377:C393)</f>
        <v>8534</v>
      </c>
      <c r="D394" s="138">
        <f>SUM(D377:D393)</f>
        <v>9889</v>
      </c>
      <c r="E394" s="166">
        <f>SUM(E377:E393)</f>
        <v>116</v>
      </c>
    </row>
    <row r="395" spans="1:4" ht="12.75">
      <c r="A395" s="146" t="s">
        <v>2</v>
      </c>
      <c r="B395" s="114">
        <f>B394/D394</f>
        <v>0.13702093234907473</v>
      </c>
      <c r="C395" s="114">
        <f>C394/D394</f>
        <v>0.8629790676509252</v>
      </c>
      <c r="D395" s="116"/>
    </row>
    <row r="396" spans="1:4" ht="12.75">
      <c r="A396" s="29"/>
      <c r="B396" s="29"/>
      <c r="C396" s="116"/>
      <c r="D396" s="29"/>
    </row>
    <row r="397" spans="1:6" ht="14.25">
      <c r="A397" s="103" t="s">
        <v>238</v>
      </c>
      <c r="B397" s="119" t="s">
        <v>154</v>
      </c>
      <c r="C397" s="228" t="s">
        <v>173</v>
      </c>
      <c r="D397" s="135" t="s">
        <v>13</v>
      </c>
      <c r="E397" s="135" t="s">
        <v>1</v>
      </c>
      <c r="F397" s="152" t="s">
        <v>109</v>
      </c>
    </row>
    <row r="398" spans="1:6" ht="12.75">
      <c r="A398" s="38" t="s">
        <v>42</v>
      </c>
      <c r="B398" s="93">
        <v>111</v>
      </c>
      <c r="C398" s="101">
        <v>23</v>
      </c>
      <c r="D398" s="93">
        <v>25</v>
      </c>
      <c r="E398" s="122">
        <f>SUM(B398:D398)</f>
        <v>159</v>
      </c>
      <c r="F398" s="166">
        <v>9</v>
      </c>
    </row>
    <row r="399" spans="1:6" ht="12.75">
      <c r="A399" s="38" t="s">
        <v>43</v>
      </c>
      <c r="B399" s="93">
        <v>81</v>
      </c>
      <c r="C399" s="101">
        <v>0</v>
      </c>
      <c r="D399" s="93">
        <v>1</v>
      </c>
      <c r="E399" s="122">
        <f aca="true" t="shared" si="19" ref="E399:E415">SUM(B399:D399)</f>
        <v>82</v>
      </c>
      <c r="F399" s="166">
        <v>4</v>
      </c>
    </row>
    <row r="400" spans="1:6" ht="12.75">
      <c r="A400" s="38" t="s">
        <v>44</v>
      </c>
      <c r="B400" s="93">
        <v>9</v>
      </c>
      <c r="C400" s="101">
        <v>0</v>
      </c>
      <c r="D400" s="93">
        <v>0</v>
      </c>
      <c r="E400" s="122">
        <f t="shared" si="19"/>
        <v>9</v>
      </c>
      <c r="F400" s="166">
        <v>1</v>
      </c>
    </row>
    <row r="401" spans="1:6" ht="12.75">
      <c r="A401" s="38" t="s">
        <v>45</v>
      </c>
      <c r="B401" s="93">
        <v>264</v>
      </c>
      <c r="C401" s="101">
        <v>0</v>
      </c>
      <c r="D401" s="93">
        <v>10</v>
      </c>
      <c r="E401" s="122">
        <f t="shared" si="19"/>
        <v>274</v>
      </c>
      <c r="F401" s="166">
        <v>7</v>
      </c>
    </row>
    <row r="402" spans="1:6" ht="12.75">
      <c r="A402" s="38" t="s">
        <v>46</v>
      </c>
      <c r="B402" s="93">
        <v>193</v>
      </c>
      <c r="C402" s="101">
        <v>15</v>
      </c>
      <c r="D402" s="93">
        <v>26</v>
      </c>
      <c r="E402" s="122">
        <f t="shared" si="19"/>
        <v>234</v>
      </c>
      <c r="F402" s="166">
        <v>11</v>
      </c>
    </row>
    <row r="403" spans="1:6" ht="12.75">
      <c r="A403" s="38" t="s">
        <v>47</v>
      </c>
      <c r="B403" s="93">
        <v>17</v>
      </c>
      <c r="C403" s="101">
        <v>0</v>
      </c>
      <c r="D403" s="93">
        <v>1</v>
      </c>
      <c r="E403" s="122">
        <f t="shared" si="19"/>
        <v>18</v>
      </c>
      <c r="F403" s="166">
        <v>4</v>
      </c>
    </row>
    <row r="404" spans="1:6" ht="12.75">
      <c r="A404" s="38" t="s">
        <v>48</v>
      </c>
      <c r="B404" s="93">
        <v>101</v>
      </c>
      <c r="C404" s="101">
        <v>27</v>
      </c>
      <c r="D404" s="93">
        <v>11</v>
      </c>
      <c r="E404" s="122">
        <f t="shared" si="19"/>
        <v>139</v>
      </c>
      <c r="F404" s="166">
        <v>6</v>
      </c>
    </row>
    <row r="405" spans="1:6" ht="12.75">
      <c r="A405" s="38" t="s">
        <v>49</v>
      </c>
      <c r="B405" s="93">
        <v>2</v>
      </c>
      <c r="C405" s="101">
        <v>0</v>
      </c>
      <c r="D405" s="93">
        <v>0</v>
      </c>
      <c r="E405" s="122">
        <f t="shared" si="19"/>
        <v>2</v>
      </c>
      <c r="F405" s="166">
        <v>1</v>
      </c>
    </row>
    <row r="406" spans="1:6" ht="12.75">
      <c r="A406" s="38" t="s">
        <v>50</v>
      </c>
      <c r="B406" s="93">
        <v>182</v>
      </c>
      <c r="C406" s="101">
        <v>0</v>
      </c>
      <c r="D406" s="93">
        <v>17</v>
      </c>
      <c r="E406" s="122">
        <f t="shared" si="19"/>
        <v>199</v>
      </c>
      <c r="F406" s="166">
        <v>16</v>
      </c>
    </row>
    <row r="407" spans="1:6" ht="12.75">
      <c r="A407" s="38" t="s">
        <v>51</v>
      </c>
      <c r="B407" s="93">
        <v>56</v>
      </c>
      <c r="C407" s="101">
        <v>0</v>
      </c>
      <c r="D407" s="93">
        <v>1</v>
      </c>
      <c r="E407" s="122">
        <f t="shared" si="19"/>
        <v>57</v>
      </c>
      <c r="F407" s="166">
        <v>13</v>
      </c>
    </row>
    <row r="408" spans="1:6" ht="12.75">
      <c r="A408" s="38" t="s">
        <v>52</v>
      </c>
      <c r="B408" s="93">
        <v>129</v>
      </c>
      <c r="C408" s="101">
        <v>31</v>
      </c>
      <c r="D408" s="93">
        <v>9</v>
      </c>
      <c r="E408" s="122">
        <f t="shared" si="19"/>
        <v>169</v>
      </c>
      <c r="F408" s="166">
        <v>7</v>
      </c>
    </row>
    <row r="409" spans="1:6" ht="12.75">
      <c r="A409" s="38" t="s">
        <v>53</v>
      </c>
      <c r="B409" s="93">
        <v>99</v>
      </c>
      <c r="C409" s="101">
        <v>0</v>
      </c>
      <c r="D409" s="93">
        <v>18</v>
      </c>
      <c r="E409" s="122">
        <f t="shared" si="19"/>
        <v>117</v>
      </c>
      <c r="F409" s="166">
        <v>8</v>
      </c>
    </row>
    <row r="410" spans="1:6" ht="12.75">
      <c r="A410" s="38" t="s">
        <v>54</v>
      </c>
      <c r="B410" s="93">
        <v>82</v>
      </c>
      <c r="C410" s="101">
        <v>0</v>
      </c>
      <c r="D410" s="93">
        <v>20</v>
      </c>
      <c r="E410" s="122">
        <f t="shared" si="19"/>
        <v>102</v>
      </c>
      <c r="F410" s="166">
        <v>5</v>
      </c>
    </row>
    <row r="411" spans="1:6" ht="12.75">
      <c r="A411" s="38" t="s">
        <v>55</v>
      </c>
      <c r="B411" s="93">
        <v>284</v>
      </c>
      <c r="C411" s="101">
        <v>0</v>
      </c>
      <c r="D411" s="93">
        <v>12</v>
      </c>
      <c r="E411" s="122">
        <f t="shared" si="19"/>
        <v>296</v>
      </c>
      <c r="F411" s="166">
        <v>18</v>
      </c>
    </row>
    <row r="412" spans="1:6" ht="12.75">
      <c r="A412" s="38" t="s">
        <v>56</v>
      </c>
      <c r="B412" s="93">
        <v>134</v>
      </c>
      <c r="C412" s="101">
        <v>0</v>
      </c>
      <c r="D412" s="93">
        <v>17</v>
      </c>
      <c r="E412" s="122">
        <f t="shared" si="19"/>
        <v>151</v>
      </c>
      <c r="F412" s="166">
        <v>9</v>
      </c>
    </row>
    <row r="413" spans="1:6" ht="12.75">
      <c r="A413" s="38" t="s">
        <v>57</v>
      </c>
      <c r="B413" s="93">
        <v>12</v>
      </c>
      <c r="C413" s="101">
        <v>0</v>
      </c>
      <c r="D413" s="93">
        <v>0</v>
      </c>
      <c r="E413" s="122">
        <f t="shared" si="19"/>
        <v>12</v>
      </c>
      <c r="F413" s="166">
        <v>1</v>
      </c>
    </row>
    <row r="414" spans="1:6" ht="12.75">
      <c r="A414" s="38" t="s">
        <v>58</v>
      </c>
      <c r="B414" s="93">
        <v>0</v>
      </c>
      <c r="C414" s="101">
        <v>0</v>
      </c>
      <c r="D414" s="93">
        <v>0</v>
      </c>
      <c r="E414" s="122">
        <f t="shared" si="19"/>
        <v>0</v>
      </c>
      <c r="F414" s="166">
        <v>0</v>
      </c>
    </row>
    <row r="415" spans="1:6" ht="12.75">
      <c r="A415" s="146" t="s">
        <v>1</v>
      </c>
      <c r="B415" s="122">
        <f>SUM(B398:B414)</f>
        <v>1756</v>
      </c>
      <c r="C415" s="122">
        <f>SUM(C398:C414)</f>
        <v>96</v>
      </c>
      <c r="D415" s="122">
        <f>SUM(D398:D414)</f>
        <v>168</v>
      </c>
      <c r="E415" s="122">
        <f t="shared" si="19"/>
        <v>2020</v>
      </c>
      <c r="F415" s="166">
        <f>SUM(F398:F414)</f>
        <v>120</v>
      </c>
    </row>
    <row r="416" spans="1:5" ht="12.75">
      <c r="A416" s="146" t="s">
        <v>2</v>
      </c>
      <c r="B416" s="114">
        <f>B415/E415</f>
        <v>0.8693069306930693</v>
      </c>
      <c r="C416" s="114">
        <f>C415/E415</f>
        <v>0.047524752475247525</v>
      </c>
      <c r="D416" s="227">
        <f>D415/E415</f>
        <v>0.08316831683168317</v>
      </c>
      <c r="E416" s="122"/>
    </row>
    <row r="417" ht="13.5">
      <c r="A417" s="422" t="s">
        <v>328</v>
      </c>
    </row>
    <row r="418" ht="13.5">
      <c r="A418" s="422" t="s">
        <v>329</v>
      </c>
    </row>
    <row r="490" ht="12.75">
      <c r="C490" s="10"/>
    </row>
    <row r="491" ht="12.75"/>
    <row r="492" ht="12.75">
      <c r="C492" s="10"/>
    </row>
    <row r="493" ht="12.75">
      <c r="C493" s="10"/>
    </row>
    <row r="494" ht="12.75">
      <c r="C494" s="10"/>
    </row>
    <row r="495" ht="12.75">
      <c r="C495" s="10"/>
    </row>
    <row r="496" ht="12.75">
      <c r="C496" s="10"/>
    </row>
    <row r="497" ht="12.75">
      <c r="C497" s="10"/>
    </row>
    <row r="498" ht="12.75">
      <c r="C498" s="10"/>
    </row>
    <row r="499" ht="12.75">
      <c r="C499" s="10"/>
    </row>
    <row r="500" ht="12.75">
      <c r="C500" s="10"/>
    </row>
    <row r="501" ht="12.75">
      <c r="C501" s="10"/>
    </row>
    <row r="502" ht="12.75">
      <c r="C502" s="10"/>
    </row>
    <row r="503" ht="12.75">
      <c r="C503" s="10"/>
    </row>
    <row r="504" ht="12.75">
      <c r="C504" s="10"/>
    </row>
    <row r="505" ht="12.75">
      <c r="C505" s="10"/>
    </row>
    <row r="506" ht="12.75">
      <c r="C506" s="10"/>
    </row>
    <row r="507" ht="12.75">
      <c r="C507" s="10"/>
    </row>
    <row r="508" ht="12.75">
      <c r="C508" s="10"/>
    </row>
    <row r="509" ht="12.75">
      <c r="C509" s="10"/>
    </row>
    <row r="510" ht="12.75">
      <c r="C510" s="10"/>
    </row>
    <row r="511" ht="12.75">
      <c r="C511" s="10"/>
    </row>
    <row r="512" ht="12.75">
      <c r="C512" s="10"/>
    </row>
    <row r="513" ht="12.75">
      <c r="C513" s="10"/>
    </row>
    <row r="514" ht="12.75">
      <c r="C514" s="10"/>
    </row>
    <row r="515" ht="12.75">
      <c r="C515" s="10"/>
    </row>
    <row r="516" ht="12.75">
      <c r="C516" s="10"/>
    </row>
    <row r="517" ht="12.75">
      <c r="C517" s="10"/>
    </row>
    <row r="518" ht="12.75">
      <c r="C518" s="10"/>
    </row>
    <row r="519" ht="12.75">
      <c r="C519" s="10"/>
    </row>
    <row r="520" ht="12.75">
      <c r="C520" s="10"/>
    </row>
    <row r="521" ht="12.75">
      <c r="C521" s="10"/>
    </row>
    <row r="522" ht="12.75">
      <c r="C522" s="10"/>
    </row>
    <row r="523" ht="12.75">
      <c r="C523" s="10"/>
    </row>
    <row r="524" ht="12.75">
      <c r="C524" s="10"/>
    </row>
    <row r="525" ht="12.75">
      <c r="C525" s="10"/>
    </row>
    <row r="526" ht="12.75">
      <c r="C526" s="10"/>
    </row>
    <row r="527" ht="12.75">
      <c r="C527" s="10"/>
    </row>
    <row r="528" ht="12.75">
      <c r="C528" s="10"/>
    </row>
    <row r="529" ht="12.75">
      <c r="C529" s="10"/>
    </row>
    <row r="530" ht="12.75">
      <c r="C530" s="10"/>
    </row>
    <row r="531" ht="12.75">
      <c r="C531" s="10"/>
    </row>
    <row r="532" ht="12.75">
      <c r="C532" s="10"/>
    </row>
    <row r="533" ht="12.75">
      <c r="C533" s="10"/>
    </row>
    <row r="534" ht="12.75">
      <c r="C534" s="10"/>
    </row>
    <row r="535" ht="12.75">
      <c r="C535" s="10"/>
    </row>
    <row r="536" ht="12.75">
      <c r="C536" s="10"/>
    </row>
    <row r="537" ht="12.75">
      <c r="C537" s="10"/>
    </row>
    <row r="538" ht="12.75">
      <c r="C538" s="10"/>
    </row>
    <row r="539" ht="12.75">
      <c r="C539" s="10"/>
    </row>
    <row r="540" ht="12.75">
      <c r="C540" s="10"/>
    </row>
    <row r="541" ht="12.75">
      <c r="C541" s="10"/>
    </row>
    <row r="542" ht="12.75">
      <c r="C542" s="10"/>
    </row>
    <row r="543" ht="12.75">
      <c r="C543" s="10"/>
    </row>
    <row r="544" ht="12.75">
      <c r="C544" s="10"/>
    </row>
    <row r="545" ht="12.75">
      <c r="C545" s="10"/>
    </row>
    <row r="546" ht="12.75">
      <c r="C546" s="10"/>
    </row>
    <row r="547" ht="12.75">
      <c r="C547" s="10"/>
    </row>
    <row r="548" ht="12.75">
      <c r="C548" s="10"/>
    </row>
    <row r="549" ht="12.75">
      <c r="C549" s="10"/>
    </row>
    <row r="550" ht="12.75">
      <c r="C550" s="10"/>
    </row>
    <row r="551" ht="12.75">
      <c r="C551" s="10"/>
    </row>
    <row r="552" ht="12.75">
      <c r="C552" s="10"/>
    </row>
    <row r="553" ht="12.75">
      <c r="C553" s="10"/>
    </row>
    <row r="554" ht="12.75">
      <c r="C554" s="10"/>
    </row>
    <row r="555" ht="12.75">
      <c r="C555" s="10"/>
    </row>
    <row r="556" ht="12.75">
      <c r="C556" s="10"/>
    </row>
    <row r="557" ht="12.75">
      <c r="C557" s="10"/>
    </row>
    <row r="558" ht="12.75">
      <c r="C558" s="10"/>
    </row>
    <row r="559" ht="12.75">
      <c r="C559" s="10"/>
    </row>
    <row r="560" ht="12.75">
      <c r="C560" s="10"/>
    </row>
    <row r="561" ht="12.75">
      <c r="C561" s="10"/>
    </row>
    <row r="562" ht="12.75">
      <c r="C562" s="10"/>
    </row>
    <row r="563" ht="12.75">
      <c r="C563" s="10"/>
    </row>
    <row r="564" ht="12.75">
      <c r="C564" s="10"/>
    </row>
    <row r="565" ht="12.75">
      <c r="C565" s="10"/>
    </row>
    <row r="566" ht="12.75">
      <c r="C566" s="10"/>
    </row>
    <row r="567" ht="12.75">
      <c r="C567" s="10"/>
    </row>
    <row r="568" ht="12.75">
      <c r="C568" s="10"/>
    </row>
    <row r="569" ht="12.75">
      <c r="C569" s="10"/>
    </row>
    <row r="570" ht="12.75">
      <c r="C570" s="10"/>
    </row>
    <row r="571" ht="12.75">
      <c r="C571" s="10"/>
    </row>
    <row r="572" ht="12.75">
      <c r="C572" s="10"/>
    </row>
    <row r="573" ht="12.75">
      <c r="C573" s="10"/>
    </row>
    <row r="574" ht="12.75">
      <c r="C574" s="10"/>
    </row>
    <row r="575" ht="12.75">
      <c r="C575" s="10"/>
    </row>
    <row r="576" ht="12.75">
      <c r="C576" s="10"/>
    </row>
    <row r="578" ht="12.75">
      <c r="C578" s="10"/>
    </row>
    <row r="579" ht="12.75">
      <c r="C579" s="10"/>
    </row>
    <row r="580" ht="12.75">
      <c r="C580" s="10"/>
    </row>
    <row r="581" ht="12.75">
      <c r="C581" s="10"/>
    </row>
    <row r="582" ht="12.75">
      <c r="C582" s="10"/>
    </row>
    <row r="583" ht="12.75">
      <c r="C583" s="10"/>
    </row>
    <row r="584" ht="12.75">
      <c r="C584" s="10"/>
    </row>
    <row r="585" ht="12.75">
      <c r="C585" s="10"/>
    </row>
    <row r="586" ht="12.75">
      <c r="C586" s="10"/>
    </row>
    <row r="587" ht="12.75">
      <c r="C587" s="10"/>
    </row>
    <row r="588" ht="12.75">
      <c r="C588" s="10"/>
    </row>
    <row r="589" ht="12.75">
      <c r="C589" s="10"/>
    </row>
    <row r="590" ht="12.75">
      <c r="C590" s="10"/>
    </row>
    <row r="591" ht="12.75">
      <c r="C591" s="10"/>
    </row>
    <row r="592" ht="12.75">
      <c r="C592" s="10"/>
    </row>
    <row r="593" ht="12.75">
      <c r="C593" s="10"/>
    </row>
    <row r="594" ht="12.75">
      <c r="C594" s="10"/>
    </row>
    <row r="595" ht="12.75">
      <c r="C595" s="10"/>
    </row>
    <row r="596" ht="12.75">
      <c r="C596" s="10"/>
    </row>
    <row r="597" ht="12.75">
      <c r="C597" s="10"/>
    </row>
    <row r="598" ht="12.75">
      <c r="C598" s="10"/>
    </row>
    <row r="599" ht="12.75">
      <c r="C599" s="10"/>
    </row>
    <row r="600" ht="12.75">
      <c r="C600" s="10"/>
    </row>
    <row r="601" ht="12.75">
      <c r="C601" s="10"/>
    </row>
    <row r="602" ht="12.75">
      <c r="C602" s="10"/>
    </row>
    <row r="603" ht="12.75">
      <c r="C603" s="10"/>
    </row>
    <row r="604" ht="12.75">
      <c r="C604" s="10"/>
    </row>
    <row r="605" ht="12.75">
      <c r="C605" s="10"/>
    </row>
    <row r="606" ht="12.75">
      <c r="C606" s="10"/>
    </row>
    <row r="607" ht="12.75">
      <c r="C607" s="10"/>
    </row>
    <row r="608" ht="12.75">
      <c r="C608" s="10"/>
    </row>
    <row r="609" ht="12.75">
      <c r="C609" s="10"/>
    </row>
    <row r="610" ht="12.75">
      <c r="C610" s="10"/>
    </row>
    <row r="611" ht="12.75">
      <c r="C611" s="10"/>
    </row>
    <row r="612" ht="12.75">
      <c r="C612" s="10"/>
    </row>
    <row r="613" ht="12.75">
      <c r="C613" s="10"/>
    </row>
    <row r="614" ht="12.75">
      <c r="C614" s="10"/>
    </row>
    <row r="615" ht="12.75">
      <c r="C615" s="10"/>
    </row>
    <row r="616" ht="12.75">
      <c r="C616" s="10"/>
    </row>
    <row r="617" ht="12.75">
      <c r="C617" s="10"/>
    </row>
    <row r="618" ht="12.75">
      <c r="C618" s="10"/>
    </row>
    <row r="619" ht="12.75">
      <c r="C619" s="10"/>
    </row>
    <row r="620" ht="12.75">
      <c r="C620" s="10"/>
    </row>
    <row r="621" ht="12.75">
      <c r="C621" s="10"/>
    </row>
    <row r="622" ht="12.75">
      <c r="C622" s="10"/>
    </row>
    <row r="623" ht="12.75">
      <c r="C623" s="10"/>
    </row>
    <row r="624" ht="12.75">
      <c r="C624" s="10"/>
    </row>
    <row r="625" ht="12.75">
      <c r="C625" s="10"/>
    </row>
    <row r="626" ht="12.75">
      <c r="C626" s="10"/>
    </row>
    <row r="627" ht="12.75">
      <c r="C627" s="10"/>
    </row>
    <row r="628" ht="12.75">
      <c r="C628" s="10"/>
    </row>
    <row r="629" ht="12.75">
      <c r="C629" s="10"/>
    </row>
    <row r="630" ht="12.75">
      <c r="C630" s="10"/>
    </row>
    <row r="631" ht="12.75">
      <c r="C631" s="10"/>
    </row>
    <row r="632" ht="12.75">
      <c r="C632" s="10"/>
    </row>
    <row r="633" ht="12.75">
      <c r="C633" s="10"/>
    </row>
    <row r="634" ht="12.75">
      <c r="C634" s="10"/>
    </row>
    <row r="635" ht="12.75">
      <c r="C635" s="10"/>
    </row>
    <row r="636" ht="12.75">
      <c r="C636" s="10"/>
    </row>
    <row r="637" ht="12.75">
      <c r="C637" s="10"/>
    </row>
    <row r="638" ht="12.75">
      <c r="C638" s="10"/>
    </row>
    <row r="639" ht="12.75">
      <c r="C639" s="10"/>
    </row>
    <row r="640" ht="12.75">
      <c r="C640" s="10"/>
    </row>
    <row r="641" ht="12.75">
      <c r="C641" s="10"/>
    </row>
    <row r="642" ht="12.75">
      <c r="C642" s="10"/>
    </row>
    <row r="643" ht="12.75">
      <c r="C643" s="10"/>
    </row>
    <row r="644" ht="12.75">
      <c r="C644" s="10"/>
    </row>
    <row r="645" ht="12.75">
      <c r="C645" s="10"/>
    </row>
    <row r="646" ht="12.75">
      <c r="C646" s="10"/>
    </row>
    <row r="647" ht="12.75">
      <c r="C647" s="10"/>
    </row>
    <row r="648" ht="12.75">
      <c r="C648" s="10"/>
    </row>
    <row r="649" ht="12.75">
      <c r="C649" s="10"/>
    </row>
    <row r="650" ht="12.75">
      <c r="C650" s="10"/>
    </row>
    <row r="651" ht="12.75">
      <c r="C651" s="10"/>
    </row>
    <row r="652" ht="12.75">
      <c r="C652" s="10"/>
    </row>
    <row r="653" ht="12.75">
      <c r="C653" s="10"/>
    </row>
    <row r="654" ht="12.75">
      <c r="C654" s="10"/>
    </row>
  </sheetData>
  <mergeCells count="11">
    <mergeCell ref="A2:J2"/>
    <mergeCell ref="A1:J1"/>
    <mergeCell ref="A332:I332"/>
    <mergeCell ref="A244:G244"/>
    <mergeCell ref="A4:D4"/>
    <mergeCell ref="A68:H68"/>
    <mergeCell ref="A241:J242"/>
    <mergeCell ref="D112:E112"/>
    <mergeCell ref="D246:E246"/>
    <mergeCell ref="A90:I90"/>
    <mergeCell ref="B112:C112"/>
  </mergeCells>
  <printOptions horizontalCentered="1"/>
  <pageMargins left="0.75" right="0.75" top="0.75" bottom="1" header="0.5" footer="0.5"/>
  <pageSetup horizontalDpi="600" verticalDpi="600" orientation="landscape" scale="75" r:id="rId1"/>
  <headerFooter alignWithMargins="0">
    <oddHeader>&amp;C&amp;"Arial,Bold"&amp;U2007 Annual Survey Results</oddHeader>
    <oddFooter>&amp;L&amp;"Arial,Bold"&amp;11&amp;UAssociate's Programs&amp;C&amp;"Arial,Bold"&amp;11&amp;UPage &amp;P of &amp;N&amp;R&amp;"Arial,Bold"&amp;11&amp;U&amp;D   &amp;F</oddFooter>
  </headerFooter>
  <rowBreaks count="13" manualBreakCount="13">
    <brk id="47" max="9" man="1"/>
    <brk id="89" max="9" man="1"/>
    <brk id="133" max="9" man="1"/>
    <brk id="176" max="9" man="1"/>
    <brk id="220" max="9" man="1"/>
    <brk id="267" max="9" man="1"/>
    <brk id="310" max="9" man="1"/>
    <brk id="353" max="9" man="1"/>
    <brk id="396" max="9" man="1"/>
    <brk id="423" max="7" man="1"/>
    <brk id="468" max="7" man="1"/>
    <brk id="554" max="7" man="1"/>
    <brk id="601" max="7" man="1"/>
  </rowBreaks>
  <ignoredErrors>
    <ignoredError sqref="D286 E264 E130 C130 H173 G8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N422"/>
  <sheetViews>
    <sheetView workbookViewId="0" topLeftCell="A1">
      <pane ySplit="2" topLeftCell="BM30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3.00390625" style="0" customWidth="1"/>
    <col min="2" max="2" width="16.421875" style="0" customWidth="1"/>
    <col min="3" max="4" width="12.00390625" style="0" bestFit="1" customWidth="1"/>
    <col min="5" max="5" width="11.421875" style="0" bestFit="1" customWidth="1"/>
    <col min="6" max="6" width="11.7109375" style="0" bestFit="1" customWidth="1"/>
    <col min="7" max="7" width="10.140625" style="0" customWidth="1"/>
    <col min="8" max="8" width="11.28125" style="0" bestFit="1" customWidth="1"/>
    <col min="9" max="9" width="12.00390625" style="0" customWidth="1"/>
  </cols>
  <sheetData>
    <row r="1" spans="1:14" ht="15.75">
      <c r="A1" s="528" t="s">
        <v>157</v>
      </c>
      <c r="B1" s="529"/>
      <c r="C1" s="529"/>
      <c r="D1" s="529"/>
      <c r="E1" s="529"/>
      <c r="F1" s="529"/>
      <c r="G1" s="529"/>
      <c r="H1" s="529"/>
      <c r="I1" s="519"/>
      <c r="J1" s="520"/>
      <c r="K1" s="10"/>
      <c r="L1" s="10"/>
      <c r="M1" s="10"/>
      <c r="N1" s="10"/>
    </row>
    <row r="2" spans="1:14" ht="12.75">
      <c r="A2" s="503" t="s">
        <v>357</v>
      </c>
      <c r="B2" s="504"/>
      <c r="C2" s="504"/>
      <c r="D2" s="504"/>
      <c r="E2" s="504"/>
      <c r="F2" s="504"/>
      <c r="G2" s="504"/>
      <c r="H2" s="504"/>
      <c r="I2" s="504"/>
      <c r="J2" s="504"/>
      <c r="K2" s="10"/>
      <c r="L2" s="10"/>
      <c r="M2" s="10"/>
      <c r="N2" s="10"/>
    </row>
    <row r="3" spans="1:14" ht="12.75">
      <c r="A3" s="10"/>
      <c r="B3" s="10"/>
      <c r="C3" s="3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503" t="s">
        <v>191</v>
      </c>
      <c r="B4" s="518"/>
      <c r="C4" s="518"/>
      <c r="D4" s="53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208"/>
      <c r="B5" s="202"/>
      <c r="C5" s="202"/>
      <c r="D5" s="213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211" t="s">
        <v>180</v>
      </c>
      <c r="B6" s="252" t="s">
        <v>14</v>
      </c>
      <c r="C6" s="253" t="s">
        <v>15</v>
      </c>
      <c r="D6" s="411" t="s">
        <v>109</v>
      </c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38" t="s">
        <v>42</v>
      </c>
      <c r="B7" s="93">
        <v>3</v>
      </c>
      <c r="C7" s="137">
        <v>6</v>
      </c>
      <c r="D7" s="412">
        <f aca="true" t="shared" si="0" ref="D7:D23">SUM(B7:C7)</f>
        <v>9</v>
      </c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>
      <c r="A8" s="38" t="s">
        <v>43</v>
      </c>
      <c r="B8" s="93">
        <v>1</v>
      </c>
      <c r="C8" s="137">
        <v>6</v>
      </c>
      <c r="D8" s="412">
        <f t="shared" si="0"/>
        <v>7</v>
      </c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2.75">
      <c r="A9" s="38" t="s">
        <v>44</v>
      </c>
      <c r="B9" s="93">
        <v>0</v>
      </c>
      <c r="C9" s="137">
        <v>1</v>
      </c>
      <c r="D9" s="412">
        <f t="shared" si="0"/>
        <v>1</v>
      </c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2.75">
      <c r="A10" s="38" t="s">
        <v>45</v>
      </c>
      <c r="B10" s="94">
        <v>2</v>
      </c>
      <c r="C10" s="137">
        <v>6</v>
      </c>
      <c r="D10" s="412">
        <f t="shared" si="0"/>
        <v>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s="38" t="s">
        <v>46</v>
      </c>
      <c r="B11" s="94">
        <v>3</v>
      </c>
      <c r="C11" s="137">
        <v>15</v>
      </c>
      <c r="D11" s="412">
        <f t="shared" si="0"/>
        <v>18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38" t="s">
        <v>47</v>
      </c>
      <c r="B12" s="93">
        <v>3</v>
      </c>
      <c r="C12" s="137">
        <v>3</v>
      </c>
      <c r="D12" s="412">
        <f t="shared" si="0"/>
        <v>6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2.75">
      <c r="A13" s="38" t="s">
        <v>48</v>
      </c>
      <c r="B13" s="93">
        <v>4</v>
      </c>
      <c r="C13" s="137">
        <v>5</v>
      </c>
      <c r="D13" s="412">
        <f t="shared" si="0"/>
        <v>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2.75">
      <c r="A14" s="38" t="s">
        <v>49</v>
      </c>
      <c r="B14" s="93">
        <v>0</v>
      </c>
      <c r="C14" s="137">
        <v>4</v>
      </c>
      <c r="D14" s="412">
        <f t="shared" si="0"/>
        <v>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.75">
      <c r="A15" s="38" t="s">
        <v>50</v>
      </c>
      <c r="B15" s="93">
        <v>3</v>
      </c>
      <c r="C15" s="137">
        <v>4</v>
      </c>
      <c r="D15" s="412">
        <f t="shared" si="0"/>
        <v>7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38" t="s">
        <v>51</v>
      </c>
      <c r="B16" s="93">
        <v>4</v>
      </c>
      <c r="C16" s="137">
        <v>5</v>
      </c>
      <c r="D16" s="412">
        <f t="shared" si="0"/>
        <v>9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38" t="s">
        <v>52</v>
      </c>
      <c r="B17" s="93">
        <v>2</v>
      </c>
      <c r="C17" s="137">
        <v>5</v>
      </c>
      <c r="D17" s="412">
        <f t="shared" si="0"/>
        <v>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2.75">
      <c r="A18" s="38" t="s">
        <v>53</v>
      </c>
      <c r="B18" s="93">
        <v>2</v>
      </c>
      <c r="C18" s="137">
        <v>5</v>
      </c>
      <c r="D18" s="412">
        <f t="shared" si="0"/>
        <v>7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2.75">
      <c r="A19" s="38" t="s">
        <v>54</v>
      </c>
      <c r="B19" s="93">
        <v>6</v>
      </c>
      <c r="C19" s="137">
        <v>6</v>
      </c>
      <c r="D19" s="412">
        <f t="shared" si="0"/>
        <v>12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38" t="s">
        <v>55</v>
      </c>
      <c r="B20" s="93">
        <v>3</v>
      </c>
      <c r="C20" s="137">
        <v>12</v>
      </c>
      <c r="D20" s="412">
        <f t="shared" si="0"/>
        <v>15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2.75">
      <c r="A21" s="38" t="s">
        <v>56</v>
      </c>
      <c r="B21" s="93">
        <v>4</v>
      </c>
      <c r="C21" s="137">
        <v>9</v>
      </c>
      <c r="D21" s="412">
        <f t="shared" si="0"/>
        <v>13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38" t="s">
        <v>57</v>
      </c>
      <c r="B22" s="93">
        <v>2</v>
      </c>
      <c r="C22" s="137">
        <v>3</v>
      </c>
      <c r="D22" s="412">
        <f t="shared" si="0"/>
        <v>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2.75">
      <c r="A23" s="38" t="s">
        <v>58</v>
      </c>
      <c r="B23" s="93">
        <v>0</v>
      </c>
      <c r="C23" s="137">
        <v>2</v>
      </c>
      <c r="D23" s="412">
        <f t="shared" si="0"/>
        <v>2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>
      <c r="A24" s="146" t="s">
        <v>1</v>
      </c>
      <c r="B24" s="122">
        <f>SUM(B7:B23)</f>
        <v>42</v>
      </c>
      <c r="C24" s="138">
        <f>SUM(C7:C23)</f>
        <v>97</v>
      </c>
      <c r="D24" s="412">
        <f>SUM(D7:D23)</f>
        <v>139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146" t="s">
        <v>2</v>
      </c>
      <c r="B25" s="114">
        <f>B24/D24</f>
        <v>0.302158273381295</v>
      </c>
      <c r="C25" s="108">
        <f>C24/D24</f>
        <v>0.697841726618705</v>
      </c>
      <c r="D25" s="423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208"/>
      <c r="B26" s="202"/>
      <c r="C26" s="202"/>
      <c r="D26" s="424"/>
      <c r="E26" s="202"/>
      <c r="F26" s="202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03" t="s">
        <v>184</v>
      </c>
      <c r="B27" s="109" t="s">
        <v>14</v>
      </c>
      <c r="C27" s="110" t="s">
        <v>15</v>
      </c>
      <c r="D27" s="413" t="s">
        <v>109</v>
      </c>
      <c r="E27" s="202"/>
      <c r="F27" s="202"/>
      <c r="G27" s="10"/>
      <c r="H27" s="10"/>
      <c r="I27" s="10"/>
      <c r="J27" s="10"/>
      <c r="K27" s="10"/>
      <c r="L27" s="10"/>
      <c r="M27" s="10"/>
      <c r="N27" s="10"/>
    </row>
    <row r="28" spans="1:14" ht="12.75">
      <c r="A28" s="38" t="s">
        <v>42</v>
      </c>
      <c r="B28" s="10">
        <v>4</v>
      </c>
      <c r="C28" s="33">
        <v>5</v>
      </c>
      <c r="D28" s="412">
        <f aca="true" t="shared" si="1" ref="D28:D44">SUM(B28:C28)</f>
        <v>9</v>
      </c>
      <c r="E28" s="202"/>
      <c r="F28" s="202"/>
      <c r="G28" s="10"/>
      <c r="H28" s="10"/>
      <c r="I28" s="10"/>
      <c r="J28" s="10"/>
      <c r="K28" s="10"/>
      <c r="L28" s="10"/>
      <c r="M28" s="10"/>
      <c r="N28" s="10"/>
    </row>
    <row r="29" spans="1:14" ht="12.75">
      <c r="A29" s="38" t="s">
        <v>43</v>
      </c>
      <c r="B29" s="10">
        <v>7</v>
      </c>
      <c r="C29" s="33">
        <v>0</v>
      </c>
      <c r="D29" s="412">
        <f t="shared" si="1"/>
        <v>7</v>
      </c>
      <c r="E29" s="202"/>
      <c r="F29" s="202"/>
      <c r="G29" s="10"/>
      <c r="H29" s="10"/>
      <c r="I29" s="10"/>
      <c r="J29" s="10"/>
      <c r="K29" s="10"/>
      <c r="L29" s="10"/>
      <c r="M29" s="10"/>
      <c r="N29" s="10"/>
    </row>
    <row r="30" spans="1:14" ht="12.75">
      <c r="A30" s="38" t="s">
        <v>44</v>
      </c>
      <c r="B30" s="10">
        <v>1</v>
      </c>
      <c r="C30" s="33">
        <v>0</v>
      </c>
      <c r="D30" s="412">
        <f t="shared" si="1"/>
        <v>1</v>
      </c>
      <c r="E30" s="202"/>
      <c r="F30" s="202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38" t="s">
        <v>45</v>
      </c>
      <c r="B31" s="10">
        <v>7</v>
      </c>
      <c r="C31" s="33">
        <v>1</v>
      </c>
      <c r="D31" s="412">
        <f t="shared" si="1"/>
        <v>8</v>
      </c>
      <c r="E31" s="202"/>
      <c r="F31" s="202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38" t="s">
        <v>46</v>
      </c>
      <c r="B32" s="10">
        <v>14</v>
      </c>
      <c r="C32" s="33">
        <v>4</v>
      </c>
      <c r="D32" s="412">
        <f t="shared" si="1"/>
        <v>18</v>
      </c>
      <c r="E32" s="202"/>
      <c r="F32" s="202"/>
      <c r="G32" s="10"/>
      <c r="H32" s="10"/>
      <c r="I32" s="10"/>
      <c r="J32" s="10"/>
      <c r="K32" s="10"/>
      <c r="L32" s="10"/>
      <c r="M32" s="10"/>
      <c r="N32" s="10"/>
    </row>
    <row r="33" spans="1:14" ht="12.75">
      <c r="A33" s="38" t="s">
        <v>47</v>
      </c>
      <c r="B33" s="10">
        <v>3</v>
      </c>
      <c r="C33" s="33">
        <v>3</v>
      </c>
      <c r="D33" s="412">
        <f t="shared" si="1"/>
        <v>6</v>
      </c>
      <c r="E33" s="202"/>
      <c r="F33" s="202"/>
      <c r="G33" s="10"/>
      <c r="H33" s="10"/>
      <c r="I33" s="10"/>
      <c r="J33" s="10"/>
      <c r="K33" s="10"/>
      <c r="L33" s="10"/>
      <c r="M33" s="10"/>
      <c r="N33" s="10"/>
    </row>
    <row r="34" spans="1:14" ht="12.75">
      <c r="A34" s="38" t="s">
        <v>48</v>
      </c>
      <c r="B34" s="10">
        <v>7</v>
      </c>
      <c r="C34" s="33">
        <v>2</v>
      </c>
      <c r="D34" s="412">
        <f t="shared" si="1"/>
        <v>9</v>
      </c>
      <c r="E34" s="202"/>
      <c r="F34" s="202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38" t="s">
        <v>49</v>
      </c>
      <c r="B35" s="10">
        <v>2</v>
      </c>
      <c r="C35" s="33">
        <v>2</v>
      </c>
      <c r="D35" s="412">
        <f t="shared" si="1"/>
        <v>4</v>
      </c>
      <c r="E35" s="202"/>
      <c r="F35" s="202"/>
      <c r="G35" s="10"/>
      <c r="H35" s="10"/>
      <c r="I35" s="10"/>
      <c r="J35" s="10"/>
      <c r="K35" s="10"/>
      <c r="L35" s="10"/>
      <c r="M35" s="10"/>
      <c r="N35" s="10"/>
    </row>
    <row r="36" spans="1:14" ht="12.75">
      <c r="A36" s="38" t="s">
        <v>50</v>
      </c>
      <c r="B36" s="10">
        <v>6</v>
      </c>
      <c r="C36" s="33">
        <v>1</v>
      </c>
      <c r="D36" s="412">
        <f t="shared" si="1"/>
        <v>7</v>
      </c>
      <c r="E36" s="202"/>
      <c r="F36" s="202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38" t="s">
        <v>51</v>
      </c>
      <c r="B37" s="10">
        <v>7</v>
      </c>
      <c r="C37" s="33">
        <v>2</v>
      </c>
      <c r="D37" s="412">
        <f t="shared" si="1"/>
        <v>9</v>
      </c>
      <c r="E37" s="202"/>
      <c r="F37" s="202"/>
      <c r="G37" s="10"/>
      <c r="H37" s="10"/>
      <c r="I37" s="10"/>
      <c r="J37" s="10"/>
      <c r="K37" s="10"/>
      <c r="L37" s="10"/>
      <c r="M37" s="10"/>
      <c r="N37" s="10"/>
    </row>
    <row r="38" spans="1:14" ht="12.75">
      <c r="A38" s="38" t="s">
        <v>52</v>
      </c>
      <c r="B38" s="10">
        <v>4</v>
      </c>
      <c r="C38" s="33">
        <v>3</v>
      </c>
      <c r="D38" s="412">
        <f t="shared" si="1"/>
        <v>7</v>
      </c>
      <c r="E38" s="202"/>
      <c r="F38" s="202"/>
      <c r="G38" s="10"/>
      <c r="H38" s="10"/>
      <c r="I38" s="10"/>
      <c r="J38" s="10"/>
      <c r="K38" s="10"/>
      <c r="L38" s="10"/>
      <c r="M38" s="10"/>
      <c r="N38" s="10"/>
    </row>
    <row r="39" spans="1:14" ht="12.75">
      <c r="A39" s="38" t="s">
        <v>53</v>
      </c>
      <c r="B39" s="10">
        <v>5</v>
      </c>
      <c r="C39" s="33">
        <v>2</v>
      </c>
      <c r="D39" s="412">
        <f t="shared" si="1"/>
        <v>7</v>
      </c>
      <c r="E39" s="202"/>
      <c r="F39" s="202"/>
      <c r="G39" s="10"/>
      <c r="H39" s="10"/>
      <c r="I39" s="10"/>
      <c r="J39" s="10"/>
      <c r="K39" s="10"/>
      <c r="L39" s="10"/>
      <c r="M39" s="10"/>
      <c r="N39" s="10"/>
    </row>
    <row r="40" spans="1:14" ht="12.75">
      <c r="A40" s="38" t="s">
        <v>54</v>
      </c>
      <c r="B40" s="10">
        <v>8</v>
      </c>
      <c r="C40" s="33">
        <v>4</v>
      </c>
      <c r="D40" s="412">
        <f t="shared" si="1"/>
        <v>12</v>
      </c>
      <c r="E40" s="202"/>
      <c r="F40" s="202"/>
      <c r="G40" s="10"/>
      <c r="H40" s="10"/>
      <c r="I40" s="10"/>
      <c r="J40" s="10"/>
      <c r="K40" s="10"/>
      <c r="L40" s="10"/>
      <c r="M40" s="10"/>
      <c r="N40" s="10"/>
    </row>
    <row r="41" spans="1:14" ht="12.75">
      <c r="A41" s="38" t="s">
        <v>55</v>
      </c>
      <c r="B41" s="10">
        <v>10</v>
      </c>
      <c r="C41" s="33">
        <v>5</v>
      </c>
      <c r="D41" s="412">
        <f t="shared" si="1"/>
        <v>15</v>
      </c>
      <c r="E41" s="202"/>
      <c r="F41" s="202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38" t="s">
        <v>56</v>
      </c>
      <c r="B42" s="10">
        <v>10</v>
      </c>
      <c r="C42" s="33">
        <v>3</v>
      </c>
      <c r="D42" s="412">
        <f t="shared" si="1"/>
        <v>13</v>
      </c>
      <c r="E42" s="202"/>
      <c r="F42" s="202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38" t="s">
        <v>57</v>
      </c>
      <c r="B43" s="10">
        <v>2</v>
      </c>
      <c r="C43" s="33">
        <v>3</v>
      </c>
      <c r="D43" s="412">
        <f t="shared" si="1"/>
        <v>5</v>
      </c>
      <c r="E43" s="202"/>
      <c r="F43" s="202"/>
      <c r="G43" s="10"/>
      <c r="H43" s="10"/>
      <c r="I43" s="10"/>
      <c r="J43" s="10"/>
      <c r="K43" s="10"/>
      <c r="L43" s="10"/>
      <c r="M43" s="10"/>
      <c r="N43" s="10"/>
    </row>
    <row r="44" spans="1:14" ht="12.75">
      <c r="A44" s="38" t="s">
        <v>58</v>
      </c>
      <c r="B44" s="10">
        <v>1</v>
      </c>
      <c r="C44" s="33">
        <v>1</v>
      </c>
      <c r="D44" s="412">
        <f t="shared" si="1"/>
        <v>2</v>
      </c>
      <c r="E44" s="202"/>
      <c r="F44" s="202"/>
      <c r="G44" s="10"/>
      <c r="H44" s="10"/>
      <c r="I44" s="10"/>
      <c r="J44" s="10"/>
      <c r="K44" s="10"/>
      <c r="L44" s="10"/>
      <c r="M44" s="10"/>
      <c r="N44" s="10"/>
    </row>
    <row r="45" spans="1:14" ht="12.75">
      <c r="A45" s="146" t="s">
        <v>1</v>
      </c>
      <c r="B45" s="139">
        <f>SUM(B28:B44)</f>
        <v>98</v>
      </c>
      <c r="C45" s="140">
        <f>SUM(C28:C44)</f>
        <v>41</v>
      </c>
      <c r="D45" s="412">
        <f>SUM(D28:D44)</f>
        <v>139</v>
      </c>
      <c r="E45" s="202"/>
      <c r="F45" s="202"/>
      <c r="G45" s="10"/>
      <c r="H45" s="10"/>
      <c r="I45" s="10"/>
      <c r="J45" s="10"/>
      <c r="K45" s="10"/>
      <c r="L45" s="10"/>
      <c r="M45" s="10"/>
      <c r="N45" s="10"/>
    </row>
    <row r="46" spans="1:14" ht="12.75">
      <c r="A46" s="146" t="s">
        <v>2</v>
      </c>
      <c r="B46" s="114">
        <f>B45/D45</f>
        <v>0.7050359712230215</v>
      </c>
      <c r="C46" s="114">
        <f>C45/D45</f>
        <v>0.2949640287769784</v>
      </c>
      <c r="D46" s="108"/>
      <c r="E46" s="202"/>
      <c r="F46" s="202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208"/>
      <c r="B47" s="202"/>
      <c r="C47" s="202"/>
      <c r="D47" s="202"/>
      <c r="E47" s="202"/>
      <c r="F47" s="202"/>
      <c r="G47" s="10"/>
      <c r="H47" s="10"/>
      <c r="I47" s="10"/>
      <c r="J47" s="10"/>
      <c r="K47" s="10"/>
      <c r="L47" s="10"/>
      <c r="M47" s="10"/>
      <c r="N47" s="10"/>
    </row>
    <row r="48" spans="1:14" ht="12.75">
      <c r="A48" s="103" t="s">
        <v>330</v>
      </c>
      <c r="B48" s="141" t="s">
        <v>206</v>
      </c>
      <c r="C48" s="413" t="s">
        <v>109</v>
      </c>
      <c r="G48" s="10"/>
      <c r="H48" s="10"/>
      <c r="I48" s="10"/>
      <c r="J48" s="10"/>
      <c r="K48" s="10"/>
      <c r="L48" s="10"/>
      <c r="M48" s="10"/>
      <c r="N48" s="10"/>
    </row>
    <row r="49" spans="1:14" ht="12.75">
      <c r="A49" s="38" t="s">
        <v>42</v>
      </c>
      <c r="B49" s="105">
        <v>180</v>
      </c>
      <c r="C49" s="412">
        <v>3</v>
      </c>
      <c r="G49" s="10"/>
      <c r="H49" s="10"/>
      <c r="I49" s="10"/>
      <c r="J49" s="10"/>
      <c r="K49" s="10"/>
      <c r="L49" s="10"/>
      <c r="M49" s="10"/>
      <c r="N49" s="10"/>
    </row>
    <row r="50" spans="1:14" ht="12.75">
      <c r="A50" s="38" t="s">
        <v>43</v>
      </c>
      <c r="B50" s="105">
        <v>216</v>
      </c>
      <c r="C50" s="412">
        <v>7</v>
      </c>
      <c r="G50" s="10"/>
      <c r="H50" s="10"/>
      <c r="I50" s="10"/>
      <c r="J50" s="10"/>
      <c r="K50" s="10"/>
      <c r="L50" s="10"/>
      <c r="M50" s="10"/>
      <c r="N50" s="10"/>
    </row>
    <row r="51" spans="1:14" ht="12.75">
      <c r="A51" s="38" t="s">
        <v>44</v>
      </c>
      <c r="B51" s="105">
        <v>116</v>
      </c>
      <c r="C51" s="412">
        <v>1</v>
      </c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38" t="s">
        <v>45</v>
      </c>
      <c r="B52" s="105">
        <v>1203</v>
      </c>
      <c r="C52" s="412">
        <v>7</v>
      </c>
      <c r="G52" s="10"/>
      <c r="H52" s="10"/>
      <c r="I52" s="10"/>
      <c r="J52" s="10"/>
      <c r="K52" s="10"/>
      <c r="L52" s="10"/>
      <c r="M52" s="10"/>
      <c r="N52" s="10"/>
    </row>
    <row r="53" spans="1:14" ht="12.75">
      <c r="A53" s="38" t="s">
        <v>46</v>
      </c>
      <c r="B53" s="105">
        <v>2814</v>
      </c>
      <c r="C53" s="412">
        <v>13</v>
      </c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38" t="s">
        <v>47</v>
      </c>
      <c r="B54" s="105">
        <v>113</v>
      </c>
      <c r="C54" s="412">
        <v>3</v>
      </c>
      <c r="G54" s="10"/>
      <c r="H54" s="10"/>
      <c r="I54" s="10"/>
      <c r="J54" s="10"/>
      <c r="K54" s="10"/>
      <c r="L54" s="10"/>
      <c r="M54" s="10"/>
      <c r="N54" s="10"/>
    </row>
    <row r="55" spans="1:14" ht="12.75">
      <c r="A55" s="38" t="s">
        <v>48</v>
      </c>
      <c r="B55" s="105">
        <v>284</v>
      </c>
      <c r="C55" s="412">
        <v>6</v>
      </c>
      <c r="G55" s="10"/>
      <c r="H55" s="10"/>
      <c r="I55" s="10"/>
      <c r="J55" s="10"/>
      <c r="K55" s="10"/>
      <c r="L55" s="10"/>
      <c r="M55" s="10"/>
      <c r="N55" s="10"/>
    </row>
    <row r="56" spans="1:14" ht="12.75">
      <c r="A56" s="38" t="s">
        <v>49</v>
      </c>
      <c r="B56" s="105">
        <v>111</v>
      </c>
      <c r="C56" s="412">
        <v>1</v>
      </c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38" t="s">
        <v>50</v>
      </c>
      <c r="B57" s="105">
        <v>263</v>
      </c>
      <c r="C57" s="412">
        <v>6</v>
      </c>
      <c r="G57" s="10"/>
      <c r="H57" s="10"/>
      <c r="I57" s="10"/>
      <c r="J57" s="10"/>
      <c r="K57" s="10"/>
      <c r="L57" s="10"/>
      <c r="M57" s="10"/>
      <c r="N57" s="10"/>
    </row>
    <row r="58" spans="1:14" ht="12.75">
      <c r="A58" s="38" t="s">
        <v>51</v>
      </c>
      <c r="B58" s="105">
        <v>357</v>
      </c>
      <c r="C58" s="412">
        <v>6</v>
      </c>
      <c r="G58" s="10"/>
      <c r="H58" s="10"/>
      <c r="I58" s="10"/>
      <c r="J58" s="10"/>
      <c r="K58" s="10"/>
      <c r="L58" s="10"/>
      <c r="M58" s="10"/>
      <c r="N58" s="10"/>
    </row>
    <row r="59" spans="1:14" ht="12.75">
      <c r="A59" s="38" t="s">
        <v>52</v>
      </c>
      <c r="B59" s="105">
        <v>979</v>
      </c>
      <c r="C59" s="412">
        <v>4</v>
      </c>
      <c r="G59" s="10"/>
      <c r="H59" s="10"/>
      <c r="I59" s="10"/>
      <c r="J59" s="10"/>
      <c r="K59" s="10"/>
      <c r="L59" s="10"/>
      <c r="M59" s="10"/>
      <c r="N59" s="10"/>
    </row>
    <row r="60" spans="1:14" ht="12.75">
      <c r="A60" s="38" t="s">
        <v>53</v>
      </c>
      <c r="B60" s="105">
        <v>310</v>
      </c>
      <c r="C60" s="412">
        <v>5</v>
      </c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38" t="s">
        <v>54</v>
      </c>
      <c r="B61" s="105">
        <v>565</v>
      </c>
      <c r="C61" s="412">
        <v>6</v>
      </c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38" t="s">
        <v>55</v>
      </c>
      <c r="B62" s="105">
        <v>2576</v>
      </c>
      <c r="C62" s="412">
        <v>9</v>
      </c>
      <c r="G62" s="10"/>
      <c r="H62" s="10"/>
      <c r="I62" s="10"/>
      <c r="J62" s="10"/>
      <c r="K62" s="10"/>
      <c r="L62" s="10"/>
      <c r="M62" s="10"/>
      <c r="N62" s="10"/>
    </row>
    <row r="63" spans="1:14" ht="12.75">
      <c r="A63" s="38" t="s">
        <v>56</v>
      </c>
      <c r="B63" s="105">
        <v>453</v>
      </c>
      <c r="C63" s="412">
        <v>7</v>
      </c>
      <c r="G63" s="10"/>
      <c r="H63" s="10"/>
      <c r="I63" s="10"/>
      <c r="J63" s="10"/>
      <c r="K63" s="10"/>
      <c r="L63" s="10"/>
      <c r="M63" s="10"/>
      <c r="N63" s="10"/>
    </row>
    <row r="64" spans="1:14" ht="12.75">
      <c r="A64" s="38" t="s">
        <v>57</v>
      </c>
      <c r="B64" s="105">
        <v>285</v>
      </c>
      <c r="C64" s="412">
        <v>2</v>
      </c>
      <c r="G64" s="10"/>
      <c r="H64" s="10"/>
      <c r="I64" s="10"/>
      <c r="J64" s="10"/>
      <c r="K64" s="10"/>
      <c r="L64" s="10"/>
      <c r="M64" s="10"/>
      <c r="N64" s="10"/>
    </row>
    <row r="65" spans="1:14" ht="12.75">
      <c r="A65" s="38" t="s">
        <v>58</v>
      </c>
      <c r="B65" s="105">
        <v>2</v>
      </c>
      <c r="C65" s="412">
        <v>1</v>
      </c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46" t="s">
        <v>1</v>
      </c>
      <c r="B66" s="107">
        <f>SUM(B49:B65)</f>
        <v>10827</v>
      </c>
      <c r="C66" s="412">
        <f>SUM(C49:C65)</f>
        <v>87</v>
      </c>
      <c r="G66" s="10"/>
      <c r="H66" s="10"/>
      <c r="I66" s="10"/>
      <c r="J66" s="10"/>
      <c r="K66" s="10"/>
      <c r="L66" s="10"/>
      <c r="M66" s="10"/>
      <c r="N66" s="10"/>
    </row>
    <row r="67" spans="1:14" ht="12.75">
      <c r="A67" s="10"/>
      <c r="B67" s="10"/>
      <c r="C67" s="33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.75">
      <c r="A68" s="503" t="s">
        <v>192</v>
      </c>
      <c r="B68" s="518"/>
      <c r="C68" s="518"/>
      <c r="D68" s="518"/>
      <c r="E68" s="518"/>
      <c r="F68" s="518"/>
      <c r="G68" s="518"/>
      <c r="H68" s="527"/>
      <c r="I68" s="10"/>
      <c r="J68" s="10"/>
      <c r="K68" s="10"/>
      <c r="L68" s="10"/>
      <c r="M68" s="10"/>
      <c r="N68" s="10"/>
    </row>
    <row r="69" spans="1:14" ht="12.75">
      <c r="A69" s="103"/>
      <c r="B69" s="10"/>
      <c r="C69" s="33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45" customHeight="1">
      <c r="A70" s="10"/>
      <c r="B70" s="143" t="s">
        <v>282</v>
      </c>
      <c r="C70" s="142" t="s">
        <v>276</v>
      </c>
      <c r="D70" s="143" t="s">
        <v>92</v>
      </c>
      <c r="E70" s="144" t="s">
        <v>90</v>
      </c>
      <c r="F70" s="145" t="s">
        <v>91</v>
      </c>
      <c r="G70" s="144" t="s">
        <v>181</v>
      </c>
      <c r="H70" s="417" t="s">
        <v>109</v>
      </c>
      <c r="I70" s="10"/>
      <c r="J70" s="10"/>
      <c r="K70" s="10"/>
      <c r="L70" s="10"/>
      <c r="M70" s="10"/>
      <c r="N70" s="10"/>
    </row>
    <row r="71" spans="1:14" ht="12.75">
      <c r="A71" s="38" t="s">
        <v>42</v>
      </c>
      <c r="B71" s="93">
        <v>7</v>
      </c>
      <c r="C71" s="93">
        <v>3</v>
      </c>
      <c r="D71" s="93">
        <v>5</v>
      </c>
      <c r="E71" s="96">
        <v>1</v>
      </c>
      <c r="F71" s="102">
        <v>6</v>
      </c>
      <c r="G71" s="131">
        <f aca="true" t="shared" si="2" ref="G71:G88">SUM(B71:F71)</f>
        <v>22</v>
      </c>
      <c r="H71" s="418">
        <v>9</v>
      </c>
      <c r="I71" s="10"/>
      <c r="J71" s="10"/>
      <c r="K71" s="10"/>
      <c r="L71" s="10"/>
      <c r="M71" s="10"/>
      <c r="N71" s="10"/>
    </row>
    <row r="72" spans="1:14" ht="12.75">
      <c r="A72" s="38" t="s">
        <v>43</v>
      </c>
      <c r="B72" s="93">
        <v>3</v>
      </c>
      <c r="C72" s="93">
        <v>4</v>
      </c>
      <c r="D72" s="93">
        <v>6</v>
      </c>
      <c r="E72" s="96">
        <v>0</v>
      </c>
      <c r="F72" s="102">
        <v>5</v>
      </c>
      <c r="G72" s="131">
        <f t="shared" si="2"/>
        <v>18</v>
      </c>
      <c r="H72" s="418">
        <v>7</v>
      </c>
      <c r="I72" s="10"/>
      <c r="J72" s="10"/>
      <c r="K72" s="10"/>
      <c r="L72" s="10"/>
      <c r="M72" s="10"/>
      <c r="N72" s="10"/>
    </row>
    <row r="73" spans="1:14" ht="12.75">
      <c r="A73" s="38" t="s">
        <v>44</v>
      </c>
      <c r="B73" s="93">
        <v>1</v>
      </c>
      <c r="C73" s="93">
        <v>0</v>
      </c>
      <c r="D73" s="93">
        <v>0</v>
      </c>
      <c r="E73" s="96">
        <v>0</v>
      </c>
      <c r="F73" s="102">
        <v>1</v>
      </c>
      <c r="G73" s="131">
        <f t="shared" si="2"/>
        <v>2</v>
      </c>
      <c r="H73" s="418">
        <v>1</v>
      </c>
      <c r="I73" s="10"/>
      <c r="J73" s="10"/>
      <c r="K73" s="10"/>
      <c r="L73" s="10"/>
      <c r="M73" s="10"/>
      <c r="N73" s="10"/>
    </row>
    <row r="74" spans="1:14" ht="12.75">
      <c r="A74" s="38" t="s">
        <v>45</v>
      </c>
      <c r="B74" s="93">
        <v>4</v>
      </c>
      <c r="C74" s="93">
        <v>5</v>
      </c>
      <c r="D74" s="93">
        <v>6</v>
      </c>
      <c r="E74" s="96">
        <v>0</v>
      </c>
      <c r="F74" s="102">
        <v>4</v>
      </c>
      <c r="G74" s="131">
        <f t="shared" si="2"/>
        <v>19</v>
      </c>
      <c r="H74" s="418">
        <v>8</v>
      </c>
      <c r="I74" s="10"/>
      <c r="J74" s="10"/>
      <c r="K74" s="10"/>
      <c r="L74" s="10"/>
      <c r="M74" s="10"/>
      <c r="N74" s="10"/>
    </row>
    <row r="75" spans="1:14" ht="12.75">
      <c r="A75" s="38" t="s">
        <v>46</v>
      </c>
      <c r="B75" s="93">
        <v>8</v>
      </c>
      <c r="C75" s="93">
        <v>9</v>
      </c>
      <c r="D75" s="93">
        <v>12</v>
      </c>
      <c r="E75" s="96">
        <v>3</v>
      </c>
      <c r="F75" s="102">
        <v>13</v>
      </c>
      <c r="G75" s="131">
        <f t="shared" si="2"/>
        <v>45</v>
      </c>
      <c r="H75" s="418">
        <v>18</v>
      </c>
      <c r="I75" s="10"/>
      <c r="J75" s="10"/>
      <c r="K75" s="10"/>
      <c r="L75" s="10"/>
      <c r="M75" s="10"/>
      <c r="N75" s="10"/>
    </row>
    <row r="76" spans="1:14" ht="12.75">
      <c r="A76" s="38" t="s">
        <v>47</v>
      </c>
      <c r="B76" s="93">
        <v>1</v>
      </c>
      <c r="C76" s="93">
        <v>2</v>
      </c>
      <c r="D76" s="93">
        <v>0</v>
      </c>
      <c r="E76" s="96">
        <v>3</v>
      </c>
      <c r="F76" s="102">
        <v>1</v>
      </c>
      <c r="G76" s="131">
        <f t="shared" si="2"/>
        <v>7</v>
      </c>
      <c r="H76" s="418">
        <v>6</v>
      </c>
      <c r="I76" s="10"/>
      <c r="J76" s="10"/>
      <c r="K76" s="10"/>
      <c r="L76" s="10"/>
      <c r="M76" s="10"/>
      <c r="N76" s="10"/>
    </row>
    <row r="77" spans="1:14" ht="12.75">
      <c r="A77" s="38" t="s">
        <v>48</v>
      </c>
      <c r="B77" s="93">
        <v>3</v>
      </c>
      <c r="C77" s="93">
        <v>3</v>
      </c>
      <c r="D77" s="93">
        <v>5</v>
      </c>
      <c r="E77" s="96">
        <v>1</v>
      </c>
      <c r="F77" s="102">
        <v>5</v>
      </c>
      <c r="G77" s="131">
        <f t="shared" si="2"/>
        <v>17</v>
      </c>
      <c r="H77" s="418">
        <v>9</v>
      </c>
      <c r="I77" s="10"/>
      <c r="J77" s="10"/>
      <c r="K77" s="10"/>
      <c r="L77" s="10"/>
      <c r="M77" s="10"/>
      <c r="N77" s="10"/>
    </row>
    <row r="78" spans="1:14" ht="12.75">
      <c r="A78" s="38" t="s">
        <v>49</v>
      </c>
      <c r="B78" s="93">
        <v>3</v>
      </c>
      <c r="C78" s="93">
        <v>2</v>
      </c>
      <c r="D78" s="93">
        <v>2</v>
      </c>
      <c r="E78" s="96">
        <v>0</v>
      </c>
      <c r="F78" s="102">
        <v>1</v>
      </c>
      <c r="G78" s="131">
        <f t="shared" si="2"/>
        <v>8</v>
      </c>
      <c r="H78" s="418">
        <v>4</v>
      </c>
      <c r="I78" s="10"/>
      <c r="J78" s="10"/>
      <c r="K78" s="10"/>
      <c r="L78" s="10"/>
      <c r="M78" s="10"/>
      <c r="N78" s="10"/>
    </row>
    <row r="79" spans="1:14" ht="12.75">
      <c r="A79" s="38" t="s">
        <v>50</v>
      </c>
      <c r="B79" s="93">
        <v>4</v>
      </c>
      <c r="C79" s="93">
        <v>4</v>
      </c>
      <c r="D79" s="93">
        <v>2</v>
      </c>
      <c r="E79" s="96">
        <v>3</v>
      </c>
      <c r="F79" s="102">
        <v>4</v>
      </c>
      <c r="G79" s="131">
        <f t="shared" si="2"/>
        <v>17</v>
      </c>
      <c r="H79" s="418">
        <v>7</v>
      </c>
      <c r="I79" s="10"/>
      <c r="J79" s="10"/>
      <c r="K79" s="10"/>
      <c r="L79" s="10"/>
      <c r="M79" s="10"/>
      <c r="N79" s="10"/>
    </row>
    <row r="80" spans="1:14" ht="12.75">
      <c r="A80" s="38" t="s">
        <v>51</v>
      </c>
      <c r="B80" s="93">
        <v>4</v>
      </c>
      <c r="C80" s="93">
        <v>1</v>
      </c>
      <c r="D80" s="93">
        <v>5</v>
      </c>
      <c r="E80" s="96">
        <v>2</v>
      </c>
      <c r="F80" s="102">
        <v>6</v>
      </c>
      <c r="G80" s="131">
        <f t="shared" si="2"/>
        <v>18</v>
      </c>
      <c r="H80" s="418">
        <v>9</v>
      </c>
      <c r="I80" s="10"/>
      <c r="J80" s="10"/>
      <c r="K80" s="10"/>
      <c r="L80" s="10"/>
      <c r="M80" s="10"/>
      <c r="N80" s="10"/>
    </row>
    <row r="81" spans="1:14" ht="12.75">
      <c r="A81" s="38" t="s">
        <v>52</v>
      </c>
      <c r="B81" s="93">
        <v>2</v>
      </c>
      <c r="C81" s="93">
        <v>3</v>
      </c>
      <c r="D81" s="93">
        <v>5</v>
      </c>
      <c r="E81" s="96">
        <v>2</v>
      </c>
      <c r="F81" s="102">
        <v>5</v>
      </c>
      <c r="G81" s="131">
        <f t="shared" si="2"/>
        <v>17</v>
      </c>
      <c r="H81" s="418">
        <v>7</v>
      </c>
      <c r="I81" s="10"/>
      <c r="J81" s="10"/>
      <c r="K81" s="10"/>
      <c r="L81" s="10"/>
      <c r="M81" s="10"/>
      <c r="N81" s="10"/>
    </row>
    <row r="82" spans="1:14" ht="12.75">
      <c r="A82" s="38" t="s">
        <v>53</v>
      </c>
      <c r="B82" s="93">
        <v>4</v>
      </c>
      <c r="C82" s="93">
        <v>3</v>
      </c>
      <c r="D82" s="93">
        <v>4</v>
      </c>
      <c r="E82" s="96">
        <v>2</v>
      </c>
      <c r="F82" s="102">
        <v>2</v>
      </c>
      <c r="G82" s="131">
        <f t="shared" si="2"/>
        <v>15</v>
      </c>
      <c r="H82" s="418">
        <v>7</v>
      </c>
      <c r="I82" s="10"/>
      <c r="J82" s="10"/>
      <c r="K82" s="10"/>
      <c r="L82" s="10"/>
      <c r="M82" s="10"/>
      <c r="N82" s="10"/>
    </row>
    <row r="83" spans="1:14" ht="12.75">
      <c r="A83" s="38" t="s">
        <v>54</v>
      </c>
      <c r="B83" s="93">
        <v>4</v>
      </c>
      <c r="C83" s="93">
        <v>6</v>
      </c>
      <c r="D83" s="93">
        <v>4</v>
      </c>
      <c r="E83" s="96">
        <v>1</v>
      </c>
      <c r="F83" s="102">
        <v>7</v>
      </c>
      <c r="G83" s="131">
        <f t="shared" si="2"/>
        <v>22</v>
      </c>
      <c r="H83" s="418">
        <v>12</v>
      </c>
      <c r="I83" s="10"/>
      <c r="J83" s="10"/>
      <c r="K83" s="10"/>
      <c r="L83" s="10"/>
      <c r="M83" s="10"/>
      <c r="N83" s="10"/>
    </row>
    <row r="84" spans="1:14" ht="12.75">
      <c r="A84" s="38" t="s">
        <v>55</v>
      </c>
      <c r="B84" s="93">
        <v>7</v>
      </c>
      <c r="C84" s="93">
        <v>9</v>
      </c>
      <c r="D84" s="93">
        <v>5</v>
      </c>
      <c r="E84" s="96">
        <v>1</v>
      </c>
      <c r="F84" s="102">
        <v>10</v>
      </c>
      <c r="G84" s="131">
        <f t="shared" si="2"/>
        <v>32</v>
      </c>
      <c r="H84" s="418">
        <v>15</v>
      </c>
      <c r="I84" s="10"/>
      <c r="J84" s="10"/>
      <c r="K84" s="10"/>
      <c r="L84" s="10"/>
      <c r="M84" s="10"/>
      <c r="N84" s="10"/>
    </row>
    <row r="85" spans="1:14" ht="12.75">
      <c r="A85" s="38" t="s">
        <v>56</v>
      </c>
      <c r="B85" s="93">
        <v>5</v>
      </c>
      <c r="C85" s="93">
        <v>6</v>
      </c>
      <c r="D85" s="93">
        <v>9</v>
      </c>
      <c r="E85" s="96">
        <v>2</v>
      </c>
      <c r="F85" s="102">
        <v>6</v>
      </c>
      <c r="G85" s="131">
        <f t="shared" si="2"/>
        <v>28</v>
      </c>
      <c r="H85" s="418">
        <v>13</v>
      </c>
      <c r="I85" s="10"/>
      <c r="J85" s="10"/>
      <c r="K85" s="10"/>
      <c r="L85" s="10"/>
      <c r="M85" s="10"/>
      <c r="N85" s="10"/>
    </row>
    <row r="86" spans="1:14" ht="12.75">
      <c r="A86" s="38" t="s">
        <v>57</v>
      </c>
      <c r="B86" s="93">
        <v>3</v>
      </c>
      <c r="C86" s="93">
        <v>1</v>
      </c>
      <c r="D86" s="93">
        <v>2</v>
      </c>
      <c r="E86" s="96">
        <v>1</v>
      </c>
      <c r="F86" s="102">
        <v>2</v>
      </c>
      <c r="G86" s="131">
        <f t="shared" si="2"/>
        <v>9</v>
      </c>
      <c r="H86" s="418">
        <v>5</v>
      </c>
      <c r="I86" s="10"/>
      <c r="J86" s="10"/>
      <c r="K86" s="10"/>
      <c r="L86" s="10"/>
      <c r="M86" s="10"/>
      <c r="N86" s="10"/>
    </row>
    <row r="87" spans="1:14" ht="12.75">
      <c r="A87" s="38" t="s">
        <v>58</v>
      </c>
      <c r="B87" s="93">
        <v>1</v>
      </c>
      <c r="C87" s="93">
        <v>0</v>
      </c>
      <c r="D87" s="93">
        <v>1</v>
      </c>
      <c r="E87" s="96">
        <v>0</v>
      </c>
      <c r="F87" s="102">
        <v>1</v>
      </c>
      <c r="G87" s="131">
        <f t="shared" si="2"/>
        <v>3</v>
      </c>
      <c r="H87" s="418">
        <v>2</v>
      </c>
      <c r="I87" s="10"/>
      <c r="J87" s="10"/>
      <c r="K87" s="10"/>
      <c r="L87" s="10"/>
      <c r="M87" s="10"/>
      <c r="N87" s="10"/>
    </row>
    <row r="88" spans="1:14" ht="12.75">
      <c r="A88" s="146" t="s">
        <v>181</v>
      </c>
      <c r="B88" s="122">
        <f>SUM(B71:B87)</f>
        <v>64</v>
      </c>
      <c r="C88" s="122">
        <f>SUM(C71:C87)</f>
        <v>61</v>
      </c>
      <c r="D88" s="122">
        <f>SUM(D71:D87)</f>
        <v>73</v>
      </c>
      <c r="E88" s="126">
        <f>SUM(E71:E87)</f>
        <v>22</v>
      </c>
      <c r="F88" s="122">
        <f>SUM(F71:F87)</f>
        <v>79</v>
      </c>
      <c r="G88" s="132">
        <f t="shared" si="2"/>
        <v>299</v>
      </c>
      <c r="H88" s="419">
        <f>SUM(H71:H87)</f>
        <v>139</v>
      </c>
      <c r="I88" s="10"/>
      <c r="J88" s="10"/>
      <c r="K88" s="10"/>
      <c r="L88" s="10"/>
      <c r="M88" s="10"/>
      <c r="N88" s="10"/>
    </row>
    <row r="89" spans="1:14" ht="12.75">
      <c r="A89" s="146" t="s">
        <v>117</v>
      </c>
      <c r="B89" s="114">
        <f>B88/G88</f>
        <v>0.2140468227424749</v>
      </c>
      <c r="C89" s="114">
        <f>C88/G88</f>
        <v>0.2040133779264214</v>
      </c>
      <c r="D89" s="114">
        <f>D88/G88</f>
        <v>0.24414715719063546</v>
      </c>
      <c r="E89" s="114">
        <f>E88/G88</f>
        <v>0.07357859531772576</v>
      </c>
      <c r="F89" s="147">
        <f>F88/G88</f>
        <v>0.26421404682274247</v>
      </c>
      <c r="G89" s="105"/>
      <c r="H89" s="10"/>
      <c r="I89" s="10"/>
      <c r="J89" s="10"/>
      <c r="K89" s="10"/>
      <c r="L89" s="10"/>
      <c r="M89" s="10"/>
      <c r="N89" s="10"/>
    </row>
    <row r="90" spans="1:14" ht="12.75">
      <c r="A90" s="23"/>
      <c r="B90" s="6"/>
      <c r="C90" s="33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2.75">
      <c r="A91" s="509" t="s">
        <v>193</v>
      </c>
      <c r="B91" s="510"/>
      <c r="C91" s="510"/>
      <c r="D91" s="497"/>
      <c r="E91" s="497"/>
      <c r="F91" s="497"/>
      <c r="G91" s="497"/>
      <c r="H91" s="498"/>
      <c r="I91" s="10"/>
      <c r="J91" s="10"/>
      <c r="K91" s="10"/>
      <c r="L91" s="10"/>
      <c r="M91" s="10"/>
      <c r="N91" s="10"/>
    </row>
    <row r="92" spans="1:14" ht="12.75">
      <c r="A92" s="103"/>
      <c r="B92" s="39"/>
      <c r="C92" s="40"/>
      <c r="D92" s="10"/>
      <c r="E92" s="10"/>
      <c r="F92" s="10"/>
      <c r="G92" s="10"/>
      <c r="H92" s="10"/>
      <c r="I92" s="31"/>
      <c r="J92" s="31"/>
      <c r="K92" s="31"/>
      <c r="L92" s="31"/>
      <c r="M92" s="10"/>
      <c r="N92" s="10"/>
    </row>
    <row r="93" spans="1:14" ht="25.5">
      <c r="A93" s="103" t="s">
        <v>266</v>
      </c>
      <c r="B93" s="121" t="s">
        <v>196</v>
      </c>
      <c r="C93" s="417" t="s">
        <v>109</v>
      </c>
      <c r="D93" s="10"/>
      <c r="E93" s="10"/>
      <c r="F93" s="10"/>
      <c r="G93" s="10"/>
      <c r="H93" s="10"/>
      <c r="I93" s="10"/>
      <c r="J93" s="10"/>
      <c r="K93" s="10"/>
      <c r="L93" s="10"/>
      <c r="M93" s="28"/>
      <c r="N93" s="10"/>
    </row>
    <row r="94" spans="1:14" ht="12.75">
      <c r="A94" s="38" t="s">
        <v>42</v>
      </c>
      <c r="B94" s="93">
        <v>3270</v>
      </c>
      <c r="C94" s="418">
        <v>9</v>
      </c>
      <c r="D94" s="10"/>
      <c r="E94" s="10"/>
      <c r="F94" s="10"/>
      <c r="G94" s="10"/>
      <c r="H94" s="10"/>
      <c r="I94" s="10"/>
      <c r="J94" s="10"/>
      <c r="K94" s="10"/>
      <c r="L94" s="10"/>
      <c r="M94" s="28"/>
      <c r="N94" s="10"/>
    </row>
    <row r="95" spans="1:14" ht="12.75">
      <c r="A95" s="38" t="s">
        <v>43</v>
      </c>
      <c r="B95" s="93">
        <v>1318</v>
      </c>
      <c r="C95" s="418">
        <v>7</v>
      </c>
      <c r="D95" s="10"/>
      <c r="E95" s="10"/>
      <c r="F95" s="10"/>
      <c r="G95" s="10"/>
      <c r="H95" s="10"/>
      <c r="I95" s="10"/>
      <c r="J95" s="10"/>
      <c r="K95" s="10"/>
      <c r="L95" s="10"/>
      <c r="M95" s="28"/>
      <c r="N95" s="10"/>
    </row>
    <row r="96" spans="1:14" ht="12.75">
      <c r="A96" s="38" t="s">
        <v>44</v>
      </c>
      <c r="B96" s="93">
        <v>665</v>
      </c>
      <c r="C96" s="418">
        <v>1</v>
      </c>
      <c r="D96" s="10"/>
      <c r="E96" s="10"/>
      <c r="F96" s="10"/>
      <c r="G96" s="10"/>
      <c r="H96" s="10"/>
      <c r="I96" s="10"/>
      <c r="J96" s="10"/>
      <c r="K96" s="10"/>
      <c r="L96" s="10"/>
      <c r="M96" s="28"/>
      <c r="N96" s="10"/>
    </row>
    <row r="97" spans="1:14" ht="12.75">
      <c r="A97" s="38" t="s">
        <v>45</v>
      </c>
      <c r="B97" s="93">
        <v>3069</v>
      </c>
      <c r="C97" s="418">
        <v>8</v>
      </c>
      <c r="D97" s="10"/>
      <c r="E97" s="10"/>
      <c r="F97" s="10"/>
      <c r="G97" s="10"/>
      <c r="H97" s="10"/>
      <c r="I97" s="10"/>
      <c r="J97" s="10"/>
      <c r="K97" s="10"/>
      <c r="L97" s="10"/>
      <c r="M97" s="28"/>
      <c r="N97" s="10"/>
    </row>
    <row r="98" spans="1:14" ht="12.75">
      <c r="A98" s="38" t="s">
        <v>46</v>
      </c>
      <c r="B98" s="93">
        <v>3449</v>
      </c>
      <c r="C98" s="418">
        <v>18</v>
      </c>
      <c r="D98" s="10"/>
      <c r="E98" s="10"/>
      <c r="F98" s="10"/>
      <c r="G98" s="10"/>
      <c r="H98" s="10"/>
      <c r="I98" s="10"/>
      <c r="J98" s="10"/>
      <c r="K98" s="10"/>
      <c r="L98" s="10"/>
      <c r="M98" s="28"/>
      <c r="N98" s="10"/>
    </row>
    <row r="99" spans="1:14" ht="12.75">
      <c r="A99" s="38" t="s">
        <v>47</v>
      </c>
      <c r="B99" s="93">
        <v>1197</v>
      </c>
      <c r="C99" s="418">
        <v>6</v>
      </c>
      <c r="D99" s="10"/>
      <c r="E99" s="10"/>
      <c r="F99" s="10"/>
      <c r="G99" s="10"/>
      <c r="H99" s="10"/>
      <c r="I99" s="10"/>
      <c r="J99" s="10"/>
      <c r="K99" s="10"/>
      <c r="L99" s="10"/>
      <c r="M99" s="28"/>
      <c r="N99" s="10"/>
    </row>
    <row r="100" spans="1:14" ht="12.75">
      <c r="A100" s="38" t="s">
        <v>48</v>
      </c>
      <c r="B100" s="93">
        <v>3754</v>
      </c>
      <c r="C100" s="418">
        <v>9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28"/>
      <c r="N100" s="10"/>
    </row>
    <row r="101" spans="1:14" ht="12.75">
      <c r="A101" s="38" t="s">
        <v>49</v>
      </c>
      <c r="B101" s="93">
        <v>1667</v>
      </c>
      <c r="C101" s="418">
        <v>4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28"/>
      <c r="N101" s="10"/>
    </row>
    <row r="102" spans="1:14" ht="12.75">
      <c r="A102" s="38" t="s">
        <v>50</v>
      </c>
      <c r="B102" s="93">
        <v>1208</v>
      </c>
      <c r="C102" s="418">
        <v>7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28"/>
      <c r="N102" s="10"/>
    </row>
    <row r="103" spans="1:14" ht="12.75">
      <c r="A103" s="38" t="s">
        <v>51</v>
      </c>
      <c r="B103" s="93">
        <v>2302</v>
      </c>
      <c r="C103" s="418">
        <v>9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28"/>
      <c r="N103" s="10"/>
    </row>
    <row r="104" spans="1:14" ht="12.75">
      <c r="A104" s="38" t="s">
        <v>52</v>
      </c>
      <c r="B104" s="93">
        <v>1121</v>
      </c>
      <c r="C104" s="418">
        <v>7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28"/>
      <c r="N104" s="10"/>
    </row>
    <row r="105" spans="1:14" ht="12.75">
      <c r="A105" s="38" t="s">
        <v>53</v>
      </c>
      <c r="B105" s="93">
        <v>1788</v>
      </c>
      <c r="C105" s="418">
        <v>7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28"/>
      <c r="N105" s="10"/>
    </row>
    <row r="106" spans="1:14" ht="12.75">
      <c r="A106" s="38" t="s">
        <v>54</v>
      </c>
      <c r="B106" s="93">
        <v>2672</v>
      </c>
      <c r="C106" s="418">
        <v>12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28"/>
      <c r="N106" s="10"/>
    </row>
    <row r="107" spans="1:14" ht="12.75">
      <c r="A107" s="38" t="s">
        <v>55</v>
      </c>
      <c r="B107" s="93">
        <v>5183</v>
      </c>
      <c r="C107" s="418">
        <v>15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28"/>
      <c r="N107" s="10"/>
    </row>
    <row r="108" spans="1:14" ht="12.75">
      <c r="A108" s="38" t="s">
        <v>56</v>
      </c>
      <c r="B108" s="93">
        <v>3369</v>
      </c>
      <c r="C108" s="418">
        <v>13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28"/>
      <c r="N108" s="10"/>
    </row>
    <row r="109" spans="1:14" ht="12.75">
      <c r="A109" s="38" t="s">
        <v>57</v>
      </c>
      <c r="B109" s="93">
        <v>1221</v>
      </c>
      <c r="C109" s="418">
        <v>5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28"/>
      <c r="N109" s="10"/>
    </row>
    <row r="110" spans="1:14" ht="12.75">
      <c r="A110" s="38" t="s">
        <v>58</v>
      </c>
      <c r="B110" s="93">
        <v>644</v>
      </c>
      <c r="C110" s="418">
        <v>2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28"/>
      <c r="N110" s="10"/>
    </row>
    <row r="111" spans="1:14" ht="12.75">
      <c r="A111" s="146" t="s">
        <v>1</v>
      </c>
      <c r="B111" s="122">
        <f>SUM(B94:B110)</f>
        <v>37897</v>
      </c>
      <c r="C111" s="419">
        <f>SUM(C94:C110)</f>
        <v>139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28"/>
      <c r="N111" s="10"/>
    </row>
    <row r="112" spans="2:6" ht="12.75">
      <c r="B112" s="177"/>
      <c r="C112" s="177"/>
      <c r="D112" s="177"/>
      <c r="E112" s="177"/>
      <c r="F112" s="177"/>
    </row>
    <row r="113" spans="1:14" ht="14.25">
      <c r="A113" s="104" t="s">
        <v>224</v>
      </c>
      <c r="B113" s="524" t="s">
        <v>200</v>
      </c>
      <c r="C113" s="525"/>
      <c r="D113" s="502" t="s">
        <v>114</v>
      </c>
      <c r="E113" s="495"/>
      <c r="F113" s="531" t="s">
        <v>205</v>
      </c>
      <c r="G113" s="514"/>
      <c r="H113" s="420" t="s">
        <v>109</v>
      </c>
      <c r="K113" s="26"/>
      <c r="L113" s="26"/>
      <c r="M113" s="10"/>
      <c r="N113" s="10"/>
    </row>
    <row r="114" spans="1:14" ht="12.75">
      <c r="A114" s="88" t="s">
        <v>42</v>
      </c>
      <c r="B114" s="106">
        <v>1060</v>
      </c>
      <c r="C114" s="158">
        <f>B114/B94</f>
        <v>0.3241590214067278</v>
      </c>
      <c r="D114" s="161">
        <v>261</v>
      </c>
      <c r="E114" s="134">
        <f>D114/B94</f>
        <v>0.0798165137614679</v>
      </c>
      <c r="F114" s="159">
        <v>0</v>
      </c>
      <c r="G114" s="134"/>
      <c r="H114" s="425">
        <v>9</v>
      </c>
      <c r="K114" s="26"/>
      <c r="L114" s="26"/>
      <c r="M114" s="10"/>
      <c r="N114" s="10"/>
    </row>
    <row r="115" spans="1:14" ht="12.75">
      <c r="A115" s="88" t="s">
        <v>43</v>
      </c>
      <c r="B115" s="106">
        <v>438</v>
      </c>
      <c r="C115" s="158">
        <f aca="true" t="shared" si="3" ref="C115:C130">B115/B95</f>
        <v>0.3323216995447648</v>
      </c>
      <c r="D115" s="161">
        <v>32</v>
      </c>
      <c r="E115" s="134">
        <f aca="true" t="shared" si="4" ref="E115:E128">D115/B95</f>
        <v>0.024279210925644917</v>
      </c>
      <c r="F115" s="159">
        <v>7</v>
      </c>
      <c r="G115" s="134">
        <f>F115/B95</f>
        <v>0.005311077389984826</v>
      </c>
      <c r="H115" s="425">
        <v>6</v>
      </c>
      <c r="K115" s="26"/>
      <c r="L115" s="26"/>
      <c r="M115" s="10"/>
      <c r="N115" s="10"/>
    </row>
    <row r="116" spans="1:14" ht="12.75">
      <c r="A116" s="88" t="s">
        <v>44</v>
      </c>
      <c r="B116" s="106">
        <v>189</v>
      </c>
      <c r="C116" s="158">
        <f t="shared" si="3"/>
        <v>0.28421052631578947</v>
      </c>
      <c r="D116" s="161">
        <v>22</v>
      </c>
      <c r="E116" s="134">
        <f t="shared" si="4"/>
        <v>0.03308270676691729</v>
      </c>
      <c r="F116" s="159">
        <v>0</v>
      </c>
      <c r="G116" s="134"/>
      <c r="H116" s="425">
        <v>1</v>
      </c>
      <c r="K116" s="26"/>
      <c r="L116" s="26"/>
      <c r="M116" s="10"/>
      <c r="N116" s="10"/>
    </row>
    <row r="117" spans="1:14" ht="12.75">
      <c r="A117" s="88" t="s">
        <v>45</v>
      </c>
      <c r="B117" s="106">
        <v>1034</v>
      </c>
      <c r="C117" s="158">
        <f t="shared" si="3"/>
        <v>0.33691756272401435</v>
      </c>
      <c r="D117" s="161">
        <v>317</v>
      </c>
      <c r="E117" s="134">
        <f t="shared" si="4"/>
        <v>0.1032909742587162</v>
      </c>
      <c r="F117" s="159">
        <v>8</v>
      </c>
      <c r="G117" s="160">
        <f>F117/B97</f>
        <v>0.002606712284131639</v>
      </c>
      <c r="H117" s="425">
        <v>8</v>
      </c>
      <c r="K117" s="26"/>
      <c r="L117" s="26"/>
      <c r="M117" s="10"/>
      <c r="N117" s="10"/>
    </row>
    <row r="118" spans="1:14" ht="12.75">
      <c r="A118" s="88" t="s">
        <v>46</v>
      </c>
      <c r="B118" s="106">
        <v>1238</v>
      </c>
      <c r="C118" s="158">
        <f t="shared" si="3"/>
        <v>0.35894462162945784</v>
      </c>
      <c r="D118" s="161">
        <v>211</v>
      </c>
      <c r="E118" s="134">
        <f t="shared" si="4"/>
        <v>0.061177152797912436</v>
      </c>
      <c r="F118" s="159">
        <v>6</v>
      </c>
      <c r="G118" s="160">
        <f>F118/B98</f>
        <v>0.0017396346767178893</v>
      </c>
      <c r="H118" s="425">
        <v>18</v>
      </c>
      <c r="K118" s="26"/>
      <c r="L118" s="26"/>
      <c r="M118" s="10"/>
      <c r="N118" s="10"/>
    </row>
    <row r="119" spans="1:14" ht="12.75">
      <c r="A119" s="88" t="s">
        <v>47</v>
      </c>
      <c r="B119" s="106">
        <v>363</v>
      </c>
      <c r="C119" s="158">
        <f t="shared" si="3"/>
        <v>0.3032581453634085</v>
      </c>
      <c r="D119" s="161">
        <v>108</v>
      </c>
      <c r="E119" s="134">
        <f t="shared" si="4"/>
        <v>0.09022556390977443</v>
      </c>
      <c r="F119" s="159">
        <v>0</v>
      </c>
      <c r="G119" s="160"/>
      <c r="H119" s="425">
        <v>6</v>
      </c>
      <c r="K119" s="26"/>
      <c r="L119" s="26"/>
      <c r="M119" s="10"/>
      <c r="N119" s="10"/>
    </row>
    <row r="120" spans="1:14" ht="12.75">
      <c r="A120" s="88" t="s">
        <v>48</v>
      </c>
      <c r="B120" s="106">
        <v>489</v>
      </c>
      <c r="C120" s="158">
        <f t="shared" si="3"/>
        <v>0.13026105487480022</v>
      </c>
      <c r="D120" s="161">
        <v>17</v>
      </c>
      <c r="E120" s="160">
        <f t="shared" si="4"/>
        <v>0.004528502930207778</v>
      </c>
      <c r="F120" s="159">
        <v>0</v>
      </c>
      <c r="G120" s="160"/>
      <c r="H120" s="425">
        <v>8</v>
      </c>
      <c r="K120" s="26"/>
      <c r="L120" s="26"/>
      <c r="M120" s="10"/>
      <c r="N120" s="10"/>
    </row>
    <row r="121" spans="1:14" ht="12.75">
      <c r="A121" s="88" t="s">
        <v>49</v>
      </c>
      <c r="B121" s="106">
        <v>539</v>
      </c>
      <c r="C121" s="158">
        <f t="shared" si="3"/>
        <v>0.3233353329334133</v>
      </c>
      <c r="D121" s="161">
        <v>106</v>
      </c>
      <c r="E121" s="134">
        <f t="shared" si="4"/>
        <v>0.0635872825434913</v>
      </c>
      <c r="F121" s="159">
        <v>4</v>
      </c>
      <c r="G121" s="160">
        <f>F121/B101</f>
        <v>0.0023995200959808036</v>
      </c>
      <c r="H121" s="425">
        <v>4</v>
      </c>
      <c r="K121" s="26"/>
      <c r="L121" s="26"/>
      <c r="M121" s="10"/>
      <c r="N121" s="10"/>
    </row>
    <row r="122" spans="1:14" ht="12.75">
      <c r="A122" s="88" t="s">
        <v>50</v>
      </c>
      <c r="B122" s="106">
        <v>542</v>
      </c>
      <c r="C122" s="158">
        <f t="shared" si="3"/>
        <v>0.44867549668874174</v>
      </c>
      <c r="D122" s="161">
        <v>147</v>
      </c>
      <c r="E122" s="134">
        <f>D122/B102</f>
        <v>0.1216887417218543</v>
      </c>
      <c r="F122" s="159">
        <v>0</v>
      </c>
      <c r="G122" s="160"/>
      <c r="H122" s="425">
        <v>7</v>
      </c>
      <c r="K122" s="26"/>
      <c r="L122" s="26"/>
      <c r="M122" s="10"/>
      <c r="N122" s="10"/>
    </row>
    <row r="123" spans="1:14" ht="12.75">
      <c r="A123" s="88" t="s">
        <v>51</v>
      </c>
      <c r="B123" s="106">
        <v>798</v>
      </c>
      <c r="C123" s="158">
        <f t="shared" si="3"/>
        <v>0.3466550825369244</v>
      </c>
      <c r="D123" s="161">
        <v>109</v>
      </c>
      <c r="E123" s="134">
        <f t="shared" si="4"/>
        <v>0.0473501303214596</v>
      </c>
      <c r="F123" s="159">
        <v>0</v>
      </c>
      <c r="G123" s="160"/>
      <c r="H123" s="425">
        <v>9</v>
      </c>
      <c r="K123" s="26"/>
      <c r="L123" s="26"/>
      <c r="M123" s="10"/>
      <c r="N123" s="10"/>
    </row>
    <row r="124" spans="1:14" ht="12.75">
      <c r="A124" s="88" t="s">
        <v>52</v>
      </c>
      <c r="B124" s="106">
        <v>551</v>
      </c>
      <c r="C124" s="158">
        <f t="shared" si="3"/>
        <v>0.4915254237288136</v>
      </c>
      <c r="D124" s="161">
        <v>114</v>
      </c>
      <c r="E124" s="134">
        <f t="shared" si="4"/>
        <v>0.1016949152542373</v>
      </c>
      <c r="F124" s="159">
        <v>23</v>
      </c>
      <c r="G124" s="134">
        <f>F124/B104</f>
        <v>0.020517395182872437</v>
      </c>
      <c r="H124" s="425">
        <v>7</v>
      </c>
      <c r="K124" s="26"/>
      <c r="L124" s="26"/>
      <c r="M124" s="10"/>
      <c r="N124" s="10"/>
    </row>
    <row r="125" spans="1:14" ht="12.75">
      <c r="A125" s="88" t="s">
        <v>53</v>
      </c>
      <c r="B125" s="106">
        <v>548</v>
      </c>
      <c r="C125" s="158">
        <f t="shared" si="3"/>
        <v>0.30648769574944074</v>
      </c>
      <c r="D125" s="161">
        <v>149</v>
      </c>
      <c r="E125" s="134">
        <f t="shared" si="4"/>
        <v>0.08333333333333333</v>
      </c>
      <c r="F125" s="159">
        <v>0</v>
      </c>
      <c r="G125" s="160"/>
      <c r="H125" s="425">
        <v>7</v>
      </c>
      <c r="K125" s="26"/>
      <c r="L125" s="26"/>
      <c r="M125" s="10"/>
      <c r="N125" s="10"/>
    </row>
    <row r="126" spans="1:14" ht="12.75">
      <c r="A126" s="88" t="s">
        <v>54</v>
      </c>
      <c r="B126" s="106">
        <v>827</v>
      </c>
      <c r="C126" s="158">
        <f t="shared" si="3"/>
        <v>0.30950598802395207</v>
      </c>
      <c r="D126" s="161">
        <v>192</v>
      </c>
      <c r="E126" s="134">
        <f t="shared" si="4"/>
        <v>0.0718562874251497</v>
      </c>
      <c r="F126" s="159">
        <v>4</v>
      </c>
      <c r="G126" s="160">
        <f>F126/B106</f>
        <v>0.0014970059880239522</v>
      </c>
      <c r="H126" s="425">
        <v>12</v>
      </c>
      <c r="K126" s="26"/>
      <c r="L126" s="26"/>
      <c r="M126" s="10"/>
      <c r="N126" s="10"/>
    </row>
    <row r="127" spans="1:14" ht="12.75">
      <c r="A127" s="88" t="s">
        <v>55</v>
      </c>
      <c r="B127" s="106">
        <v>1624</v>
      </c>
      <c r="C127" s="158">
        <f t="shared" si="3"/>
        <v>0.3133320470769824</v>
      </c>
      <c r="D127" s="161">
        <v>374</v>
      </c>
      <c r="E127" s="134">
        <f t="shared" si="4"/>
        <v>0.0721589812849701</v>
      </c>
      <c r="F127" s="159">
        <v>17</v>
      </c>
      <c r="G127" s="160">
        <f>F127/B107</f>
        <v>0.003279953694771368</v>
      </c>
      <c r="H127" s="425">
        <v>14</v>
      </c>
      <c r="K127" s="26"/>
      <c r="L127" s="26"/>
      <c r="M127" s="10"/>
      <c r="N127" s="10"/>
    </row>
    <row r="128" spans="1:14" ht="12.75">
      <c r="A128" s="88" t="s">
        <v>56</v>
      </c>
      <c r="B128" s="106">
        <v>1510</v>
      </c>
      <c r="C128" s="158">
        <f t="shared" si="3"/>
        <v>0.44820421490056395</v>
      </c>
      <c r="D128" s="161">
        <v>401</v>
      </c>
      <c r="E128" s="134">
        <f t="shared" si="4"/>
        <v>0.11902641733452063</v>
      </c>
      <c r="F128" s="159">
        <v>33</v>
      </c>
      <c r="G128" s="134">
        <f>F128/B108</f>
        <v>0.009795191451469279</v>
      </c>
      <c r="H128" s="425">
        <v>13</v>
      </c>
      <c r="K128" s="26"/>
      <c r="L128" s="26"/>
      <c r="M128" s="10"/>
      <c r="N128" s="10"/>
    </row>
    <row r="129" spans="1:14" ht="12.75">
      <c r="A129" s="88" t="s">
        <v>57</v>
      </c>
      <c r="B129" s="106">
        <v>456</v>
      </c>
      <c r="C129" s="158">
        <f t="shared" si="3"/>
        <v>0.37346437346437344</v>
      </c>
      <c r="D129" s="161">
        <v>99</v>
      </c>
      <c r="E129" s="134">
        <f>D129/B109</f>
        <v>0.08108108108108109</v>
      </c>
      <c r="F129" s="159">
        <v>12</v>
      </c>
      <c r="G129" s="134">
        <f>F129/B109</f>
        <v>0.009828009828009828</v>
      </c>
      <c r="H129" s="425">
        <v>5</v>
      </c>
      <c r="K129" s="26"/>
      <c r="L129" s="26"/>
      <c r="M129" s="10"/>
      <c r="N129" s="10"/>
    </row>
    <row r="130" spans="1:14" ht="12.75">
      <c r="A130" s="88" t="s">
        <v>58</v>
      </c>
      <c r="B130" s="106">
        <v>107</v>
      </c>
      <c r="C130" s="158">
        <f t="shared" si="3"/>
        <v>0.16614906832298137</v>
      </c>
      <c r="D130" s="161">
        <v>0</v>
      </c>
      <c r="E130" s="134"/>
      <c r="F130" s="159">
        <v>0</v>
      </c>
      <c r="G130" s="160"/>
      <c r="H130" s="425">
        <v>1</v>
      </c>
      <c r="K130" s="89"/>
      <c r="L130" s="26"/>
      <c r="M130" s="10"/>
      <c r="N130" s="10"/>
    </row>
    <row r="131" spans="1:14" ht="12.75">
      <c r="A131" s="176" t="s">
        <v>1</v>
      </c>
      <c r="B131" s="113">
        <f>SUM(B114:B130)</f>
        <v>12313</v>
      </c>
      <c r="C131" s="158">
        <f>B131/B111</f>
        <v>0.3249069847217458</v>
      </c>
      <c r="D131" s="172">
        <f>SUM(D114:D130)</f>
        <v>2659</v>
      </c>
      <c r="E131" s="134">
        <f>D131/B111</f>
        <v>0.07016386521360529</v>
      </c>
      <c r="F131" s="172">
        <f>SUM(F114:F130)</f>
        <v>114</v>
      </c>
      <c r="G131" s="160">
        <f>F131/B111</f>
        <v>0.003008153679710795</v>
      </c>
      <c r="H131" s="425">
        <f>SUM(H114:H130)</f>
        <v>135</v>
      </c>
      <c r="K131" s="41"/>
      <c r="L131" s="85"/>
      <c r="M131" s="10"/>
      <c r="N131" s="10"/>
    </row>
    <row r="132" spans="1:14" ht="14.25">
      <c r="A132" s="426" t="s">
        <v>331</v>
      </c>
      <c r="B132" s="113"/>
      <c r="C132" s="158"/>
      <c r="D132" s="113"/>
      <c r="E132" s="134"/>
      <c r="F132" s="113"/>
      <c r="G132" s="160"/>
      <c r="H132" s="157"/>
      <c r="K132" s="41"/>
      <c r="L132" s="85"/>
      <c r="M132" s="10"/>
      <c r="N132" s="10"/>
    </row>
    <row r="133" spans="1:14" ht="12.75">
      <c r="A133" s="146"/>
      <c r="B133" s="114"/>
      <c r="C133" s="45"/>
      <c r="D133" s="17"/>
      <c r="E133" s="41"/>
      <c r="F133" s="17"/>
      <c r="G133" s="41"/>
      <c r="H133" s="41"/>
      <c r="I133" s="85"/>
      <c r="J133" s="26"/>
      <c r="K133" s="26"/>
      <c r="L133" s="26"/>
      <c r="M133" s="10"/>
      <c r="N133" s="10"/>
    </row>
    <row r="134" spans="1:14" ht="12.75">
      <c r="A134" s="103" t="s">
        <v>234</v>
      </c>
      <c r="B134" s="121" t="s">
        <v>135</v>
      </c>
      <c r="C134" s="111" t="s">
        <v>136</v>
      </c>
      <c r="D134" s="151" t="s">
        <v>1</v>
      </c>
      <c r="E134" s="417" t="s">
        <v>109</v>
      </c>
      <c r="F134" s="10"/>
      <c r="G134" s="10"/>
      <c r="H134" s="10"/>
      <c r="I134" s="28"/>
      <c r="J134" s="10"/>
      <c r="K134" s="10"/>
      <c r="L134" s="10"/>
      <c r="M134" s="10"/>
      <c r="N134" s="10"/>
    </row>
    <row r="135" spans="1:14" ht="12.75">
      <c r="A135" s="38" t="s">
        <v>42</v>
      </c>
      <c r="B135" s="22">
        <v>2744</v>
      </c>
      <c r="C135" s="43">
        <v>526</v>
      </c>
      <c r="D135" s="164">
        <f aca="true" t="shared" si="5" ref="D135:D151">SUM(B135:C135)</f>
        <v>3270</v>
      </c>
      <c r="E135" s="415">
        <v>9</v>
      </c>
      <c r="F135" s="10"/>
      <c r="G135" s="10"/>
      <c r="H135" s="10"/>
      <c r="I135" s="28"/>
      <c r="J135" s="10"/>
      <c r="K135" s="10"/>
      <c r="L135" s="10"/>
      <c r="M135" s="10"/>
      <c r="N135" s="10"/>
    </row>
    <row r="136" spans="1:14" ht="12.75">
      <c r="A136" s="38" t="s">
        <v>43</v>
      </c>
      <c r="B136" s="22">
        <v>872</v>
      </c>
      <c r="C136" s="43">
        <v>80</v>
      </c>
      <c r="D136" s="164">
        <f t="shared" si="5"/>
        <v>952</v>
      </c>
      <c r="E136" s="415">
        <v>5</v>
      </c>
      <c r="F136" s="10"/>
      <c r="G136" s="10"/>
      <c r="H136" s="10"/>
      <c r="I136" s="28"/>
      <c r="J136" s="10"/>
      <c r="K136" s="10"/>
      <c r="L136" s="10"/>
      <c r="M136" s="10"/>
      <c r="N136" s="10"/>
    </row>
    <row r="137" spans="1:14" ht="12.75">
      <c r="A137" s="38" t="s">
        <v>44</v>
      </c>
      <c r="B137" s="22">
        <v>539</v>
      </c>
      <c r="C137" s="43">
        <v>126</v>
      </c>
      <c r="D137" s="164">
        <f t="shared" si="5"/>
        <v>665</v>
      </c>
      <c r="E137" s="415">
        <v>1</v>
      </c>
      <c r="F137" s="10"/>
      <c r="G137" s="10"/>
      <c r="H137" s="10"/>
      <c r="I137" s="28"/>
      <c r="J137" s="10"/>
      <c r="K137" s="10"/>
      <c r="L137" s="10"/>
      <c r="M137" s="10"/>
      <c r="N137" s="10"/>
    </row>
    <row r="138" spans="1:14" ht="12.75">
      <c r="A138" s="38" t="s">
        <v>45</v>
      </c>
      <c r="B138" s="22">
        <v>2109</v>
      </c>
      <c r="C138" s="43">
        <v>729</v>
      </c>
      <c r="D138" s="164">
        <f t="shared" si="5"/>
        <v>2838</v>
      </c>
      <c r="E138" s="415">
        <v>7</v>
      </c>
      <c r="F138" s="10"/>
      <c r="G138" s="10"/>
      <c r="H138" s="10"/>
      <c r="I138" s="28"/>
      <c r="J138" s="10"/>
      <c r="K138" s="10"/>
      <c r="L138" s="10"/>
      <c r="M138" s="10"/>
      <c r="N138" s="10"/>
    </row>
    <row r="139" spans="1:14" ht="12.75">
      <c r="A139" s="38" t="s">
        <v>46</v>
      </c>
      <c r="B139" s="22">
        <v>2517</v>
      </c>
      <c r="C139" s="43">
        <v>517</v>
      </c>
      <c r="D139" s="164">
        <f t="shared" si="5"/>
        <v>3034</v>
      </c>
      <c r="E139" s="415">
        <v>17</v>
      </c>
      <c r="F139" s="10"/>
      <c r="G139" s="10"/>
      <c r="H139" s="10"/>
      <c r="I139" s="28"/>
      <c r="J139" s="10"/>
      <c r="K139" s="10"/>
      <c r="L139" s="10"/>
      <c r="M139" s="10"/>
      <c r="N139" s="10"/>
    </row>
    <row r="140" spans="1:14" ht="12.75">
      <c r="A140" s="38" t="s">
        <v>47</v>
      </c>
      <c r="B140" s="22">
        <v>982</v>
      </c>
      <c r="C140" s="43">
        <v>215</v>
      </c>
      <c r="D140" s="164">
        <f t="shared" si="5"/>
        <v>1197</v>
      </c>
      <c r="E140" s="415">
        <v>6</v>
      </c>
      <c r="F140" s="10"/>
      <c r="G140" s="10"/>
      <c r="H140" s="10"/>
      <c r="I140" s="28"/>
      <c r="J140" s="10"/>
      <c r="K140" s="10"/>
      <c r="L140" s="10"/>
      <c r="M140" s="10"/>
      <c r="N140" s="10"/>
    </row>
    <row r="141" spans="1:14" ht="12.75">
      <c r="A141" s="38" t="s">
        <v>48</v>
      </c>
      <c r="B141" s="22">
        <v>2678</v>
      </c>
      <c r="C141" s="43">
        <v>935</v>
      </c>
      <c r="D141" s="164">
        <f t="shared" si="5"/>
        <v>3613</v>
      </c>
      <c r="E141" s="415">
        <v>7</v>
      </c>
      <c r="F141" s="10"/>
      <c r="G141" s="10"/>
      <c r="H141" s="10"/>
      <c r="I141" s="28"/>
      <c r="J141" s="10"/>
      <c r="K141" s="10"/>
      <c r="L141" s="10"/>
      <c r="M141" s="10"/>
      <c r="N141" s="10"/>
    </row>
    <row r="142" spans="1:14" ht="12.75">
      <c r="A142" s="38" t="s">
        <v>49</v>
      </c>
      <c r="B142" s="22">
        <v>1124</v>
      </c>
      <c r="C142" s="43">
        <v>405</v>
      </c>
      <c r="D142" s="164">
        <f t="shared" si="5"/>
        <v>1529</v>
      </c>
      <c r="E142" s="415">
        <v>3</v>
      </c>
      <c r="F142" s="10"/>
      <c r="G142" s="10"/>
      <c r="H142" s="10"/>
      <c r="I142" s="28"/>
      <c r="J142" s="10"/>
      <c r="K142" s="10"/>
      <c r="L142" s="10"/>
      <c r="M142" s="10"/>
      <c r="N142" s="10"/>
    </row>
    <row r="143" spans="1:14" ht="12.75">
      <c r="A143" s="38" t="s">
        <v>50</v>
      </c>
      <c r="B143" s="22">
        <v>1147</v>
      </c>
      <c r="C143" s="43">
        <v>61</v>
      </c>
      <c r="D143" s="164">
        <f t="shared" si="5"/>
        <v>1208</v>
      </c>
      <c r="E143" s="415">
        <v>7</v>
      </c>
      <c r="F143" s="10"/>
      <c r="G143" s="10"/>
      <c r="H143" s="10"/>
      <c r="I143" s="28"/>
      <c r="J143" s="10"/>
      <c r="K143" s="10"/>
      <c r="L143" s="10"/>
      <c r="M143" s="10"/>
      <c r="N143" s="10"/>
    </row>
    <row r="144" spans="1:14" ht="12.75">
      <c r="A144" s="38" t="s">
        <v>51</v>
      </c>
      <c r="B144" s="22">
        <v>1907</v>
      </c>
      <c r="C144" s="43">
        <v>367</v>
      </c>
      <c r="D144" s="164">
        <f t="shared" si="5"/>
        <v>2274</v>
      </c>
      <c r="E144" s="415">
        <v>8</v>
      </c>
      <c r="F144" s="10"/>
      <c r="G144" s="10"/>
      <c r="H144" s="10"/>
      <c r="I144" s="28"/>
      <c r="J144" s="10"/>
      <c r="K144" s="10"/>
      <c r="L144" s="10"/>
      <c r="M144" s="10"/>
      <c r="N144" s="10"/>
    </row>
    <row r="145" spans="1:14" ht="12.75">
      <c r="A145" s="38" t="s">
        <v>52</v>
      </c>
      <c r="B145" s="22">
        <v>1049</v>
      </c>
      <c r="C145" s="43">
        <v>72</v>
      </c>
      <c r="D145" s="164">
        <f t="shared" si="5"/>
        <v>1121</v>
      </c>
      <c r="E145" s="415">
        <v>7</v>
      </c>
      <c r="F145" s="10"/>
      <c r="G145" s="10"/>
      <c r="H145" s="10"/>
      <c r="I145" s="28"/>
      <c r="J145" s="10"/>
      <c r="K145" s="10"/>
      <c r="L145" s="10"/>
      <c r="M145" s="10"/>
      <c r="N145" s="10"/>
    </row>
    <row r="146" spans="1:14" ht="12.75">
      <c r="A146" s="38" t="s">
        <v>53</v>
      </c>
      <c r="B146" s="22">
        <v>1676</v>
      </c>
      <c r="C146" s="43">
        <v>112</v>
      </c>
      <c r="D146" s="164">
        <f t="shared" si="5"/>
        <v>1788</v>
      </c>
      <c r="E146" s="415">
        <v>7</v>
      </c>
      <c r="F146" s="10"/>
      <c r="G146" s="10"/>
      <c r="H146" s="10"/>
      <c r="I146" s="28"/>
      <c r="J146" s="10"/>
      <c r="K146" s="10"/>
      <c r="L146" s="10"/>
      <c r="M146" s="10"/>
      <c r="N146" s="10"/>
    </row>
    <row r="147" spans="1:14" ht="12.75">
      <c r="A147" s="38" t="s">
        <v>54</v>
      </c>
      <c r="B147" s="22">
        <v>1421</v>
      </c>
      <c r="C147" s="43">
        <v>138</v>
      </c>
      <c r="D147" s="164">
        <f t="shared" si="5"/>
        <v>1559</v>
      </c>
      <c r="E147" s="415">
        <v>8</v>
      </c>
      <c r="F147" s="10"/>
      <c r="G147" s="10"/>
      <c r="H147" s="10"/>
      <c r="I147" s="28"/>
      <c r="J147" s="10"/>
      <c r="K147" s="10"/>
      <c r="L147" s="10"/>
      <c r="M147" s="10"/>
      <c r="N147" s="10"/>
    </row>
    <row r="148" spans="1:14" ht="12.75">
      <c r="A148" s="38" t="s">
        <v>55</v>
      </c>
      <c r="B148" s="22">
        <v>3365</v>
      </c>
      <c r="C148" s="43">
        <v>1142</v>
      </c>
      <c r="D148" s="164">
        <f t="shared" si="5"/>
        <v>4507</v>
      </c>
      <c r="E148" s="415">
        <v>12</v>
      </c>
      <c r="F148" s="10"/>
      <c r="G148" s="10"/>
      <c r="H148" s="10"/>
      <c r="I148" s="28"/>
      <c r="J148" s="10"/>
      <c r="K148" s="10"/>
      <c r="L148" s="10"/>
      <c r="M148" s="10"/>
      <c r="N148" s="10"/>
    </row>
    <row r="149" spans="1:14" ht="12.75">
      <c r="A149" s="38" t="s">
        <v>56</v>
      </c>
      <c r="B149" s="22">
        <v>2603</v>
      </c>
      <c r="C149" s="43">
        <v>703</v>
      </c>
      <c r="D149" s="164">
        <f t="shared" si="5"/>
        <v>3306</v>
      </c>
      <c r="E149" s="415">
        <v>12</v>
      </c>
      <c r="F149" s="10"/>
      <c r="G149" s="10"/>
      <c r="H149" s="10"/>
      <c r="I149" s="28"/>
      <c r="J149" s="10"/>
      <c r="K149" s="10"/>
      <c r="L149" s="10"/>
      <c r="M149" s="10"/>
      <c r="N149" s="10"/>
    </row>
    <row r="150" spans="1:14" ht="12.75">
      <c r="A150" s="38" t="s">
        <v>57</v>
      </c>
      <c r="B150" s="22">
        <v>1121</v>
      </c>
      <c r="C150" s="43">
        <v>100</v>
      </c>
      <c r="D150" s="164">
        <f t="shared" si="5"/>
        <v>1221</v>
      </c>
      <c r="E150" s="415">
        <v>5</v>
      </c>
      <c r="F150" s="10"/>
      <c r="G150" s="10"/>
      <c r="H150" s="10"/>
      <c r="I150" s="28"/>
      <c r="J150" s="10"/>
      <c r="K150" s="10"/>
      <c r="L150" s="10"/>
      <c r="M150" s="10"/>
      <c r="N150" s="10"/>
    </row>
    <row r="151" spans="1:14" ht="12.75">
      <c r="A151" s="38" t="s">
        <v>58</v>
      </c>
      <c r="B151" s="22">
        <v>452</v>
      </c>
      <c r="C151" s="43">
        <v>192</v>
      </c>
      <c r="D151" s="164">
        <f t="shared" si="5"/>
        <v>644</v>
      </c>
      <c r="E151" s="415">
        <v>2</v>
      </c>
      <c r="F151" s="10"/>
      <c r="G151" s="10"/>
      <c r="H151" s="10"/>
      <c r="I151" s="28"/>
      <c r="J151" s="10"/>
      <c r="K151" s="10"/>
      <c r="L151" s="10"/>
      <c r="M151" s="10"/>
      <c r="N151" s="10"/>
    </row>
    <row r="152" spans="1:14" ht="12.75">
      <c r="A152" s="146" t="s">
        <v>1</v>
      </c>
      <c r="B152" s="162">
        <f>SUM(B135:B151)</f>
        <v>28306</v>
      </c>
      <c r="C152" s="163">
        <f>SUM(C135:C151)</f>
        <v>6420</v>
      </c>
      <c r="D152" s="164">
        <f>SUM(D135:D151)</f>
        <v>34726</v>
      </c>
      <c r="E152" s="415">
        <f>SUM(E135:E151)</f>
        <v>123</v>
      </c>
      <c r="F152" s="10"/>
      <c r="G152" s="10"/>
      <c r="H152" s="10"/>
      <c r="I152" s="28"/>
      <c r="J152" s="10"/>
      <c r="K152" s="10"/>
      <c r="L152" s="10"/>
      <c r="M152" s="10"/>
      <c r="N152" s="10"/>
    </row>
    <row r="153" spans="1:14" ht="12.75">
      <c r="A153" s="146" t="s">
        <v>2</v>
      </c>
      <c r="B153" s="114">
        <f>B152/D152</f>
        <v>0.8151241144963428</v>
      </c>
      <c r="C153" s="114">
        <f>C152/D152</f>
        <v>0.1848758855036572</v>
      </c>
      <c r="D153" s="165"/>
      <c r="E153" s="10"/>
      <c r="F153" s="10"/>
      <c r="G153" s="10"/>
      <c r="H153" s="10"/>
      <c r="I153" s="28"/>
      <c r="J153" s="10"/>
      <c r="K153" s="10"/>
      <c r="L153" s="10"/>
      <c r="M153" s="10"/>
      <c r="N153" s="10"/>
    </row>
    <row r="154" spans="2:14" ht="12.75">
      <c r="B154" s="149"/>
      <c r="C154" s="174"/>
      <c r="D154" s="174"/>
      <c r="E154" s="174"/>
      <c r="F154" s="174"/>
      <c r="G154" s="174"/>
      <c r="H154" s="174"/>
      <c r="I154" s="175"/>
      <c r="J154" s="10"/>
      <c r="K154" s="10"/>
      <c r="L154" s="10"/>
      <c r="M154" s="10"/>
      <c r="N154" s="10"/>
    </row>
    <row r="155" spans="1:14" ht="25.5">
      <c r="A155" s="103" t="s">
        <v>231</v>
      </c>
      <c r="B155" s="142" t="s">
        <v>130</v>
      </c>
      <c r="C155" s="142" t="s">
        <v>18</v>
      </c>
      <c r="D155" s="142" t="s">
        <v>128</v>
      </c>
      <c r="E155" s="142" t="s">
        <v>19</v>
      </c>
      <c r="F155" s="142" t="s">
        <v>129</v>
      </c>
      <c r="G155" s="142" t="s">
        <v>178</v>
      </c>
      <c r="H155" s="249" t="s">
        <v>1</v>
      </c>
      <c r="I155" s="417" t="s">
        <v>109</v>
      </c>
      <c r="J155" s="10"/>
      <c r="K155" s="10"/>
      <c r="L155" s="10"/>
      <c r="M155" s="10"/>
      <c r="N155" s="10"/>
    </row>
    <row r="156" spans="1:14" ht="12.75">
      <c r="A156" s="38" t="s">
        <v>42</v>
      </c>
      <c r="B156" s="93">
        <v>17</v>
      </c>
      <c r="C156" s="101">
        <v>61</v>
      </c>
      <c r="D156" s="93">
        <v>440</v>
      </c>
      <c r="E156" s="93">
        <v>32</v>
      </c>
      <c r="F156" s="93">
        <v>1538</v>
      </c>
      <c r="G156" s="93">
        <v>56</v>
      </c>
      <c r="H156" s="107">
        <f aca="true" t="shared" si="6" ref="H156:H173">SUM(B156:G156)</f>
        <v>2144</v>
      </c>
      <c r="I156" s="415">
        <v>8</v>
      </c>
      <c r="J156" s="10"/>
      <c r="K156" s="10"/>
      <c r="L156" s="10"/>
      <c r="M156" s="10"/>
      <c r="N156" s="10"/>
    </row>
    <row r="157" spans="1:14" ht="12.75">
      <c r="A157" s="38" t="s">
        <v>43</v>
      </c>
      <c r="B157" s="93">
        <v>12</v>
      </c>
      <c r="C157" s="101">
        <v>14</v>
      </c>
      <c r="D157" s="93">
        <v>90</v>
      </c>
      <c r="E157" s="93">
        <v>15</v>
      </c>
      <c r="F157" s="93">
        <v>1100</v>
      </c>
      <c r="G157" s="93">
        <v>19</v>
      </c>
      <c r="H157" s="107">
        <f t="shared" si="6"/>
        <v>1250</v>
      </c>
      <c r="I157" s="415">
        <v>6</v>
      </c>
      <c r="J157" s="10"/>
      <c r="K157" s="10"/>
      <c r="L157" s="10"/>
      <c r="M157" s="10"/>
      <c r="N157" s="10"/>
    </row>
    <row r="158" spans="1:14" ht="12.75">
      <c r="A158" s="38" t="s">
        <v>44</v>
      </c>
      <c r="B158" s="93">
        <v>2</v>
      </c>
      <c r="C158" s="101">
        <v>16</v>
      </c>
      <c r="D158" s="93">
        <v>45</v>
      </c>
      <c r="E158" s="93">
        <v>32</v>
      </c>
      <c r="F158" s="93">
        <v>556</v>
      </c>
      <c r="G158" s="93">
        <v>14</v>
      </c>
      <c r="H158" s="107">
        <f t="shared" si="6"/>
        <v>665</v>
      </c>
      <c r="I158" s="415">
        <v>1</v>
      </c>
      <c r="J158" s="10"/>
      <c r="K158" s="10"/>
      <c r="L158" s="10"/>
      <c r="M158" s="10"/>
      <c r="N158" s="10"/>
    </row>
    <row r="159" spans="1:14" ht="12.75">
      <c r="A159" s="38" t="s">
        <v>45</v>
      </c>
      <c r="B159" s="93">
        <v>4</v>
      </c>
      <c r="C159" s="101">
        <v>83</v>
      </c>
      <c r="D159" s="93">
        <v>363</v>
      </c>
      <c r="E159" s="93">
        <v>459</v>
      </c>
      <c r="F159" s="93">
        <v>1191</v>
      </c>
      <c r="G159" s="93">
        <v>111</v>
      </c>
      <c r="H159" s="107">
        <f t="shared" si="6"/>
        <v>2211</v>
      </c>
      <c r="I159" s="415">
        <v>6</v>
      </c>
      <c r="J159" s="10"/>
      <c r="K159" s="10"/>
      <c r="L159" s="10"/>
      <c r="M159" s="10"/>
      <c r="N159" s="10"/>
    </row>
    <row r="160" spans="1:14" ht="12.75">
      <c r="A160" s="38" t="s">
        <v>46</v>
      </c>
      <c r="B160" s="93">
        <v>7</v>
      </c>
      <c r="C160" s="101">
        <v>144</v>
      </c>
      <c r="D160" s="93">
        <v>706</v>
      </c>
      <c r="E160" s="93">
        <v>54</v>
      </c>
      <c r="F160" s="93">
        <v>2155</v>
      </c>
      <c r="G160" s="93">
        <v>156</v>
      </c>
      <c r="H160" s="107">
        <f t="shared" si="6"/>
        <v>3222</v>
      </c>
      <c r="I160" s="415">
        <v>17</v>
      </c>
      <c r="J160" s="10"/>
      <c r="K160" s="10"/>
      <c r="L160" s="10"/>
      <c r="M160" s="10"/>
      <c r="N160" s="10"/>
    </row>
    <row r="161" spans="1:14" ht="12.75">
      <c r="A161" s="38" t="s">
        <v>47</v>
      </c>
      <c r="B161" s="93">
        <v>0</v>
      </c>
      <c r="C161" s="101">
        <v>18</v>
      </c>
      <c r="D161" s="93">
        <v>73</v>
      </c>
      <c r="E161" s="93">
        <v>7</v>
      </c>
      <c r="F161" s="93">
        <v>1091</v>
      </c>
      <c r="G161" s="93">
        <v>8</v>
      </c>
      <c r="H161" s="107">
        <f t="shared" si="6"/>
        <v>1197</v>
      </c>
      <c r="I161" s="415">
        <v>6</v>
      </c>
      <c r="J161" s="10"/>
      <c r="K161" s="10"/>
      <c r="L161" s="10"/>
      <c r="M161" s="10"/>
      <c r="N161" s="10"/>
    </row>
    <row r="162" spans="1:14" ht="12.75">
      <c r="A162" s="38" t="s">
        <v>48</v>
      </c>
      <c r="B162" s="93">
        <v>33</v>
      </c>
      <c r="C162" s="101">
        <v>70</v>
      </c>
      <c r="D162" s="93">
        <v>634</v>
      </c>
      <c r="E162" s="93">
        <v>64</v>
      </c>
      <c r="F162" s="93">
        <v>2719</v>
      </c>
      <c r="G162" s="93">
        <v>93</v>
      </c>
      <c r="H162" s="107">
        <f t="shared" si="6"/>
        <v>3613</v>
      </c>
      <c r="I162" s="415">
        <v>7</v>
      </c>
      <c r="J162" s="10"/>
      <c r="K162" s="10"/>
      <c r="L162" s="10"/>
      <c r="M162" s="10"/>
      <c r="N162" s="10"/>
    </row>
    <row r="163" spans="1:14" ht="12.75">
      <c r="A163" s="38" t="s">
        <v>49</v>
      </c>
      <c r="B163" s="93">
        <v>6</v>
      </c>
      <c r="C163" s="101">
        <v>126</v>
      </c>
      <c r="D163" s="93">
        <v>404</v>
      </c>
      <c r="E163" s="93">
        <v>48</v>
      </c>
      <c r="F163" s="93">
        <v>954</v>
      </c>
      <c r="G163" s="93">
        <v>129</v>
      </c>
      <c r="H163" s="107">
        <f t="shared" si="6"/>
        <v>1667</v>
      </c>
      <c r="I163" s="415">
        <v>4</v>
      </c>
      <c r="J163" s="10"/>
      <c r="K163" s="10"/>
      <c r="L163" s="10"/>
      <c r="M163" s="10"/>
      <c r="N163" s="10"/>
    </row>
    <row r="164" spans="1:14" ht="12.75">
      <c r="A164" s="38" t="s">
        <v>50</v>
      </c>
      <c r="B164" s="93">
        <v>0</v>
      </c>
      <c r="C164" s="101">
        <v>11</v>
      </c>
      <c r="D164" s="93">
        <v>267</v>
      </c>
      <c r="E164" s="93">
        <v>8</v>
      </c>
      <c r="F164" s="93">
        <v>917</v>
      </c>
      <c r="G164" s="93">
        <v>5</v>
      </c>
      <c r="H164" s="107">
        <f t="shared" si="6"/>
        <v>1208</v>
      </c>
      <c r="I164" s="415">
        <v>7</v>
      </c>
      <c r="J164" s="10"/>
      <c r="K164" s="10"/>
      <c r="L164" s="10"/>
      <c r="M164" s="10"/>
      <c r="N164" s="10"/>
    </row>
    <row r="165" spans="1:14" ht="12.75">
      <c r="A165" s="38" t="s">
        <v>51</v>
      </c>
      <c r="B165" s="93">
        <v>14</v>
      </c>
      <c r="C165" s="101">
        <v>51</v>
      </c>
      <c r="D165" s="93">
        <v>541</v>
      </c>
      <c r="E165" s="93">
        <v>43</v>
      </c>
      <c r="F165" s="93">
        <v>1602</v>
      </c>
      <c r="G165" s="93">
        <v>51</v>
      </c>
      <c r="H165" s="107">
        <f t="shared" si="6"/>
        <v>2302</v>
      </c>
      <c r="I165" s="415">
        <v>9</v>
      </c>
      <c r="J165" s="10"/>
      <c r="K165" s="10"/>
      <c r="L165" s="10"/>
      <c r="M165" s="10"/>
      <c r="N165" s="10"/>
    </row>
    <row r="166" spans="1:14" ht="12.75">
      <c r="A166" s="38" t="s">
        <v>52</v>
      </c>
      <c r="B166" s="93">
        <v>107</v>
      </c>
      <c r="C166" s="101">
        <v>53</v>
      </c>
      <c r="D166" s="93">
        <v>67</v>
      </c>
      <c r="E166" s="93">
        <v>30</v>
      </c>
      <c r="F166" s="93">
        <v>791</v>
      </c>
      <c r="G166" s="93">
        <v>73</v>
      </c>
      <c r="H166" s="107">
        <f t="shared" si="6"/>
        <v>1121</v>
      </c>
      <c r="I166" s="415">
        <v>7</v>
      </c>
      <c r="J166" s="10"/>
      <c r="K166" s="10"/>
      <c r="L166" s="10"/>
      <c r="M166" s="10"/>
      <c r="N166" s="10"/>
    </row>
    <row r="167" spans="1:14" ht="12.75">
      <c r="A167" s="38" t="s">
        <v>53</v>
      </c>
      <c r="B167" s="93">
        <v>0</v>
      </c>
      <c r="C167" s="101">
        <v>27</v>
      </c>
      <c r="D167" s="93">
        <v>161</v>
      </c>
      <c r="E167" s="93">
        <v>16</v>
      </c>
      <c r="F167" s="93">
        <v>1089</v>
      </c>
      <c r="G167" s="93">
        <v>51</v>
      </c>
      <c r="H167" s="107">
        <f t="shared" si="6"/>
        <v>1344</v>
      </c>
      <c r="I167" s="415">
        <v>6</v>
      </c>
      <c r="J167" s="10"/>
      <c r="K167" s="10"/>
      <c r="L167" s="10"/>
      <c r="M167" s="10"/>
      <c r="N167" s="10"/>
    </row>
    <row r="168" spans="1:14" ht="12.75">
      <c r="A168" s="38" t="s">
        <v>54</v>
      </c>
      <c r="B168" s="93">
        <v>6</v>
      </c>
      <c r="C168" s="101">
        <v>17</v>
      </c>
      <c r="D168" s="93">
        <v>145</v>
      </c>
      <c r="E168" s="93">
        <v>21</v>
      </c>
      <c r="F168" s="93">
        <v>1774</v>
      </c>
      <c r="G168" s="93">
        <v>19</v>
      </c>
      <c r="H168" s="107">
        <f t="shared" si="6"/>
        <v>1982</v>
      </c>
      <c r="I168" s="415">
        <v>10</v>
      </c>
      <c r="J168" s="10"/>
      <c r="K168" s="10"/>
      <c r="L168" s="10"/>
      <c r="M168" s="10"/>
      <c r="N168" s="10"/>
    </row>
    <row r="169" spans="1:14" ht="12.75">
      <c r="A169" s="38" t="s">
        <v>55</v>
      </c>
      <c r="B169" s="93">
        <v>12</v>
      </c>
      <c r="C169" s="101">
        <v>246</v>
      </c>
      <c r="D169" s="93">
        <v>488</v>
      </c>
      <c r="E169" s="93">
        <v>515</v>
      </c>
      <c r="F169" s="93">
        <v>2035</v>
      </c>
      <c r="G169" s="93">
        <v>135</v>
      </c>
      <c r="H169" s="107">
        <f t="shared" si="6"/>
        <v>3431</v>
      </c>
      <c r="I169" s="415">
        <v>10</v>
      </c>
      <c r="J169" s="10"/>
      <c r="K169" s="10"/>
      <c r="L169" s="10"/>
      <c r="M169" s="10"/>
      <c r="N169" s="10"/>
    </row>
    <row r="170" spans="1:14" ht="12.75">
      <c r="A170" s="38" t="s">
        <v>56</v>
      </c>
      <c r="B170" s="93">
        <v>11</v>
      </c>
      <c r="C170" s="101">
        <v>167</v>
      </c>
      <c r="D170" s="93">
        <v>820</v>
      </c>
      <c r="E170" s="93">
        <v>83</v>
      </c>
      <c r="F170" s="93">
        <v>1930</v>
      </c>
      <c r="G170" s="93">
        <v>119</v>
      </c>
      <c r="H170" s="107">
        <f t="shared" si="6"/>
        <v>3130</v>
      </c>
      <c r="I170" s="415">
        <v>10</v>
      </c>
      <c r="J170" s="10"/>
      <c r="K170" s="10"/>
      <c r="L170" s="10"/>
      <c r="M170" s="10"/>
      <c r="N170" s="10"/>
    </row>
    <row r="171" spans="1:14" ht="12.75">
      <c r="A171" s="38" t="s">
        <v>57</v>
      </c>
      <c r="B171" s="93">
        <v>0</v>
      </c>
      <c r="C171" s="101">
        <v>21</v>
      </c>
      <c r="D171" s="93">
        <v>14</v>
      </c>
      <c r="E171" s="93">
        <v>11</v>
      </c>
      <c r="F171" s="93">
        <v>1122</v>
      </c>
      <c r="G171" s="93">
        <v>53</v>
      </c>
      <c r="H171" s="107">
        <f t="shared" si="6"/>
        <v>1221</v>
      </c>
      <c r="I171" s="415">
        <v>5</v>
      </c>
      <c r="J171" s="10"/>
      <c r="K171" s="10"/>
      <c r="L171" s="10"/>
      <c r="M171" s="10"/>
      <c r="N171" s="10"/>
    </row>
    <row r="172" spans="1:14" ht="12.75">
      <c r="A172" s="38" t="s">
        <v>58</v>
      </c>
      <c r="B172" s="93">
        <v>0</v>
      </c>
      <c r="C172" s="101">
        <v>19</v>
      </c>
      <c r="D172" s="93">
        <v>383</v>
      </c>
      <c r="E172" s="93">
        <v>19</v>
      </c>
      <c r="F172" s="93">
        <v>172</v>
      </c>
      <c r="G172" s="93">
        <v>51</v>
      </c>
      <c r="H172" s="107">
        <f t="shared" si="6"/>
        <v>644</v>
      </c>
      <c r="I172" s="415">
        <v>2</v>
      </c>
      <c r="J172" s="10"/>
      <c r="K172" s="10"/>
      <c r="L172" s="10"/>
      <c r="M172" s="10"/>
      <c r="N172" s="10"/>
    </row>
    <row r="173" spans="1:14" ht="12.75">
      <c r="A173" s="146" t="s">
        <v>1</v>
      </c>
      <c r="B173" s="122">
        <f aca="true" t="shared" si="7" ref="B173:G173">SUM(B156:B172)</f>
        <v>231</v>
      </c>
      <c r="C173" s="124">
        <f t="shared" si="7"/>
        <v>1144</v>
      </c>
      <c r="D173" s="122">
        <f t="shared" si="7"/>
        <v>5641</v>
      </c>
      <c r="E173" s="122">
        <f t="shared" si="7"/>
        <v>1457</v>
      </c>
      <c r="F173" s="122">
        <f t="shared" si="7"/>
        <v>22736</v>
      </c>
      <c r="G173" s="122">
        <f t="shared" si="7"/>
        <v>1143</v>
      </c>
      <c r="H173" s="107">
        <f t="shared" si="6"/>
        <v>32352</v>
      </c>
      <c r="I173" s="415">
        <f>SUM(I156:I172)</f>
        <v>121</v>
      </c>
      <c r="J173" s="10"/>
      <c r="K173" s="10"/>
      <c r="L173" s="10"/>
      <c r="M173" s="10"/>
      <c r="N173" s="10"/>
    </row>
    <row r="174" spans="1:14" ht="12.75">
      <c r="A174" s="146" t="s">
        <v>2</v>
      </c>
      <c r="B174" s="114">
        <f>B173/H173</f>
        <v>0.007140207715133531</v>
      </c>
      <c r="C174" s="114">
        <f>C173/H173</f>
        <v>0.03536102868447082</v>
      </c>
      <c r="D174" s="114">
        <f>D173/H173</f>
        <v>0.17436325420375864</v>
      </c>
      <c r="E174" s="114">
        <f>E173/H173</f>
        <v>0.045035855588526214</v>
      </c>
      <c r="F174" s="114">
        <f>F173/H173</f>
        <v>0.7027695351137487</v>
      </c>
      <c r="G174" s="114">
        <f>G173/H173</f>
        <v>0.03533011869436202</v>
      </c>
      <c r="H174" s="29"/>
      <c r="I174" s="10"/>
      <c r="J174" s="10"/>
      <c r="K174" s="10"/>
      <c r="L174" s="10"/>
      <c r="M174" s="10"/>
      <c r="N174" s="10"/>
    </row>
    <row r="175" spans="1:14" ht="14.25">
      <c r="A175" s="416" t="s">
        <v>332</v>
      </c>
      <c r="B175" s="114"/>
      <c r="C175" s="114"/>
      <c r="D175" s="114"/>
      <c r="E175" s="114"/>
      <c r="F175" s="114"/>
      <c r="G175" s="114"/>
      <c r="H175" s="29"/>
      <c r="I175" s="10"/>
      <c r="J175" s="10"/>
      <c r="K175" s="10"/>
      <c r="L175" s="10"/>
      <c r="M175" s="10"/>
      <c r="N175" s="10"/>
    </row>
    <row r="176" spans="1:14" ht="12.75">
      <c r="A176" s="10"/>
      <c r="B176" s="10"/>
      <c r="C176" s="33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2.75">
      <c r="A177" s="103" t="s">
        <v>232</v>
      </c>
      <c r="B177" s="149"/>
      <c r="C177" s="174"/>
      <c r="D177" s="174"/>
      <c r="E177" s="175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2.75">
      <c r="A178" s="168"/>
      <c r="B178" s="135" t="s">
        <v>20</v>
      </c>
      <c r="C178" s="135" t="s">
        <v>21</v>
      </c>
      <c r="D178" s="170" t="s">
        <v>1</v>
      </c>
      <c r="E178" s="417" t="s">
        <v>109</v>
      </c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2.75">
      <c r="A179" s="38" t="s">
        <v>42</v>
      </c>
      <c r="B179" s="93">
        <v>425</v>
      </c>
      <c r="C179" s="93">
        <v>2795</v>
      </c>
      <c r="D179" s="138">
        <f aca="true" t="shared" si="8" ref="D179:D195">SUM(B179:C179)</f>
        <v>3220</v>
      </c>
      <c r="E179" s="412">
        <v>9</v>
      </c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2.75">
      <c r="A180" s="38" t="s">
        <v>43</v>
      </c>
      <c r="B180" s="93">
        <v>169</v>
      </c>
      <c r="C180" s="93">
        <v>1081</v>
      </c>
      <c r="D180" s="138">
        <f t="shared" si="8"/>
        <v>1250</v>
      </c>
      <c r="E180" s="412">
        <v>6</v>
      </c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2.75">
      <c r="A181" s="38" t="s">
        <v>44</v>
      </c>
      <c r="B181" s="93">
        <v>53</v>
      </c>
      <c r="C181" s="93">
        <v>612</v>
      </c>
      <c r="D181" s="138">
        <f t="shared" si="8"/>
        <v>665</v>
      </c>
      <c r="E181" s="412">
        <v>1</v>
      </c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2.75">
      <c r="A182" s="38" t="s">
        <v>45</v>
      </c>
      <c r="B182" s="93">
        <v>267</v>
      </c>
      <c r="C182" s="93">
        <v>2571</v>
      </c>
      <c r="D182" s="138">
        <f t="shared" si="8"/>
        <v>2838</v>
      </c>
      <c r="E182" s="412">
        <v>7</v>
      </c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2.75">
      <c r="A183" s="38" t="s">
        <v>46</v>
      </c>
      <c r="B183" s="93">
        <v>314</v>
      </c>
      <c r="C183" s="93">
        <v>2908</v>
      </c>
      <c r="D183" s="138">
        <f t="shared" si="8"/>
        <v>3222</v>
      </c>
      <c r="E183" s="412">
        <v>17</v>
      </c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2.75">
      <c r="A184" s="38" t="s">
        <v>47</v>
      </c>
      <c r="B184" s="93">
        <v>114</v>
      </c>
      <c r="C184" s="93">
        <v>1083</v>
      </c>
      <c r="D184" s="138">
        <f t="shared" si="8"/>
        <v>1197</v>
      </c>
      <c r="E184" s="412">
        <v>6</v>
      </c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2.75">
      <c r="A185" s="38" t="s">
        <v>48</v>
      </c>
      <c r="B185" s="93">
        <v>520</v>
      </c>
      <c r="C185" s="93">
        <v>3093</v>
      </c>
      <c r="D185" s="138">
        <f t="shared" si="8"/>
        <v>3613</v>
      </c>
      <c r="E185" s="412">
        <v>7</v>
      </c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2.75">
      <c r="A186" s="38" t="s">
        <v>49</v>
      </c>
      <c r="B186" s="93">
        <v>153</v>
      </c>
      <c r="C186" s="93">
        <v>1514</v>
      </c>
      <c r="D186" s="138">
        <f t="shared" si="8"/>
        <v>1667</v>
      </c>
      <c r="E186" s="412">
        <v>4</v>
      </c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2.75">
      <c r="A187" s="38" t="s">
        <v>50</v>
      </c>
      <c r="B187" s="93">
        <v>198</v>
      </c>
      <c r="C187" s="93">
        <v>1009</v>
      </c>
      <c r="D187" s="138">
        <f t="shared" si="8"/>
        <v>1207</v>
      </c>
      <c r="E187" s="412">
        <v>7</v>
      </c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2.75">
      <c r="A188" s="38" t="s">
        <v>51</v>
      </c>
      <c r="B188" s="93">
        <v>203</v>
      </c>
      <c r="C188" s="93">
        <v>2099</v>
      </c>
      <c r="D188" s="138">
        <f t="shared" si="8"/>
        <v>2302</v>
      </c>
      <c r="E188" s="412">
        <v>9</v>
      </c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2.75">
      <c r="A189" s="38" t="s">
        <v>52</v>
      </c>
      <c r="B189" s="93">
        <v>136</v>
      </c>
      <c r="C189" s="93">
        <v>985</v>
      </c>
      <c r="D189" s="138">
        <f t="shared" si="8"/>
        <v>1121</v>
      </c>
      <c r="E189" s="412">
        <v>7</v>
      </c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2.75">
      <c r="A190" s="38" t="s">
        <v>53</v>
      </c>
      <c r="B190" s="93">
        <v>132</v>
      </c>
      <c r="C190" s="93">
        <v>1656</v>
      </c>
      <c r="D190" s="138">
        <f t="shared" si="8"/>
        <v>1788</v>
      </c>
      <c r="E190" s="412">
        <v>7</v>
      </c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2.75">
      <c r="A191" s="38" t="s">
        <v>54</v>
      </c>
      <c r="B191" s="93">
        <v>313</v>
      </c>
      <c r="C191" s="93">
        <v>2359</v>
      </c>
      <c r="D191" s="138">
        <f t="shared" si="8"/>
        <v>2672</v>
      </c>
      <c r="E191" s="412">
        <v>12</v>
      </c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2.75">
      <c r="A192" s="38" t="s">
        <v>55</v>
      </c>
      <c r="B192" s="93">
        <v>672</v>
      </c>
      <c r="C192" s="93">
        <v>4253</v>
      </c>
      <c r="D192" s="138">
        <f t="shared" si="8"/>
        <v>4925</v>
      </c>
      <c r="E192" s="412">
        <v>13</v>
      </c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2.75">
      <c r="A193" s="38" t="s">
        <v>56</v>
      </c>
      <c r="B193" s="93">
        <v>240</v>
      </c>
      <c r="C193" s="93">
        <v>2996</v>
      </c>
      <c r="D193" s="138">
        <f t="shared" si="8"/>
        <v>3236</v>
      </c>
      <c r="E193" s="412">
        <v>12</v>
      </c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2.75">
      <c r="A194" s="38" t="s">
        <v>57</v>
      </c>
      <c r="B194" s="93">
        <v>149</v>
      </c>
      <c r="C194" s="93">
        <v>1072</v>
      </c>
      <c r="D194" s="138">
        <f t="shared" si="8"/>
        <v>1221</v>
      </c>
      <c r="E194" s="412">
        <v>5</v>
      </c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2.75">
      <c r="A195" s="38" t="s">
        <v>58</v>
      </c>
      <c r="B195" s="93">
        <v>78</v>
      </c>
      <c r="C195" s="93">
        <v>566</v>
      </c>
      <c r="D195" s="138">
        <f t="shared" si="8"/>
        <v>644</v>
      </c>
      <c r="E195" s="412">
        <v>2</v>
      </c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2.75">
      <c r="A196" s="146" t="s">
        <v>1</v>
      </c>
      <c r="B196" s="122">
        <f>SUM(B179:B195)</f>
        <v>4136</v>
      </c>
      <c r="C196" s="122">
        <f>SUM(C179:C195)</f>
        <v>32652</v>
      </c>
      <c r="D196" s="138">
        <f>SUM(D179:D195)</f>
        <v>36788</v>
      </c>
      <c r="E196" s="412">
        <f>SUM(E179:E195)</f>
        <v>131</v>
      </c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2.75">
      <c r="A197" s="146" t="s">
        <v>2</v>
      </c>
      <c r="B197" s="114">
        <f>B196/D196</f>
        <v>0.11242796564096988</v>
      </c>
      <c r="C197" s="114">
        <f>C196/D196</f>
        <v>0.8875720343590301</v>
      </c>
      <c r="D197" s="116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2.75">
      <c r="A198" s="10"/>
      <c r="B198" s="10"/>
      <c r="C198" s="33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25.5">
      <c r="A199" s="103" t="s">
        <v>225</v>
      </c>
      <c r="B199" s="142" t="s">
        <v>283</v>
      </c>
      <c r="C199" s="417" t="s">
        <v>109</v>
      </c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2.75">
      <c r="A200" s="38" t="s">
        <v>42</v>
      </c>
      <c r="B200" s="93">
        <v>468</v>
      </c>
      <c r="C200" s="414">
        <v>9</v>
      </c>
      <c r="D200" s="93"/>
      <c r="E200" s="93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ht="12.75">
      <c r="A201" s="38" t="s">
        <v>43</v>
      </c>
      <c r="B201" s="93">
        <v>104</v>
      </c>
      <c r="C201" s="414">
        <v>6</v>
      </c>
      <c r="D201" s="93"/>
      <c r="E201" s="93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ht="12.75">
      <c r="A202" s="38" t="s">
        <v>44</v>
      </c>
      <c r="B202" s="93">
        <v>13</v>
      </c>
      <c r="C202" s="414">
        <v>1</v>
      </c>
      <c r="D202" s="93"/>
      <c r="E202" s="93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ht="12.75">
      <c r="A203" s="38" t="s">
        <v>45</v>
      </c>
      <c r="B203" s="93">
        <v>1310</v>
      </c>
      <c r="C203" s="414">
        <v>8</v>
      </c>
      <c r="D203" s="93"/>
      <c r="E203" s="93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12.75">
      <c r="A204" s="38" t="s">
        <v>46</v>
      </c>
      <c r="B204" s="93">
        <v>368</v>
      </c>
      <c r="C204" s="414">
        <v>18</v>
      </c>
      <c r="D204" s="93"/>
      <c r="E204" s="93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ht="12.75">
      <c r="A205" s="38" t="s">
        <v>47</v>
      </c>
      <c r="B205" s="93">
        <v>106</v>
      </c>
      <c r="C205" s="414">
        <v>6</v>
      </c>
      <c r="D205" s="93"/>
      <c r="E205" s="93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ht="12.75">
      <c r="A206" s="38" t="s">
        <v>48</v>
      </c>
      <c r="B206" s="93">
        <v>587</v>
      </c>
      <c r="C206" s="414">
        <v>9</v>
      </c>
      <c r="D206" s="93"/>
      <c r="E206" s="93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12.75">
      <c r="A207" s="38" t="s">
        <v>49</v>
      </c>
      <c r="B207" s="93">
        <v>135</v>
      </c>
      <c r="C207" s="414">
        <v>4</v>
      </c>
      <c r="D207" s="93"/>
      <c r="E207" s="93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12.75">
      <c r="A208" s="38" t="s">
        <v>50</v>
      </c>
      <c r="B208" s="93">
        <v>113</v>
      </c>
      <c r="C208" s="414">
        <v>6</v>
      </c>
      <c r="D208" s="93"/>
      <c r="E208" s="93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ht="12.75">
      <c r="A209" s="38" t="s">
        <v>51</v>
      </c>
      <c r="B209" s="93">
        <v>307</v>
      </c>
      <c r="C209" s="414">
        <v>9</v>
      </c>
      <c r="D209" s="93"/>
      <c r="E209" s="93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2.75">
      <c r="A210" s="38" t="s">
        <v>52</v>
      </c>
      <c r="B210" s="93">
        <v>30</v>
      </c>
      <c r="C210" s="414">
        <v>6</v>
      </c>
      <c r="D210" s="93"/>
      <c r="E210" s="93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ht="12.75">
      <c r="A211" s="38" t="s">
        <v>53</v>
      </c>
      <c r="B211" s="93">
        <v>322</v>
      </c>
      <c r="C211" s="414">
        <v>7</v>
      </c>
      <c r="D211" s="93"/>
      <c r="E211" s="93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ht="12.75">
      <c r="A212" s="38" t="s">
        <v>54</v>
      </c>
      <c r="B212" s="93">
        <v>462</v>
      </c>
      <c r="C212" s="414">
        <v>12</v>
      </c>
      <c r="D212" s="93"/>
      <c r="E212" s="93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ht="12.75">
      <c r="A213" s="38" t="s">
        <v>55</v>
      </c>
      <c r="B213" s="93">
        <v>650</v>
      </c>
      <c r="C213" s="414">
        <v>14</v>
      </c>
      <c r="D213" s="93"/>
      <c r="E213" s="93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ht="12.75">
      <c r="A214" s="38" t="s">
        <v>56</v>
      </c>
      <c r="B214" s="93">
        <v>511</v>
      </c>
      <c r="C214" s="414">
        <v>13</v>
      </c>
      <c r="D214" s="93"/>
      <c r="E214" s="93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ht="12.75">
      <c r="A215" s="38" t="s">
        <v>57</v>
      </c>
      <c r="B215" s="93">
        <v>69</v>
      </c>
      <c r="C215" s="414">
        <v>4</v>
      </c>
      <c r="D215" s="93"/>
      <c r="E215" s="93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2.75">
      <c r="A216" s="38" t="s">
        <v>58</v>
      </c>
      <c r="B216" s="93">
        <v>18</v>
      </c>
      <c r="C216" s="414">
        <v>2</v>
      </c>
      <c r="D216" s="93"/>
      <c r="E216" s="93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12.75">
      <c r="A217" s="146" t="s">
        <v>1</v>
      </c>
      <c r="B217" s="122">
        <f>SUM(B200:B216)</f>
        <v>5573</v>
      </c>
      <c r="C217" s="414">
        <f>SUM(C200:C216)</f>
        <v>134</v>
      </c>
      <c r="D217" s="93"/>
      <c r="E217" s="93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ht="12.75">
      <c r="A218" s="229" t="s">
        <v>172</v>
      </c>
      <c r="B218" s="114">
        <f>B217/B111</f>
        <v>0.14705649523709</v>
      </c>
      <c r="C218" s="33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14.25">
      <c r="A219" s="416" t="s">
        <v>321</v>
      </c>
      <c r="B219" s="10"/>
      <c r="C219" s="33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ht="14.25">
      <c r="A220" s="179"/>
      <c r="B220" s="10"/>
      <c r="C220" s="33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25.5">
      <c r="A221" s="103" t="s">
        <v>170</v>
      </c>
      <c r="B221" s="119" t="s">
        <v>144</v>
      </c>
      <c r="C221" s="121" t="s">
        <v>145</v>
      </c>
      <c r="D221" s="119" t="s">
        <v>33</v>
      </c>
      <c r="E221" s="119" t="s">
        <v>153</v>
      </c>
      <c r="F221" s="119" t="s">
        <v>146</v>
      </c>
      <c r="G221" s="119" t="s">
        <v>147</v>
      </c>
      <c r="H221" s="119" t="s">
        <v>13</v>
      </c>
      <c r="I221" s="121" t="s">
        <v>284</v>
      </c>
      <c r="J221" s="417" t="s">
        <v>109</v>
      </c>
      <c r="K221" s="139"/>
      <c r="L221" s="10"/>
      <c r="M221" s="10"/>
      <c r="N221" s="10"/>
    </row>
    <row r="222" spans="1:14" ht="12.75">
      <c r="A222" s="38" t="s">
        <v>42</v>
      </c>
      <c r="B222" s="93">
        <v>9</v>
      </c>
      <c r="C222" s="101">
        <v>5</v>
      </c>
      <c r="D222" s="93">
        <v>3</v>
      </c>
      <c r="E222" s="93">
        <v>3</v>
      </c>
      <c r="F222" s="93">
        <v>6</v>
      </c>
      <c r="G222" s="93">
        <v>2</v>
      </c>
      <c r="H222" s="93">
        <v>2</v>
      </c>
      <c r="I222" s="230">
        <f aca="true" t="shared" si="9" ref="I222:I239">SUM(B222:H222)</f>
        <v>30</v>
      </c>
      <c r="J222" s="415">
        <v>9</v>
      </c>
      <c r="K222" s="10"/>
      <c r="L222" s="10"/>
      <c r="M222" s="10"/>
      <c r="N222" s="10"/>
    </row>
    <row r="223" spans="1:14" ht="12.75">
      <c r="A223" s="38" t="s">
        <v>43</v>
      </c>
      <c r="B223" s="93">
        <v>3</v>
      </c>
      <c r="C223" s="101">
        <v>3</v>
      </c>
      <c r="D223" s="93">
        <v>3</v>
      </c>
      <c r="E223" s="93">
        <v>1</v>
      </c>
      <c r="F223" s="93">
        <v>5</v>
      </c>
      <c r="G223" s="93">
        <v>2</v>
      </c>
      <c r="H223" s="93">
        <v>0</v>
      </c>
      <c r="I223" s="230">
        <f t="shared" si="9"/>
        <v>17</v>
      </c>
      <c r="J223" s="415">
        <v>5</v>
      </c>
      <c r="K223" s="10"/>
      <c r="L223" s="10"/>
      <c r="M223" s="10"/>
      <c r="N223" s="10"/>
    </row>
    <row r="224" spans="1:14" ht="12.75">
      <c r="A224" s="38" t="s">
        <v>44</v>
      </c>
      <c r="B224" s="93">
        <v>1</v>
      </c>
      <c r="C224" s="101">
        <v>1</v>
      </c>
      <c r="D224" s="93">
        <v>0</v>
      </c>
      <c r="E224" s="93">
        <v>0</v>
      </c>
      <c r="F224" s="93">
        <v>1</v>
      </c>
      <c r="G224" s="93">
        <v>0</v>
      </c>
      <c r="H224" s="93">
        <v>0</v>
      </c>
      <c r="I224" s="230">
        <f t="shared" si="9"/>
        <v>3</v>
      </c>
      <c r="J224" s="415">
        <v>1</v>
      </c>
      <c r="K224" s="10"/>
      <c r="L224" s="10"/>
      <c r="M224" s="10"/>
      <c r="N224" s="10"/>
    </row>
    <row r="225" spans="1:14" ht="12.75">
      <c r="A225" s="38" t="s">
        <v>45</v>
      </c>
      <c r="B225" s="93">
        <v>5</v>
      </c>
      <c r="C225" s="101">
        <v>4</v>
      </c>
      <c r="D225" s="93">
        <v>1</v>
      </c>
      <c r="E225" s="93">
        <v>2</v>
      </c>
      <c r="F225" s="93">
        <v>5</v>
      </c>
      <c r="G225" s="93">
        <v>1</v>
      </c>
      <c r="H225" s="93">
        <v>0</v>
      </c>
      <c r="I225" s="230">
        <f t="shared" si="9"/>
        <v>18</v>
      </c>
      <c r="J225" s="415">
        <v>8</v>
      </c>
      <c r="K225" s="10"/>
      <c r="L225" s="10"/>
      <c r="M225" s="10"/>
      <c r="N225" s="10"/>
    </row>
    <row r="226" spans="1:14" ht="12.75">
      <c r="A226" s="38" t="s">
        <v>46</v>
      </c>
      <c r="B226" s="93">
        <v>12</v>
      </c>
      <c r="C226" s="101">
        <v>3</v>
      </c>
      <c r="D226" s="93">
        <v>5</v>
      </c>
      <c r="E226" s="93">
        <v>4</v>
      </c>
      <c r="F226" s="93">
        <v>9</v>
      </c>
      <c r="G226" s="93">
        <v>3</v>
      </c>
      <c r="H226" s="93">
        <v>3</v>
      </c>
      <c r="I226" s="230">
        <f t="shared" si="9"/>
        <v>39</v>
      </c>
      <c r="J226" s="415">
        <v>16</v>
      </c>
      <c r="K226" s="10"/>
      <c r="L226" s="10"/>
      <c r="M226" s="10"/>
      <c r="N226" s="10"/>
    </row>
    <row r="227" spans="1:14" ht="12.75">
      <c r="A227" s="38" t="s">
        <v>47</v>
      </c>
      <c r="B227" s="93">
        <v>4</v>
      </c>
      <c r="C227" s="101">
        <v>2</v>
      </c>
      <c r="D227" s="93">
        <v>2</v>
      </c>
      <c r="E227" s="93">
        <v>1</v>
      </c>
      <c r="F227" s="93">
        <v>3</v>
      </c>
      <c r="G227" s="93">
        <v>2</v>
      </c>
      <c r="H227" s="93">
        <v>1</v>
      </c>
      <c r="I227" s="230">
        <f t="shared" si="9"/>
        <v>15</v>
      </c>
      <c r="J227" s="415">
        <v>5</v>
      </c>
      <c r="K227" s="10"/>
      <c r="L227" s="10"/>
      <c r="M227" s="10"/>
      <c r="N227" s="10"/>
    </row>
    <row r="228" spans="1:14" ht="12.75">
      <c r="A228" s="38" t="s">
        <v>48</v>
      </c>
      <c r="B228" s="93">
        <v>7</v>
      </c>
      <c r="C228" s="101">
        <v>2</v>
      </c>
      <c r="D228" s="93">
        <v>3</v>
      </c>
      <c r="E228" s="93">
        <v>3</v>
      </c>
      <c r="F228" s="93">
        <v>4</v>
      </c>
      <c r="G228" s="93">
        <v>2</v>
      </c>
      <c r="H228" s="93">
        <v>1</v>
      </c>
      <c r="I228" s="230">
        <f t="shared" si="9"/>
        <v>22</v>
      </c>
      <c r="J228" s="415">
        <v>9</v>
      </c>
      <c r="K228" s="10"/>
      <c r="L228" s="10"/>
      <c r="M228" s="10"/>
      <c r="N228" s="10"/>
    </row>
    <row r="229" spans="1:14" ht="12.75">
      <c r="A229" s="38" t="s">
        <v>49</v>
      </c>
      <c r="B229" s="93">
        <v>1</v>
      </c>
      <c r="C229" s="101">
        <v>0</v>
      </c>
      <c r="D229" s="93">
        <v>0</v>
      </c>
      <c r="E229" s="93">
        <v>0</v>
      </c>
      <c r="F229" s="93">
        <v>2</v>
      </c>
      <c r="G229" s="93">
        <v>0</v>
      </c>
      <c r="H229" s="93">
        <v>1</v>
      </c>
      <c r="I229" s="230">
        <f t="shared" si="9"/>
        <v>4</v>
      </c>
      <c r="J229" s="415">
        <v>2</v>
      </c>
      <c r="K229" s="10"/>
      <c r="L229" s="10"/>
      <c r="M229" s="10"/>
      <c r="N229" s="10"/>
    </row>
    <row r="230" spans="1:14" ht="12.75">
      <c r="A230" s="38" t="s">
        <v>50</v>
      </c>
      <c r="B230" s="93">
        <v>7</v>
      </c>
      <c r="C230" s="101">
        <v>3</v>
      </c>
      <c r="D230" s="93">
        <v>2</v>
      </c>
      <c r="E230" s="93">
        <v>0</v>
      </c>
      <c r="F230" s="93">
        <v>2</v>
      </c>
      <c r="G230" s="93">
        <v>1</v>
      </c>
      <c r="H230" s="93">
        <v>1</v>
      </c>
      <c r="I230" s="230">
        <f t="shared" si="9"/>
        <v>16</v>
      </c>
      <c r="J230" s="415">
        <v>7</v>
      </c>
      <c r="K230" s="10"/>
      <c r="L230" s="10"/>
      <c r="M230" s="10"/>
      <c r="N230" s="10"/>
    </row>
    <row r="231" spans="1:14" ht="12.75">
      <c r="A231" s="38" t="s">
        <v>51</v>
      </c>
      <c r="B231" s="93">
        <v>5</v>
      </c>
      <c r="C231" s="101">
        <v>2</v>
      </c>
      <c r="D231" s="93">
        <v>3</v>
      </c>
      <c r="E231" s="93">
        <v>2</v>
      </c>
      <c r="F231" s="93">
        <v>4</v>
      </c>
      <c r="G231" s="93">
        <v>6</v>
      </c>
      <c r="H231" s="93">
        <v>2</v>
      </c>
      <c r="I231" s="230">
        <f t="shared" si="9"/>
        <v>24</v>
      </c>
      <c r="J231" s="415">
        <v>9</v>
      </c>
      <c r="K231" s="10"/>
      <c r="L231" s="10"/>
      <c r="M231" s="10"/>
      <c r="N231" s="10"/>
    </row>
    <row r="232" spans="1:14" ht="12.75">
      <c r="A232" s="38" t="s">
        <v>52</v>
      </c>
      <c r="B232" s="93">
        <v>6</v>
      </c>
      <c r="C232" s="101">
        <v>3</v>
      </c>
      <c r="D232" s="93">
        <v>4</v>
      </c>
      <c r="E232" s="93">
        <v>3</v>
      </c>
      <c r="F232" s="93">
        <v>2</v>
      </c>
      <c r="G232" s="93">
        <v>1</v>
      </c>
      <c r="H232" s="93">
        <v>1</v>
      </c>
      <c r="I232" s="230">
        <f t="shared" si="9"/>
        <v>20</v>
      </c>
      <c r="J232" s="415">
        <v>7</v>
      </c>
      <c r="K232" s="10"/>
      <c r="L232" s="10"/>
      <c r="M232" s="10"/>
      <c r="N232" s="10"/>
    </row>
    <row r="233" spans="1:14" ht="12.75">
      <c r="A233" s="38" t="s">
        <v>53</v>
      </c>
      <c r="B233" s="93">
        <v>6</v>
      </c>
      <c r="C233" s="101">
        <v>1</v>
      </c>
      <c r="D233" s="93">
        <v>1</v>
      </c>
      <c r="E233" s="93">
        <v>2</v>
      </c>
      <c r="F233" s="93">
        <v>6</v>
      </c>
      <c r="G233" s="93">
        <v>3</v>
      </c>
      <c r="H233" s="93">
        <v>1</v>
      </c>
      <c r="I233" s="230">
        <f t="shared" si="9"/>
        <v>20</v>
      </c>
      <c r="J233" s="415">
        <v>7</v>
      </c>
      <c r="K233" s="10"/>
      <c r="L233" s="10"/>
      <c r="M233" s="10"/>
      <c r="N233" s="10"/>
    </row>
    <row r="234" spans="1:14" ht="12.75">
      <c r="A234" s="38" t="s">
        <v>54</v>
      </c>
      <c r="B234" s="93">
        <v>9</v>
      </c>
      <c r="C234" s="101">
        <v>3</v>
      </c>
      <c r="D234" s="93">
        <v>4</v>
      </c>
      <c r="E234" s="93">
        <v>0</v>
      </c>
      <c r="F234" s="93">
        <v>7</v>
      </c>
      <c r="G234" s="93">
        <v>3</v>
      </c>
      <c r="H234" s="93">
        <v>2</v>
      </c>
      <c r="I234" s="230">
        <f t="shared" si="9"/>
        <v>28</v>
      </c>
      <c r="J234" s="415">
        <v>11</v>
      </c>
      <c r="K234" s="10"/>
      <c r="L234" s="10"/>
      <c r="M234" s="10"/>
      <c r="N234" s="10"/>
    </row>
    <row r="235" spans="1:14" ht="12.75">
      <c r="A235" s="38" t="s">
        <v>55</v>
      </c>
      <c r="B235" s="93">
        <v>13</v>
      </c>
      <c r="C235" s="101">
        <v>5</v>
      </c>
      <c r="D235" s="93">
        <v>6</v>
      </c>
      <c r="E235" s="93">
        <v>2</v>
      </c>
      <c r="F235" s="93">
        <v>10</v>
      </c>
      <c r="G235" s="93">
        <v>3</v>
      </c>
      <c r="H235" s="93">
        <v>6</v>
      </c>
      <c r="I235" s="230">
        <f t="shared" si="9"/>
        <v>45</v>
      </c>
      <c r="J235" s="415">
        <v>13</v>
      </c>
      <c r="K235" s="10"/>
      <c r="L235" s="10"/>
      <c r="M235" s="10"/>
      <c r="N235" s="10"/>
    </row>
    <row r="236" spans="1:14" ht="12.75">
      <c r="A236" s="38" t="s">
        <v>56</v>
      </c>
      <c r="B236" s="93">
        <v>10</v>
      </c>
      <c r="C236" s="101">
        <v>3</v>
      </c>
      <c r="D236" s="93">
        <v>5</v>
      </c>
      <c r="E236" s="93">
        <v>4</v>
      </c>
      <c r="F236" s="93">
        <v>5</v>
      </c>
      <c r="G236" s="93">
        <v>4</v>
      </c>
      <c r="H236" s="93">
        <v>2</v>
      </c>
      <c r="I236" s="230">
        <f t="shared" si="9"/>
        <v>33</v>
      </c>
      <c r="J236" s="415">
        <v>12</v>
      </c>
      <c r="K236" s="10"/>
      <c r="L236" s="10"/>
      <c r="M236" s="10"/>
      <c r="N236" s="10"/>
    </row>
    <row r="237" spans="1:14" ht="12.75">
      <c r="A237" s="38" t="s">
        <v>57</v>
      </c>
      <c r="B237" s="93">
        <v>3</v>
      </c>
      <c r="C237" s="101">
        <v>0</v>
      </c>
      <c r="D237" s="93">
        <v>0</v>
      </c>
      <c r="E237" s="93">
        <v>1</v>
      </c>
      <c r="F237" s="93">
        <v>2</v>
      </c>
      <c r="G237" s="93">
        <v>1</v>
      </c>
      <c r="H237" s="93">
        <v>0</v>
      </c>
      <c r="I237" s="230">
        <f t="shared" si="9"/>
        <v>7</v>
      </c>
      <c r="J237" s="415">
        <v>5</v>
      </c>
      <c r="K237" s="10"/>
      <c r="L237" s="10"/>
      <c r="M237" s="10"/>
      <c r="N237" s="10"/>
    </row>
    <row r="238" spans="1:14" ht="12.75">
      <c r="A238" s="38" t="s">
        <v>58</v>
      </c>
      <c r="B238" s="93">
        <v>2</v>
      </c>
      <c r="C238" s="101">
        <v>0</v>
      </c>
      <c r="D238" s="93">
        <v>0</v>
      </c>
      <c r="E238" s="93">
        <v>1</v>
      </c>
      <c r="F238" s="93">
        <v>0</v>
      </c>
      <c r="G238" s="93">
        <v>0</v>
      </c>
      <c r="H238" s="93">
        <v>0</v>
      </c>
      <c r="I238" s="230">
        <f t="shared" si="9"/>
        <v>3</v>
      </c>
      <c r="J238" s="415">
        <v>2</v>
      </c>
      <c r="K238" s="10"/>
      <c r="L238" s="10"/>
      <c r="M238" s="10"/>
      <c r="N238" s="10"/>
    </row>
    <row r="239" spans="1:14" ht="12.75">
      <c r="A239" s="146" t="s">
        <v>1</v>
      </c>
      <c r="B239" s="122">
        <f aca="true" t="shared" si="10" ref="B239:H239">SUM(B222:B238)</f>
        <v>103</v>
      </c>
      <c r="C239" s="122">
        <f t="shared" si="10"/>
        <v>40</v>
      </c>
      <c r="D239" s="122">
        <f t="shared" si="10"/>
        <v>42</v>
      </c>
      <c r="E239" s="122">
        <f t="shared" si="10"/>
        <v>29</v>
      </c>
      <c r="F239" s="122">
        <f t="shared" si="10"/>
        <v>73</v>
      </c>
      <c r="G239" s="122">
        <f t="shared" si="10"/>
        <v>34</v>
      </c>
      <c r="H239" s="122">
        <f t="shared" si="10"/>
        <v>23</v>
      </c>
      <c r="I239" s="230">
        <f t="shared" si="9"/>
        <v>344</v>
      </c>
      <c r="J239" s="415">
        <f>SUM(J222:J238)</f>
        <v>128</v>
      </c>
      <c r="K239" s="10"/>
      <c r="L239" s="10"/>
      <c r="M239" s="10"/>
      <c r="N239" s="10"/>
    </row>
    <row r="240" spans="1:14" ht="12.75">
      <c r="A240" s="146" t="s">
        <v>117</v>
      </c>
      <c r="B240" s="114">
        <f>B239/I239</f>
        <v>0.29941860465116277</v>
      </c>
      <c r="C240" s="123">
        <f>C239/I239</f>
        <v>0.11627906976744186</v>
      </c>
      <c r="D240" s="114">
        <f>D239/I239</f>
        <v>0.12209302325581395</v>
      </c>
      <c r="E240" s="114">
        <f>E239/I239</f>
        <v>0.08430232558139535</v>
      </c>
      <c r="F240" s="114">
        <f>F239/I239</f>
        <v>0.21220930232558138</v>
      </c>
      <c r="G240" s="114">
        <f>G239/I239</f>
        <v>0.09883720930232558</v>
      </c>
      <c r="H240" s="231"/>
      <c r="I240" s="10"/>
      <c r="J240" s="10"/>
      <c r="K240" s="10"/>
      <c r="L240" s="10"/>
      <c r="M240" s="10"/>
      <c r="N240" s="10"/>
    </row>
    <row r="241" spans="1:14" ht="12.75">
      <c r="A241" s="10"/>
      <c r="B241" s="10"/>
      <c r="C241" s="33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ht="12.75">
      <c r="A242" s="509" t="s">
        <v>333</v>
      </c>
      <c r="B242" s="514"/>
      <c r="C242" s="514"/>
      <c r="D242" s="514"/>
      <c r="E242" s="514"/>
      <c r="F242" s="514"/>
      <c r="G242" s="202"/>
      <c r="H242" s="202"/>
      <c r="I242" s="202"/>
      <c r="J242" s="213"/>
      <c r="K242" s="10"/>
      <c r="L242" s="10"/>
      <c r="M242" s="10"/>
      <c r="N242" s="10"/>
    </row>
    <row r="243" spans="1:14" ht="12.75">
      <c r="A243" s="214"/>
      <c r="B243" s="42"/>
      <c r="C243" s="42"/>
      <c r="D243" s="42"/>
      <c r="E243" s="42"/>
      <c r="F243" s="42"/>
      <c r="G243" s="42"/>
      <c r="H243" s="42"/>
      <c r="I243" s="42"/>
      <c r="J243" s="215"/>
      <c r="K243" s="10"/>
      <c r="L243" s="10"/>
      <c r="M243" s="10"/>
      <c r="N243" s="10"/>
    </row>
    <row r="244" spans="1:14" ht="25.5">
      <c r="A244" s="210" t="s">
        <v>233</v>
      </c>
      <c r="B244" s="232" t="s">
        <v>196</v>
      </c>
      <c r="C244" s="153" t="s">
        <v>109</v>
      </c>
      <c r="D244" s="502" t="s">
        <v>114</v>
      </c>
      <c r="E244" s="495"/>
      <c r="F244" s="420" t="s">
        <v>109</v>
      </c>
      <c r="G244" s="232"/>
      <c r="H244" s="120"/>
      <c r="I244" s="153"/>
      <c r="J244" s="215"/>
      <c r="K244" s="10"/>
      <c r="L244" s="10"/>
      <c r="M244" s="10"/>
      <c r="N244" s="10"/>
    </row>
    <row r="245" spans="1:14" ht="12.75">
      <c r="A245" s="38" t="s">
        <v>42</v>
      </c>
      <c r="B245" s="216">
        <v>456</v>
      </c>
      <c r="C245" s="234">
        <v>7</v>
      </c>
      <c r="D245" s="233">
        <v>107</v>
      </c>
      <c r="E245" s="235">
        <f>D245/B245</f>
        <v>0.23464912280701755</v>
      </c>
      <c r="F245" s="427">
        <v>5</v>
      </c>
      <c r="G245" s="42"/>
      <c r="H245" s="42"/>
      <c r="I245" s="42"/>
      <c r="J245" s="215"/>
      <c r="K245" s="10"/>
      <c r="L245" s="10"/>
      <c r="M245" s="10"/>
      <c r="N245" s="10"/>
    </row>
    <row r="246" spans="1:14" ht="12.75">
      <c r="A246" s="38" t="s">
        <v>43</v>
      </c>
      <c r="B246" s="216">
        <v>153</v>
      </c>
      <c r="C246" s="234">
        <v>6</v>
      </c>
      <c r="D246" s="233">
        <v>37</v>
      </c>
      <c r="E246" s="235">
        <f aca="true" t="shared" si="11" ref="E246:E262">D246/B246</f>
        <v>0.24183006535947713</v>
      </c>
      <c r="F246" s="427">
        <v>5</v>
      </c>
      <c r="G246" s="42"/>
      <c r="H246" s="42"/>
      <c r="I246" s="42"/>
      <c r="J246" s="215"/>
      <c r="K246" s="10"/>
      <c r="L246" s="10"/>
      <c r="M246" s="10"/>
      <c r="N246" s="10"/>
    </row>
    <row r="247" spans="1:14" ht="12.75">
      <c r="A247" s="38" t="s">
        <v>44</v>
      </c>
      <c r="B247" s="216">
        <v>16</v>
      </c>
      <c r="C247" s="234">
        <v>1</v>
      </c>
      <c r="D247" s="233">
        <v>8</v>
      </c>
      <c r="E247" s="235">
        <f t="shared" si="11"/>
        <v>0.5</v>
      </c>
      <c r="F247" s="427">
        <v>1</v>
      </c>
      <c r="G247" s="42"/>
      <c r="H247" s="42"/>
      <c r="I247" s="42"/>
      <c r="J247" s="215"/>
      <c r="K247" s="10"/>
      <c r="L247" s="10"/>
      <c r="M247" s="10"/>
      <c r="N247" s="10"/>
    </row>
    <row r="248" spans="1:14" ht="12.75">
      <c r="A248" s="38" t="s">
        <v>45</v>
      </c>
      <c r="B248" s="216">
        <v>476</v>
      </c>
      <c r="C248" s="234">
        <v>7</v>
      </c>
      <c r="D248" s="233">
        <v>265</v>
      </c>
      <c r="E248" s="235">
        <f t="shared" si="11"/>
        <v>0.5567226890756303</v>
      </c>
      <c r="F248" s="427">
        <v>6</v>
      </c>
      <c r="G248" s="42"/>
      <c r="H248" s="42"/>
      <c r="I248" s="42"/>
      <c r="J248" s="215"/>
      <c r="K248" s="10"/>
      <c r="L248" s="10"/>
      <c r="M248" s="10"/>
      <c r="N248" s="10"/>
    </row>
    <row r="249" spans="1:14" ht="12.75">
      <c r="A249" s="38" t="s">
        <v>46</v>
      </c>
      <c r="B249" s="216">
        <v>469</v>
      </c>
      <c r="C249" s="234">
        <v>17</v>
      </c>
      <c r="D249" s="233">
        <v>68</v>
      </c>
      <c r="E249" s="235">
        <f t="shared" si="11"/>
        <v>0.14498933901918976</v>
      </c>
      <c r="F249" s="427">
        <v>11</v>
      </c>
      <c r="G249" s="42"/>
      <c r="H249" s="42"/>
      <c r="I249" s="42"/>
      <c r="J249" s="215"/>
      <c r="K249" s="10"/>
      <c r="L249" s="10"/>
      <c r="M249" s="10"/>
      <c r="N249" s="10"/>
    </row>
    <row r="250" spans="1:14" ht="12.75">
      <c r="A250" s="38" t="s">
        <v>47</v>
      </c>
      <c r="B250" s="216">
        <v>152</v>
      </c>
      <c r="C250" s="234">
        <v>6</v>
      </c>
      <c r="D250" s="233">
        <v>0</v>
      </c>
      <c r="E250" s="235">
        <f t="shared" si="11"/>
        <v>0</v>
      </c>
      <c r="F250" s="427">
        <v>3</v>
      </c>
      <c r="G250" s="42"/>
      <c r="H250" s="42"/>
      <c r="I250" s="42"/>
      <c r="J250" s="215"/>
      <c r="K250" s="10"/>
      <c r="L250" s="10"/>
      <c r="M250" s="10"/>
      <c r="N250" s="10"/>
    </row>
    <row r="251" spans="1:14" ht="12.75">
      <c r="A251" s="38" t="s">
        <v>48</v>
      </c>
      <c r="B251" s="216">
        <v>472</v>
      </c>
      <c r="C251" s="234">
        <v>9</v>
      </c>
      <c r="D251" s="233">
        <v>55</v>
      </c>
      <c r="E251" s="235">
        <f t="shared" si="11"/>
        <v>0.11652542372881355</v>
      </c>
      <c r="F251" s="427">
        <v>7</v>
      </c>
      <c r="G251" s="42"/>
      <c r="H251" s="42"/>
      <c r="I251" s="42"/>
      <c r="J251" s="215"/>
      <c r="K251" s="10"/>
      <c r="L251" s="10"/>
      <c r="M251" s="10"/>
      <c r="N251" s="10"/>
    </row>
    <row r="252" spans="1:14" ht="12.75">
      <c r="A252" s="38" t="s">
        <v>49</v>
      </c>
      <c r="B252" s="216">
        <v>145</v>
      </c>
      <c r="C252" s="234">
        <v>4</v>
      </c>
      <c r="D252" s="233">
        <v>54</v>
      </c>
      <c r="E252" s="235">
        <f t="shared" si="11"/>
        <v>0.3724137931034483</v>
      </c>
      <c r="F252" s="427">
        <v>2</v>
      </c>
      <c r="G252" s="42"/>
      <c r="H252" s="42"/>
      <c r="I252" s="42"/>
      <c r="J252" s="215"/>
      <c r="K252" s="10"/>
      <c r="L252" s="10"/>
      <c r="M252" s="10"/>
      <c r="N252" s="10"/>
    </row>
    <row r="253" spans="1:14" ht="12.75">
      <c r="A253" s="38" t="s">
        <v>50</v>
      </c>
      <c r="B253" s="216">
        <v>166</v>
      </c>
      <c r="C253" s="234">
        <v>7</v>
      </c>
      <c r="D253" s="233">
        <v>13</v>
      </c>
      <c r="E253" s="235">
        <f t="shared" si="11"/>
        <v>0.0783132530120482</v>
      </c>
      <c r="F253" s="427">
        <v>3</v>
      </c>
      <c r="G253" s="42"/>
      <c r="H253" s="42"/>
      <c r="I253" s="42"/>
      <c r="J253" s="215"/>
      <c r="K253" s="10"/>
      <c r="L253" s="10"/>
      <c r="M253" s="10"/>
      <c r="N253" s="10"/>
    </row>
    <row r="254" spans="1:14" ht="12.75">
      <c r="A254" s="38" t="s">
        <v>51</v>
      </c>
      <c r="B254" s="216">
        <v>309</v>
      </c>
      <c r="C254" s="234">
        <v>9</v>
      </c>
      <c r="D254" s="233">
        <v>58</v>
      </c>
      <c r="E254" s="235">
        <f t="shared" si="11"/>
        <v>0.18770226537216828</v>
      </c>
      <c r="F254" s="427">
        <v>4</v>
      </c>
      <c r="G254" s="42"/>
      <c r="H254" s="42"/>
      <c r="I254" s="42"/>
      <c r="J254" s="215"/>
      <c r="K254" s="10"/>
      <c r="L254" s="10"/>
      <c r="M254" s="10"/>
      <c r="N254" s="10"/>
    </row>
    <row r="255" spans="1:14" ht="12.75">
      <c r="A255" s="38" t="s">
        <v>52</v>
      </c>
      <c r="B255" s="216">
        <v>115</v>
      </c>
      <c r="C255" s="234">
        <v>5</v>
      </c>
      <c r="D255" s="233">
        <v>21</v>
      </c>
      <c r="E255" s="235">
        <f t="shared" si="11"/>
        <v>0.1826086956521739</v>
      </c>
      <c r="F255" s="427">
        <v>5</v>
      </c>
      <c r="G255" s="42"/>
      <c r="H255" s="42"/>
      <c r="I255" s="42"/>
      <c r="J255" s="215"/>
      <c r="K255" s="10"/>
      <c r="L255" s="10"/>
      <c r="M255" s="10"/>
      <c r="N255" s="10"/>
    </row>
    <row r="256" spans="1:14" ht="12.75">
      <c r="A256" s="38" t="s">
        <v>53</v>
      </c>
      <c r="B256" s="216">
        <v>365</v>
      </c>
      <c r="C256" s="234">
        <v>7</v>
      </c>
      <c r="D256" s="233">
        <v>13</v>
      </c>
      <c r="E256" s="235">
        <f t="shared" si="11"/>
        <v>0.03561643835616438</v>
      </c>
      <c r="F256" s="427">
        <v>6</v>
      </c>
      <c r="G256" s="42"/>
      <c r="H256" s="42"/>
      <c r="I256" s="42"/>
      <c r="J256" s="215"/>
      <c r="K256" s="10"/>
      <c r="L256" s="10"/>
      <c r="M256" s="10"/>
      <c r="N256" s="10"/>
    </row>
    <row r="257" spans="1:14" ht="12.75">
      <c r="A257" s="38" t="s">
        <v>54</v>
      </c>
      <c r="B257" s="216">
        <v>408</v>
      </c>
      <c r="C257" s="234">
        <v>11</v>
      </c>
      <c r="D257" s="233">
        <v>12</v>
      </c>
      <c r="E257" s="235">
        <f t="shared" si="11"/>
        <v>0.029411764705882353</v>
      </c>
      <c r="F257" s="427">
        <v>8</v>
      </c>
      <c r="G257" s="42"/>
      <c r="H257" s="42"/>
      <c r="I257" s="42"/>
      <c r="J257" s="215"/>
      <c r="K257" s="10"/>
      <c r="L257" s="10"/>
      <c r="M257" s="10"/>
      <c r="N257" s="10"/>
    </row>
    <row r="258" spans="1:14" ht="12.75">
      <c r="A258" s="38" t="s">
        <v>55</v>
      </c>
      <c r="B258" s="216">
        <v>1034</v>
      </c>
      <c r="C258" s="234">
        <v>15</v>
      </c>
      <c r="D258" s="233">
        <v>101</v>
      </c>
      <c r="E258" s="235">
        <f t="shared" si="11"/>
        <v>0.097678916827853</v>
      </c>
      <c r="F258" s="427">
        <v>13</v>
      </c>
      <c r="G258" s="42"/>
      <c r="H258" s="42"/>
      <c r="I258" s="42"/>
      <c r="J258" s="215"/>
      <c r="K258" s="10"/>
      <c r="L258" s="10"/>
      <c r="M258" s="10"/>
      <c r="N258" s="10"/>
    </row>
    <row r="259" spans="1:14" ht="12.75">
      <c r="A259" s="38" t="s">
        <v>56</v>
      </c>
      <c r="B259" s="216">
        <v>319</v>
      </c>
      <c r="C259" s="234">
        <v>13</v>
      </c>
      <c r="D259" s="233">
        <v>125</v>
      </c>
      <c r="E259" s="235">
        <f t="shared" si="11"/>
        <v>0.39184952978056425</v>
      </c>
      <c r="F259" s="427">
        <v>12</v>
      </c>
      <c r="G259" s="42"/>
      <c r="H259" s="42"/>
      <c r="I259" s="42"/>
      <c r="J259" s="215"/>
      <c r="K259" s="10"/>
      <c r="L259" s="10"/>
      <c r="M259" s="10"/>
      <c r="N259" s="10"/>
    </row>
    <row r="260" spans="1:14" ht="12.75">
      <c r="A260" s="38" t="s">
        <v>57</v>
      </c>
      <c r="B260" s="216">
        <v>27</v>
      </c>
      <c r="C260" s="234">
        <v>5</v>
      </c>
      <c r="D260" s="233">
        <v>1</v>
      </c>
      <c r="E260" s="235">
        <f t="shared" si="11"/>
        <v>0.037037037037037035</v>
      </c>
      <c r="F260" s="427">
        <v>2</v>
      </c>
      <c r="G260" s="42"/>
      <c r="H260" s="42"/>
      <c r="I260" s="42"/>
      <c r="J260" s="215"/>
      <c r="K260" s="10"/>
      <c r="L260" s="10"/>
      <c r="M260" s="10"/>
      <c r="N260" s="10"/>
    </row>
    <row r="261" spans="1:14" ht="12.75">
      <c r="A261" s="38" t="s">
        <v>58</v>
      </c>
      <c r="B261" s="216">
        <v>13</v>
      </c>
      <c r="C261" s="234">
        <v>2</v>
      </c>
      <c r="D261" s="233">
        <v>2</v>
      </c>
      <c r="E261" s="235">
        <f t="shared" si="11"/>
        <v>0.15384615384615385</v>
      </c>
      <c r="F261" s="427">
        <v>2</v>
      </c>
      <c r="G261" s="42"/>
      <c r="H261" s="42"/>
      <c r="I261" s="42"/>
      <c r="J261" s="215"/>
      <c r="K261" s="10"/>
      <c r="L261" s="10"/>
      <c r="M261" s="10"/>
      <c r="N261" s="10"/>
    </row>
    <row r="262" spans="1:14" ht="12.75">
      <c r="A262" s="146" t="s">
        <v>1</v>
      </c>
      <c r="B262" s="386">
        <f>SUM(B245:B261)</f>
        <v>5095</v>
      </c>
      <c r="C262" s="234">
        <f>SUM(C245:C261)</f>
        <v>131</v>
      </c>
      <c r="D262" s="233">
        <f>SUM(D245:D261)</f>
        <v>940</v>
      </c>
      <c r="E262" s="235">
        <f t="shared" si="11"/>
        <v>0.1844946025515211</v>
      </c>
      <c r="F262" s="427">
        <f>SUM(F245:F261)</f>
        <v>95</v>
      </c>
      <c r="G262" s="42"/>
      <c r="H262" s="42"/>
      <c r="I262" s="42"/>
      <c r="J262" s="215"/>
      <c r="K262" s="10"/>
      <c r="L262" s="10"/>
      <c r="M262" s="10"/>
      <c r="N262" s="10"/>
    </row>
    <row r="263" spans="1:14" ht="12.75">
      <c r="A263" s="146" t="s">
        <v>2</v>
      </c>
      <c r="B263" s="42"/>
      <c r="C263" s="42"/>
      <c r="D263" s="254">
        <f>D262/B262</f>
        <v>0.1844946025515211</v>
      </c>
      <c r="E263" s="235"/>
      <c r="F263" s="42"/>
      <c r="G263" s="42"/>
      <c r="H263" s="42"/>
      <c r="I263" s="42"/>
      <c r="J263" s="215"/>
      <c r="K263" s="10"/>
      <c r="L263" s="10"/>
      <c r="M263" s="10"/>
      <c r="N263" s="10"/>
    </row>
    <row r="264" spans="1:14" ht="14.25">
      <c r="A264" s="416" t="s">
        <v>323</v>
      </c>
      <c r="B264" s="42"/>
      <c r="C264" s="42"/>
      <c r="D264" s="254"/>
      <c r="E264" s="235"/>
      <c r="F264" s="42"/>
      <c r="G264" s="42"/>
      <c r="H264" s="42"/>
      <c r="I264" s="42"/>
      <c r="J264" s="215"/>
      <c r="K264" s="10"/>
      <c r="L264" s="10"/>
      <c r="M264" s="10"/>
      <c r="N264" s="10"/>
    </row>
    <row r="265" spans="1:14" ht="12.75">
      <c r="A265" s="146"/>
      <c r="B265" s="42"/>
      <c r="C265" s="42"/>
      <c r="D265" s="42"/>
      <c r="E265" s="42"/>
      <c r="F265" s="42"/>
      <c r="G265" s="42"/>
      <c r="H265" s="42"/>
      <c r="I265" s="42"/>
      <c r="J265" s="215"/>
      <c r="K265" s="10"/>
      <c r="L265" s="10"/>
      <c r="M265" s="10"/>
      <c r="N265" s="10"/>
    </row>
    <row r="266" spans="1:14" ht="12.75">
      <c r="A266" s="103" t="s">
        <v>279</v>
      </c>
      <c r="B266" s="112" t="s">
        <v>174</v>
      </c>
      <c r="C266" s="155" t="s">
        <v>175</v>
      </c>
      <c r="D266" s="135" t="s">
        <v>1</v>
      </c>
      <c r="E266" s="428" t="s">
        <v>109</v>
      </c>
      <c r="J266" s="10"/>
      <c r="K266" s="10"/>
      <c r="L266" s="10"/>
      <c r="M266" s="10"/>
      <c r="N266" s="10"/>
    </row>
    <row r="267" spans="1:14" ht="12.75">
      <c r="A267" s="38" t="s">
        <v>42</v>
      </c>
      <c r="B267" s="93">
        <v>383</v>
      </c>
      <c r="C267" s="156">
        <v>73</v>
      </c>
      <c r="D267" s="122">
        <f>SUM(B267:C267)</f>
        <v>456</v>
      </c>
      <c r="E267" s="429">
        <v>5</v>
      </c>
      <c r="F267" s="10"/>
      <c r="G267" s="10"/>
      <c r="H267" s="93"/>
      <c r="I267" s="10"/>
      <c r="J267" s="10"/>
      <c r="K267" s="10"/>
      <c r="L267" s="10"/>
      <c r="M267" s="10"/>
      <c r="N267" s="10"/>
    </row>
    <row r="268" spans="1:14" ht="12.75">
      <c r="A268" s="38" t="s">
        <v>43</v>
      </c>
      <c r="B268" s="93">
        <v>111</v>
      </c>
      <c r="C268" s="156">
        <v>16</v>
      </c>
      <c r="D268" s="107">
        <f aca="true" t="shared" si="12" ref="D268:D284">SUM(B268:C268)</f>
        <v>127</v>
      </c>
      <c r="E268" s="429">
        <v>4</v>
      </c>
      <c r="F268" s="10"/>
      <c r="G268" s="10"/>
      <c r="H268" s="93"/>
      <c r="I268" s="10"/>
      <c r="J268" s="10"/>
      <c r="K268" s="10"/>
      <c r="L268" s="10"/>
      <c r="M268" s="10"/>
      <c r="N268" s="10"/>
    </row>
    <row r="269" spans="1:14" ht="12.75">
      <c r="A269" s="38" t="s">
        <v>44</v>
      </c>
      <c r="B269" s="93">
        <v>8</v>
      </c>
      <c r="C269" s="156">
        <v>8</v>
      </c>
      <c r="D269" s="107">
        <f t="shared" si="12"/>
        <v>16</v>
      </c>
      <c r="E269" s="429">
        <v>1</v>
      </c>
      <c r="F269" s="10"/>
      <c r="G269" s="10"/>
      <c r="H269" s="93"/>
      <c r="I269" s="10"/>
      <c r="J269" s="10"/>
      <c r="K269" s="10"/>
      <c r="L269" s="10"/>
      <c r="M269" s="10"/>
      <c r="N269" s="10"/>
    </row>
    <row r="270" spans="1:14" ht="12.75">
      <c r="A270" s="38" t="s">
        <v>45</v>
      </c>
      <c r="B270" s="93">
        <v>318</v>
      </c>
      <c r="C270" s="156">
        <v>158</v>
      </c>
      <c r="D270" s="107">
        <f t="shared" si="12"/>
        <v>476</v>
      </c>
      <c r="E270" s="429">
        <v>6</v>
      </c>
      <c r="F270" s="10"/>
      <c r="G270" s="10"/>
      <c r="H270" s="93"/>
      <c r="I270" s="10"/>
      <c r="J270" s="10"/>
      <c r="K270" s="10"/>
      <c r="L270" s="10"/>
      <c r="M270" s="10"/>
      <c r="N270" s="10"/>
    </row>
    <row r="271" spans="1:14" ht="12.75">
      <c r="A271" s="38" t="s">
        <v>46</v>
      </c>
      <c r="B271" s="93">
        <v>330</v>
      </c>
      <c r="C271" s="156">
        <v>139</v>
      </c>
      <c r="D271" s="107">
        <f t="shared" si="12"/>
        <v>469</v>
      </c>
      <c r="E271" s="429">
        <v>12</v>
      </c>
      <c r="F271" s="10"/>
      <c r="G271" s="10"/>
      <c r="H271" s="93"/>
      <c r="I271" s="10"/>
      <c r="J271" s="10"/>
      <c r="K271" s="10"/>
      <c r="L271" s="10"/>
      <c r="M271" s="10"/>
      <c r="N271" s="10"/>
    </row>
    <row r="272" spans="1:14" ht="12.75">
      <c r="A272" s="38" t="s">
        <v>47</v>
      </c>
      <c r="B272" s="93">
        <v>142</v>
      </c>
      <c r="C272" s="156">
        <v>10</v>
      </c>
      <c r="D272" s="107">
        <f t="shared" si="12"/>
        <v>152</v>
      </c>
      <c r="E272" s="429">
        <v>3</v>
      </c>
      <c r="F272" s="10"/>
      <c r="G272" s="10"/>
      <c r="H272" s="93"/>
      <c r="I272" s="10"/>
      <c r="J272" s="10"/>
      <c r="K272" s="10"/>
      <c r="L272" s="10"/>
      <c r="M272" s="10"/>
      <c r="N272" s="10"/>
    </row>
    <row r="273" spans="1:14" ht="12.75">
      <c r="A273" s="38" t="s">
        <v>48</v>
      </c>
      <c r="B273" s="93">
        <v>308</v>
      </c>
      <c r="C273" s="156">
        <v>62</v>
      </c>
      <c r="D273" s="107">
        <f t="shared" si="12"/>
        <v>370</v>
      </c>
      <c r="E273" s="429">
        <v>6</v>
      </c>
      <c r="F273" s="10"/>
      <c r="G273" s="10"/>
      <c r="H273" s="93"/>
      <c r="I273" s="10"/>
      <c r="J273" s="10"/>
      <c r="K273" s="10"/>
      <c r="L273" s="10"/>
      <c r="M273" s="10"/>
      <c r="N273" s="10"/>
    </row>
    <row r="274" spans="1:14" ht="12.75">
      <c r="A274" s="38" t="s">
        <v>49</v>
      </c>
      <c r="B274" s="93">
        <v>88</v>
      </c>
      <c r="C274" s="156">
        <v>57</v>
      </c>
      <c r="D274" s="107">
        <f t="shared" si="12"/>
        <v>145</v>
      </c>
      <c r="E274" s="429">
        <v>2</v>
      </c>
      <c r="F274" s="10"/>
      <c r="G274" s="10"/>
      <c r="H274" s="93"/>
      <c r="I274" s="10"/>
      <c r="J274" s="10"/>
      <c r="K274" s="10"/>
      <c r="L274" s="10"/>
      <c r="M274" s="10"/>
      <c r="N274" s="10"/>
    </row>
    <row r="275" spans="1:14" ht="12.75">
      <c r="A275" s="38" t="s">
        <v>50</v>
      </c>
      <c r="B275" s="93">
        <v>162</v>
      </c>
      <c r="C275" s="156">
        <v>4</v>
      </c>
      <c r="D275" s="107">
        <f t="shared" si="12"/>
        <v>166</v>
      </c>
      <c r="E275" s="429">
        <v>3</v>
      </c>
      <c r="F275" s="10"/>
      <c r="G275" s="10"/>
      <c r="H275" s="93"/>
      <c r="I275" s="10"/>
      <c r="J275" s="10"/>
      <c r="K275" s="10"/>
      <c r="L275" s="10"/>
      <c r="M275" s="10"/>
      <c r="N275" s="10"/>
    </row>
    <row r="276" spans="1:14" ht="12.75">
      <c r="A276" s="38" t="s">
        <v>51</v>
      </c>
      <c r="B276" s="93">
        <v>255</v>
      </c>
      <c r="C276" s="156">
        <v>54</v>
      </c>
      <c r="D276" s="107">
        <f t="shared" si="12"/>
        <v>309</v>
      </c>
      <c r="E276" s="429">
        <v>4</v>
      </c>
      <c r="F276" s="10"/>
      <c r="G276" s="10"/>
      <c r="H276" s="93"/>
      <c r="I276" s="10"/>
      <c r="J276" s="10"/>
      <c r="K276" s="10"/>
      <c r="L276" s="10"/>
      <c r="M276" s="10"/>
      <c r="N276" s="10"/>
    </row>
    <row r="277" spans="1:14" ht="12.75">
      <c r="A277" s="38" t="s">
        <v>52</v>
      </c>
      <c r="B277" s="93">
        <v>171</v>
      </c>
      <c r="C277" s="156">
        <v>31</v>
      </c>
      <c r="D277" s="107">
        <f t="shared" si="12"/>
        <v>202</v>
      </c>
      <c r="E277" s="429">
        <v>5</v>
      </c>
      <c r="F277" s="10"/>
      <c r="G277" s="10"/>
      <c r="H277" s="93"/>
      <c r="I277" s="10"/>
      <c r="J277" s="10"/>
      <c r="K277" s="10"/>
      <c r="L277" s="10"/>
      <c r="M277" s="10"/>
      <c r="N277" s="10"/>
    </row>
    <row r="278" spans="1:14" ht="12.75">
      <c r="A278" s="38" t="s">
        <v>53</v>
      </c>
      <c r="B278" s="93">
        <v>339</v>
      </c>
      <c r="C278" s="156">
        <v>26</v>
      </c>
      <c r="D278" s="107">
        <f t="shared" si="12"/>
        <v>365</v>
      </c>
      <c r="E278" s="429">
        <v>6</v>
      </c>
      <c r="F278" s="10"/>
      <c r="G278" s="10"/>
      <c r="H278" s="93"/>
      <c r="I278" s="10"/>
      <c r="J278" s="10"/>
      <c r="K278" s="10"/>
      <c r="L278" s="10"/>
      <c r="M278" s="10"/>
      <c r="N278" s="10"/>
    </row>
    <row r="279" spans="1:14" ht="12.75">
      <c r="A279" s="38" t="s">
        <v>54</v>
      </c>
      <c r="B279" s="93">
        <v>390</v>
      </c>
      <c r="C279" s="156">
        <v>18</v>
      </c>
      <c r="D279" s="107">
        <f t="shared" si="12"/>
        <v>408</v>
      </c>
      <c r="E279" s="429">
        <v>8</v>
      </c>
      <c r="F279" s="10"/>
      <c r="G279" s="10"/>
      <c r="H279" s="93"/>
      <c r="I279" s="10"/>
      <c r="J279" s="10"/>
      <c r="K279" s="10"/>
      <c r="L279" s="10"/>
      <c r="M279" s="10"/>
      <c r="N279" s="10"/>
    </row>
    <row r="280" spans="1:14" ht="12.75">
      <c r="A280" s="38" t="s">
        <v>55</v>
      </c>
      <c r="B280" s="93">
        <v>934</v>
      </c>
      <c r="C280" s="156">
        <v>100</v>
      </c>
      <c r="D280" s="107">
        <f t="shared" si="12"/>
        <v>1034</v>
      </c>
      <c r="E280" s="429">
        <v>13</v>
      </c>
      <c r="F280" s="10"/>
      <c r="G280" s="10"/>
      <c r="H280" s="93"/>
      <c r="I280" s="10"/>
      <c r="J280" s="10"/>
      <c r="K280" s="10"/>
      <c r="L280" s="10"/>
      <c r="M280" s="10"/>
      <c r="N280" s="10"/>
    </row>
    <row r="281" spans="1:14" ht="12.75">
      <c r="A281" s="38" t="s">
        <v>56</v>
      </c>
      <c r="B281" s="93">
        <v>250</v>
      </c>
      <c r="C281" s="156">
        <v>69</v>
      </c>
      <c r="D281" s="107">
        <f t="shared" si="12"/>
        <v>319</v>
      </c>
      <c r="E281" s="429">
        <v>12</v>
      </c>
      <c r="F281" s="10"/>
      <c r="G281" s="10"/>
      <c r="H281" s="93"/>
      <c r="I281" s="10"/>
      <c r="J281" s="10"/>
      <c r="K281" s="10"/>
      <c r="L281" s="10"/>
      <c r="M281" s="10"/>
      <c r="N281" s="10"/>
    </row>
    <row r="282" spans="1:14" ht="12.75">
      <c r="A282" s="38" t="s">
        <v>57</v>
      </c>
      <c r="B282" s="93">
        <v>26</v>
      </c>
      <c r="C282" s="156">
        <v>1</v>
      </c>
      <c r="D282" s="107">
        <f t="shared" si="12"/>
        <v>27</v>
      </c>
      <c r="E282" s="429">
        <v>2</v>
      </c>
      <c r="F282" s="10"/>
      <c r="G282" s="10"/>
      <c r="H282" s="93"/>
      <c r="I282" s="10"/>
      <c r="J282" s="10"/>
      <c r="K282" s="10"/>
      <c r="L282" s="10"/>
      <c r="M282" s="10"/>
      <c r="N282" s="10"/>
    </row>
    <row r="283" spans="1:14" ht="12.75">
      <c r="A283" s="38" t="s">
        <v>58</v>
      </c>
      <c r="B283" s="93">
        <v>12</v>
      </c>
      <c r="C283" s="156">
        <v>1</v>
      </c>
      <c r="D283" s="107">
        <f t="shared" si="12"/>
        <v>13</v>
      </c>
      <c r="E283" s="429">
        <v>2</v>
      </c>
      <c r="F283" s="10"/>
      <c r="G283" s="10"/>
      <c r="H283" s="93"/>
      <c r="I283" s="10"/>
      <c r="J283" s="10"/>
      <c r="K283" s="10"/>
      <c r="L283" s="10"/>
      <c r="M283" s="10"/>
      <c r="N283" s="10"/>
    </row>
    <row r="284" spans="1:14" ht="12.75">
      <c r="A284" s="146" t="s">
        <v>1</v>
      </c>
      <c r="B284" s="122">
        <f>SUM(B267:B283)</f>
        <v>4227</v>
      </c>
      <c r="C284" s="237">
        <f>SUM(C267:C283)</f>
        <v>827</v>
      </c>
      <c r="D284" s="107">
        <f t="shared" si="12"/>
        <v>5054</v>
      </c>
      <c r="E284" s="297">
        <f>SUM(E267:E283)</f>
        <v>94</v>
      </c>
      <c r="F284" s="10"/>
      <c r="G284" s="10"/>
      <c r="H284" s="93"/>
      <c r="I284" s="10"/>
      <c r="J284" s="10"/>
      <c r="K284" s="10"/>
      <c r="L284" s="10"/>
      <c r="M284" s="10"/>
      <c r="N284" s="10"/>
    </row>
    <row r="285" spans="1:14" ht="12.75">
      <c r="A285" s="146" t="s">
        <v>2</v>
      </c>
      <c r="B285" s="114">
        <f>B284/D284</f>
        <v>0.8363672338741591</v>
      </c>
      <c r="C285" s="114">
        <f>C284/D284</f>
        <v>0.1636327661258409</v>
      </c>
      <c r="D285" s="26"/>
      <c r="E285" s="93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 ht="12.75">
      <c r="A286" s="6"/>
      <c r="B286" s="10"/>
      <c r="C286" s="33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 ht="24">
      <c r="A287" s="103" t="s">
        <v>280</v>
      </c>
      <c r="B287" s="110" t="s">
        <v>130</v>
      </c>
      <c r="C287" s="110" t="s">
        <v>18</v>
      </c>
      <c r="D287" s="110" t="s">
        <v>128</v>
      </c>
      <c r="E287" s="110" t="s">
        <v>19</v>
      </c>
      <c r="F287" s="110" t="s">
        <v>129</v>
      </c>
      <c r="G287" s="110" t="s">
        <v>179</v>
      </c>
      <c r="H287" s="167" t="s">
        <v>1</v>
      </c>
      <c r="I287" s="417" t="s">
        <v>109</v>
      </c>
      <c r="J287" s="10"/>
      <c r="K287" s="10"/>
      <c r="L287" s="10"/>
      <c r="M287" s="10"/>
      <c r="N287" s="10"/>
    </row>
    <row r="288" spans="1:14" ht="12.75">
      <c r="A288" s="38" t="s">
        <v>42</v>
      </c>
      <c r="B288" s="93">
        <v>2</v>
      </c>
      <c r="C288" s="101">
        <v>10</v>
      </c>
      <c r="D288" s="93">
        <v>73</v>
      </c>
      <c r="E288">
        <v>13</v>
      </c>
      <c r="F288" s="93">
        <v>346</v>
      </c>
      <c r="G288" s="93">
        <v>12</v>
      </c>
      <c r="H288" s="107">
        <f>SUM(B288:G288)</f>
        <v>456</v>
      </c>
      <c r="I288" s="415">
        <v>5</v>
      </c>
      <c r="J288" s="93"/>
      <c r="K288" s="93"/>
      <c r="L288" s="10"/>
      <c r="M288" s="10"/>
      <c r="N288" s="10"/>
    </row>
    <row r="289" spans="1:14" ht="12.75">
      <c r="A289" s="38" t="s">
        <v>43</v>
      </c>
      <c r="B289" s="93">
        <v>2</v>
      </c>
      <c r="C289" s="101">
        <v>3</v>
      </c>
      <c r="D289" s="93">
        <v>11</v>
      </c>
      <c r="E289" s="93">
        <v>2</v>
      </c>
      <c r="F289" s="93">
        <v>109</v>
      </c>
      <c r="G289" s="93">
        <v>0</v>
      </c>
      <c r="H289" s="107">
        <f aca="true" t="shared" si="13" ref="H289:H304">SUM(B289:G289)</f>
        <v>127</v>
      </c>
      <c r="I289" s="415">
        <v>5</v>
      </c>
      <c r="J289" s="10"/>
      <c r="K289" s="10"/>
      <c r="L289" s="10"/>
      <c r="M289" s="10"/>
      <c r="N289" s="10"/>
    </row>
    <row r="290" spans="1:14" ht="12.75">
      <c r="A290" s="38" t="s">
        <v>44</v>
      </c>
      <c r="B290" s="93">
        <v>0</v>
      </c>
      <c r="C290" s="101">
        <v>0</v>
      </c>
      <c r="D290" s="93">
        <v>1</v>
      </c>
      <c r="E290" s="93">
        <v>1</v>
      </c>
      <c r="F290" s="93">
        <v>13</v>
      </c>
      <c r="G290" s="93">
        <v>1</v>
      </c>
      <c r="H290" s="107">
        <f t="shared" si="13"/>
        <v>16</v>
      </c>
      <c r="I290" s="415">
        <v>1</v>
      </c>
      <c r="J290" s="10"/>
      <c r="K290" s="10"/>
      <c r="L290" s="10"/>
      <c r="M290" s="10"/>
      <c r="N290" s="10"/>
    </row>
    <row r="291" spans="1:14" ht="12.75">
      <c r="A291" s="38" t="s">
        <v>45</v>
      </c>
      <c r="B291" s="93">
        <v>3</v>
      </c>
      <c r="C291" s="101">
        <v>23</v>
      </c>
      <c r="D291" s="93">
        <v>41</v>
      </c>
      <c r="E291" s="93">
        <v>33</v>
      </c>
      <c r="F291" s="93">
        <v>209</v>
      </c>
      <c r="G291" s="93">
        <v>8</v>
      </c>
      <c r="H291" s="107">
        <f t="shared" si="13"/>
        <v>317</v>
      </c>
      <c r="I291" s="415">
        <v>6</v>
      </c>
      <c r="J291" s="10"/>
      <c r="K291" s="10"/>
      <c r="L291" s="10"/>
      <c r="M291" s="10"/>
      <c r="N291" s="10"/>
    </row>
    <row r="292" spans="1:14" ht="12.75">
      <c r="A292" s="38" t="s">
        <v>46</v>
      </c>
      <c r="B292" s="93">
        <v>1</v>
      </c>
      <c r="C292" s="101">
        <v>21</v>
      </c>
      <c r="D292" s="93">
        <v>100</v>
      </c>
      <c r="E292" s="93">
        <v>13</v>
      </c>
      <c r="F292" s="93">
        <v>276</v>
      </c>
      <c r="G292" s="93">
        <v>22</v>
      </c>
      <c r="H292" s="107">
        <f t="shared" si="13"/>
        <v>433</v>
      </c>
      <c r="I292" s="415">
        <v>12</v>
      </c>
      <c r="J292" s="10"/>
      <c r="K292" s="10"/>
      <c r="L292" s="10"/>
      <c r="M292" s="10"/>
      <c r="N292" s="10"/>
    </row>
    <row r="293" spans="1:14" ht="12.75">
      <c r="A293" s="38" t="s">
        <v>47</v>
      </c>
      <c r="B293" s="93">
        <v>1</v>
      </c>
      <c r="C293" s="101">
        <v>2</v>
      </c>
      <c r="D293" s="93">
        <v>13</v>
      </c>
      <c r="E293" s="93">
        <v>2</v>
      </c>
      <c r="F293" s="93">
        <v>133</v>
      </c>
      <c r="G293" s="93">
        <v>1</v>
      </c>
      <c r="H293" s="107">
        <f t="shared" si="13"/>
        <v>152</v>
      </c>
      <c r="I293" s="415">
        <v>3</v>
      </c>
      <c r="J293" s="10"/>
      <c r="K293" s="10"/>
      <c r="L293" s="10"/>
      <c r="M293" s="10"/>
      <c r="N293" s="10"/>
    </row>
    <row r="294" spans="1:14" ht="12.75">
      <c r="A294" s="38" t="s">
        <v>48</v>
      </c>
      <c r="B294" s="93">
        <v>4</v>
      </c>
      <c r="C294" s="101">
        <v>3</v>
      </c>
      <c r="D294" s="93">
        <v>45</v>
      </c>
      <c r="E294" s="93">
        <v>2</v>
      </c>
      <c r="F294" s="93">
        <v>229</v>
      </c>
      <c r="G294" s="93">
        <v>3</v>
      </c>
      <c r="H294" s="107">
        <f t="shared" si="13"/>
        <v>286</v>
      </c>
      <c r="I294" s="415">
        <v>6</v>
      </c>
      <c r="J294" s="10"/>
      <c r="K294" s="10"/>
      <c r="L294" s="10"/>
      <c r="M294" s="10"/>
      <c r="N294" s="10"/>
    </row>
    <row r="295" spans="1:14" ht="12.75">
      <c r="A295" s="38" t="s">
        <v>49</v>
      </c>
      <c r="B295" s="93">
        <v>0</v>
      </c>
      <c r="C295" s="101">
        <v>12</v>
      </c>
      <c r="D295" s="93">
        <v>40</v>
      </c>
      <c r="E295" s="93">
        <v>0</v>
      </c>
      <c r="F295" s="93">
        <v>67</v>
      </c>
      <c r="G295" s="93">
        <v>26</v>
      </c>
      <c r="H295" s="107">
        <f t="shared" si="13"/>
        <v>145</v>
      </c>
      <c r="I295" s="415">
        <v>2</v>
      </c>
      <c r="J295" s="10"/>
      <c r="K295" s="10"/>
      <c r="L295" s="10"/>
      <c r="M295" s="10"/>
      <c r="N295" s="10"/>
    </row>
    <row r="296" spans="1:14" ht="12.75">
      <c r="A296" s="38" t="s">
        <v>50</v>
      </c>
      <c r="B296" s="93">
        <v>0</v>
      </c>
      <c r="C296" s="101">
        <v>2</v>
      </c>
      <c r="D296" s="93">
        <v>47</v>
      </c>
      <c r="E296" s="93">
        <v>3</v>
      </c>
      <c r="F296" s="93">
        <v>114</v>
      </c>
      <c r="G296" s="93">
        <v>0</v>
      </c>
      <c r="H296" s="107">
        <f t="shared" si="13"/>
        <v>166</v>
      </c>
      <c r="I296" s="415">
        <v>3</v>
      </c>
      <c r="J296" s="10"/>
      <c r="K296" s="10"/>
      <c r="L296" s="10"/>
      <c r="M296" s="10"/>
      <c r="N296" s="10"/>
    </row>
    <row r="297" spans="1:14" ht="12.75">
      <c r="A297" s="38" t="s">
        <v>51</v>
      </c>
      <c r="B297" s="93">
        <v>3</v>
      </c>
      <c r="C297" s="101">
        <v>10</v>
      </c>
      <c r="D297" s="93">
        <v>34</v>
      </c>
      <c r="E297" s="93">
        <v>10</v>
      </c>
      <c r="F297" s="93">
        <v>241</v>
      </c>
      <c r="G297" s="93">
        <v>11</v>
      </c>
      <c r="H297" s="107">
        <f t="shared" si="13"/>
        <v>309</v>
      </c>
      <c r="I297" s="415">
        <v>4</v>
      </c>
      <c r="J297" s="10"/>
      <c r="K297" s="10"/>
      <c r="L297" s="10"/>
      <c r="M297" s="10"/>
      <c r="N297" s="10"/>
    </row>
    <row r="298" spans="1:14" ht="12.75">
      <c r="A298" s="38" t="s">
        <v>52</v>
      </c>
      <c r="B298" s="93">
        <v>35</v>
      </c>
      <c r="C298" s="101">
        <v>5</v>
      </c>
      <c r="D298" s="93">
        <v>11</v>
      </c>
      <c r="E298" s="93">
        <v>6</v>
      </c>
      <c r="F298" s="93">
        <v>124</v>
      </c>
      <c r="G298" s="93">
        <v>6</v>
      </c>
      <c r="H298" s="107">
        <f t="shared" si="13"/>
        <v>187</v>
      </c>
      <c r="I298" s="415">
        <v>5</v>
      </c>
      <c r="J298" s="10"/>
      <c r="K298" s="10"/>
      <c r="L298" s="10"/>
      <c r="M298" s="10"/>
      <c r="N298" s="10"/>
    </row>
    <row r="299" spans="1:14" ht="12.75">
      <c r="A299" s="38" t="s">
        <v>53</v>
      </c>
      <c r="B299" s="93">
        <v>1</v>
      </c>
      <c r="C299" s="101">
        <v>9</v>
      </c>
      <c r="D299" s="93">
        <v>39</v>
      </c>
      <c r="E299" s="93">
        <v>4</v>
      </c>
      <c r="F299" s="93">
        <v>297</v>
      </c>
      <c r="G299" s="93">
        <v>15</v>
      </c>
      <c r="H299" s="107">
        <f t="shared" si="13"/>
        <v>365</v>
      </c>
      <c r="I299" s="415">
        <v>6</v>
      </c>
      <c r="J299" s="10"/>
      <c r="K299" s="10"/>
      <c r="L299" s="10"/>
      <c r="M299" s="10"/>
      <c r="N299" s="10"/>
    </row>
    <row r="300" spans="1:14" ht="12.75">
      <c r="A300" s="38" t="s">
        <v>54</v>
      </c>
      <c r="B300" s="93">
        <v>1</v>
      </c>
      <c r="C300" s="101">
        <v>2</v>
      </c>
      <c r="D300" s="93">
        <v>9</v>
      </c>
      <c r="E300" s="93">
        <v>2</v>
      </c>
      <c r="F300" s="93">
        <v>269</v>
      </c>
      <c r="G300" s="93">
        <v>7</v>
      </c>
      <c r="H300" s="107">
        <f t="shared" si="13"/>
        <v>290</v>
      </c>
      <c r="I300" s="415">
        <v>8</v>
      </c>
      <c r="J300" s="10"/>
      <c r="K300" s="10"/>
      <c r="L300" s="10"/>
      <c r="M300" s="10"/>
      <c r="N300" s="10"/>
    </row>
    <row r="301" spans="1:14" ht="12.75">
      <c r="A301" s="38" t="s">
        <v>55</v>
      </c>
      <c r="B301" s="93">
        <v>1</v>
      </c>
      <c r="C301" s="101">
        <v>73</v>
      </c>
      <c r="D301" s="93">
        <v>174</v>
      </c>
      <c r="E301" s="93">
        <v>158</v>
      </c>
      <c r="F301" s="93">
        <v>355</v>
      </c>
      <c r="G301" s="93">
        <v>40</v>
      </c>
      <c r="H301" s="107">
        <f t="shared" si="13"/>
        <v>801</v>
      </c>
      <c r="I301" s="415">
        <v>12</v>
      </c>
      <c r="J301" s="10"/>
      <c r="K301" s="10"/>
      <c r="L301" s="10"/>
      <c r="M301" s="10"/>
      <c r="N301" s="10"/>
    </row>
    <row r="302" spans="1:14" ht="12.75">
      <c r="A302" s="38" t="s">
        <v>56</v>
      </c>
      <c r="B302" s="93">
        <v>2</v>
      </c>
      <c r="C302" s="101">
        <v>17</v>
      </c>
      <c r="D302" s="93">
        <v>78</v>
      </c>
      <c r="E302" s="93">
        <v>8</v>
      </c>
      <c r="F302" s="93">
        <v>161</v>
      </c>
      <c r="G302" s="93">
        <v>12</v>
      </c>
      <c r="H302" s="107">
        <f t="shared" si="13"/>
        <v>278</v>
      </c>
      <c r="I302" s="415">
        <v>12</v>
      </c>
      <c r="J302" s="10"/>
      <c r="K302" s="10"/>
      <c r="L302" s="10"/>
      <c r="M302" s="10"/>
      <c r="N302" s="10"/>
    </row>
    <row r="303" spans="1:14" ht="12.75">
      <c r="A303" s="38" t="s">
        <v>57</v>
      </c>
      <c r="B303" s="93">
        <v>0</v>
      </c>
      <c r="C303" s="101">
        <v>4</v>
      </c>
      <c r="D303" s="93">
        <v>2</v>
      </c>
      <c r="E303" s="93">
        <v>1</v>
      </c>
      <c r="F303" s="93">
        <v>20</v>
      </c>
      <c r="G303" s="93">
        <v>0</v>
      </c>
      <c r="H303" s="107">
        <f t="shared" si="13"/>
        <v>27</v>
      </c>
      <c r="I303" s="415">
        <v>2</v>
      </c>
      <c r="J303" s="10"/>
      <c r="K303" s="10"/>
      <c r="L303" s="10"/>
      <c r="M303" s="10"/>
      <c r="N303" s="10"/>
    </row>
    <row r="304" spans="1:14" ht="12.75">
      <c r="A304" s="38" t="s">
        <v>58</v>
      </c>
      <c r="B304" s="93">
        <v>0</v>
      </c>
      <c r="C304" s="101">
        <v>0</v>
      </c>
      <c r="D304" s="93">
        <v>10</v>
      </c>
      <c r="E304" s="93">
        <v>1</v>
      </c>
      <c r="F304" s="93">
        <v>1</v>
      </c>
      <c r="G304" s="93">
        <v>1</v>
      </c>
      <c r="H304" s="107">
        <f t="shared" si="13"/>
        <v>13</v>
      </c>
      <c r="I304" s="415">
        <v>2</v>
      </c>
      <c r="J304" s="10"/>
      <c r="K304" s="10"/>
      <c r="L304" s="10"/>
      <c r="M304" s="10"/>
      <c r="N304" s="10"/>
    </row>
    <row r="305" spans="1:14" ht="12.75">
      <c r="A305" s="146" t="s">
        <v>1</v>
      </c>
      <c r="B305" s="122">
        <f>SUM(B288:B304)</f>
        <v>56</v>
      </c>
      <c r="C305" s="122">
        <f aca="true" t="shared" si="14" ref="C305:I305">SUM(C288:C304)</f>
        <v>196</v>
      </c>
      <c r="D305" s="122">
        <f t="shared" si="14"/>
        <v>728</v>
      </c>
      <c r="E305" s="122">
        <f t="shared" si="14"/>
        <v>259</v>
      </c>
      <c r="F305" s="122">
        <f t="shared" si="14"/>
        <v>2964</v>
      </c>
      <c r="G305" s="122">
        <f t="shared" si="14"/>
        <v>165</v>
      </c>
      <c r="H305" s="107">
        <f t="shared" si="14"/>
        <v>4368</v>
      </c>
      <c r="I305" s="415">
        <f t="shared" si="14"/>
        <v>94</v>
      </c>
      <c r="J305" s="10"/>
      <c r="K305" s="10"/>
      <c r="L305" s="10"/>
      <c r="M305" s="10"/>
      <c r="N305" s="10"/>
    </row>
    <row r="306" spans="1:14" ht="12.75">
      <c r="A306" s="146" t="s">
        <v>2</v>
      </c>
      <c r="B306" s="114">
        <f>B305/H305</f>
        <v>0.01282051282051282</v>
      </c>
      <c r="C306" s="123">
        <f>C305/H305</f>
        <v>0.04487179487179487</v>
      </c>
      <c r="D306" s="114">
        <f>D305/H305</f>
        <v>0.16666666666666666</v>
      </c>
      <c r="E306" s="114">
        <f>E305/H305</f>
        <v>0.05929487179487179</v>
      </c>
      <c r="F306" s="114">
        <f>F305/H305</f>
        <v>0.6785714285714286</v>
      </c>
      <c r="G306" s="114">
        <f>G305/H305</f>
        <v>0.03777472527472527</v>
      </c>
      <c r="H306" s="25"/>
      <c r="I306" s="10"/>
      <c r="J306" s="10"/>
      <c r="K306" s="10"/>
      <c r="L306" s="10"/>
      <c r="M306" s="10"/>
      <c r="N306" s="10"/>
    </row>
    <row r="307" spans="1:14" ht="12.75">
      <c r="A307" s="146" t="s">
        <v>277</v>
      </c>
      <c r="B307" s="114"/>
      <c r="C307" s="123"/>
      <c r="D307" s="114"/>
      <c r="E307" s="114"/>
      <c r="F307" s="114"/>
      <c r="G307" s="114"/>
      <c r="H307" s="10"/>
      <c r="I307" s="10"/>
      <c r="J307" s="10"/>
      <c r="K307" s="10"/>
      <c r="L307" s="10"/>
      <c r="M307" s="10"/>
      <c r="N307" s="10"/>
    </row>
    <row r="308" spans="1:14" ht="12.75">
      <c r="A308" s="6"/>
      <c r="B308" s="10"/>
      <c r="C308" s="33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ht="12.75">
      <c r="A309" s="103" t="s">
        <v>285</v>
      </c>
      <c r="B309" s="135" t="s">
        <v>20</v>
      </c>
      <c r="C309" s="135" t="s">
        <v>21</v>
      </c>
      <c r="D309" s="170" t="s">
        <v>1</v>
      </c>
      <c r="E309" s="417" t="s">
        <v>109</v>
      </c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12.75">
      <c r="A310" s="38" t="s">
        <v>42</v>
      </c>
      <c r="B310" s="93">
        <v>81</v>
      </c>
      <c r="C310" s="101">
        <v>375</v>
      </c>
      <c r="D310" s="122">
        <f>SUM(B310:C310)</f>
        <v>456</v>
      </c>
      <c r="E310" s="415">
        <v>5</v>
      </c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 ht="12.75">
      <c r="A311" s="38" t="s">
        <v>43</v>
      </c>
      <c r="B311" s="93">
        <v>18</v>
      </c>
      <c r="C311" s="101">
        <v>108</v>
      </c>
      <c r="D311" s="122">
        <f aca="true" t="shared" si="15" ref="D311:D326">SUM(B311:C311)</f>
        <v>126</v>
      </c>
      <c r="E311" s="415">
        <v>4</v>
      </c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12.75">
      <c r="A312" s="38" t="s">
        <v>44</v>
      </c>
      <c r="B312" s="93">
        <v>1</v>
      </c>
      <c r="C312" s="101">
        <v>15</v>
      </c>
      <c r="D312" s="122">
        <f t="shared" si="15"/>
        <v>16</v>
      </c>
      <c r="E312" s="415">
        <v>1</v>
      </c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 ht="12.75">
      <c r="A313" s="38" t="s">
        <v>45</v>
      </c>
      <c r="B313" s="93">
        <v>63</v>
      </c>
      <c r="C313" s="101">
        <v>413</v>
      </c>
      <c r="D313" s="122">
        <f t="shared" si="15"/>
        <v>476</v>
      </c>
      <c r="E313" s="415">
        <v>6</v>
      </c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 ht="12.75">
      <c r="A314" s="38" t="s">
        <v>46</v>
      </c>
      <c r="B314" s="93">
        <v>60</v>
      </c>
      <c r="C314" s="101">
        <v>405</v>
      </c>
      <c r="D314" s="122">
        <f t="shared" si="15"/>
        <v>465</v>
      </c>
      <c r="E314" s="415">
        <v>12</v>
      </c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 ht="12.75">
      <c r="A315" s="38" t="s">
        <v>47</v>
      </c>
      <c r="B315" s="93">
        <v>15</v>
      </c>
      <c r="C315" s="101">
        <v>137</v>
      </c>
      <c r="D315" s="122">
        <f t="shared" si="15"/>
        <v>152</v>
      </c>
      <c r="E315" s="415">
        <v>3</v>
      </c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1:14" ht="12.75">
      <c r="A316" s="38" t="s">
        <v>48</v>
      </c>
      <c r="B316" s="93">
        <v>48</v>
      </c>
      <c r="C316" s="101">
        <v>238</v>
      </c>
      <c r="D316" s="122">
        <f t="shared" si="15"/>
        <v>286</v>
      </c>
      <c r="E316" s="415">
        <v>5</v>
      </c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38" t="s">
        <v>49</v>
      </c>
      <c r="B317" s="93">
        <v>21</v>
      </c>
      <c r="C317" s="101">
        <v>124</v>
      </c>
      <c r="D317" s="122">
        <f t="shared" si="15"/>
        <v>145</v>
      </c>
      <c r="E317" s="415">
        <v>2</v>
      </c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ht="12.75">
      <c r="A318" s="38" t="s">
        <v>50</v>
      </c>
      <c r="B318" s="93">
        <v>28</v>
      </c>
      <c r="C318" s="101">
        <v>138</v>
      </c>
      <c r="D318" s="122">
        <f t="shared" si="15"/>
        <v>166</v>
      </c>
      <c r="E318" s="415">
        <v>3</v>
      </c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1:14" ht="12.75">
      <c r="A319" s="38" t="s">
        <v>51</v>
      </c>
      <c r="B319" s="93">
        <v>38</v>
      </c>
      <c r="C319" s="101">
        <v>271</v>
      </c>
      <c r="D319" s="122">
        <f t="shared" si="15"/>
        <v>309</v>
      </c>
      <c r="E319" s="415">
        <v>4</v>
      </c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1:14" ht="12.75">
      <c r="A320" s="38" t="s">
        <v>52</v>
      </c>
      <c r="B320" s="93">
        <v>14</v>
      </c>
      <c r="C320" s="101">
        <v>173</v>
      </c>
      <c r="D320" s="122">
        <f t="shared" si="15"/>
        <v>187</v>
      </c>
      <c r="E320" s="415">
        <v>4</v>
      </c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1:14" ht="12.75">
      <c r="A321" s="38" t="s">
        <v>53</v>
      </c>
      <c r="B321" s="93">
        <v>47</v>
      </c>
      <c r="C321" s="101">
        <v>317</v>
      </c>
      <c r="D321" s="122">
        <f t="shared" si="15"/>
        <v>364</v>
      </c>
      <c r="E321" s="415">
        <v>6</v>
      </c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1:14" ht="12.75">
      <c r="A322" s="38" t="s">
        <v>54</v>
      </c>
      <c r="B322" s="93">
        <v>45</v>
      </c>
      <c r="C322" s="101">
        <v>363</v>
      </c>
      <c r="D322" s="122">
        <f t="shared" si="15"/>
        <v>408</v>
      </c>
      <c r="E322" s="415">
        <v>8</v>
      </c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12.75">
      <c r="A323" s="38" t="s">
        <v>55</v>
      </c>
      <c r="B323" s="93">
        <v>142</v>
      </c>
      <c r="C323" s="101">
        <v>833</v>
      </c>
      <c r="D323" s="122">
        <f t="shared" si="15"/>
        <v>975</v>
      </c>
      <c r="E323" s="415">
        <v>12</v>
      </c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1:14" ht="12.75">
      <c r="A324" s="38" t="s">
        <v>56</v>
      </c>
      <c r="B324" s="93">
        <v>26</v>
      </c>
      <c r="C324" s="101">
        <v>252</v>
      </c>
      <c r="D324" s="122">
        <f t="shared" si="15"/>
        <v>278</v>
      </c>
      <c r="E324" s="415">
        <v>11</v>
      </c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1:14" ht="12.75">
      <c r="A325" s="38" t="s">
        <v>57</v>
      </c>
      <c r="B325" s="93">
        <v>3</v>
      </c>
      <c r="C325" s="101">
        <v>24</v>
      </c>
      <c r="D325" s="122">
        <f t="shared" si="15"/>
        <v>27</v>
      </c>
      <c r="E325" s="415">
        <v>2</v>
      </c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1:14" ht="12.75">
      <c r="A326" s="38" t="s">
        <v>58</v>
      </c>
      <c r="B326" s="93">
        <v>3</v>
      </c>
      <c r="C326" s="101">
        <v>10</v>
      </c>
      <c r="D326" s="122">
        <f t="shared" si="15"/>
        <v>13</v>
      </c>
      <c r="E326" s="415">
        <v>2</v>
      </c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4" ht="12.75">
      <c r="A327" s="146" t="s">
        <v>1</v>
      </c>
      <c r="B327" s="93">
        <f>SUM(B310:B326)</f>
        <v>653</v>
      </c>
      <c r="C327" s="93">
        <f>SUM(C310:C326)</f>
        <v>4196</v>
      </c>
      <c r="D327" s="107">
        <f>SUM(D310:D326)</f>
        <v>4849</v>
      </c>
      <c r="E327" s="415">
        <f>SUM(E310:E326)</f>
        <v>90</v>
      </c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 ht="12.75">
      <c r="A328" s="146" t="s">
        <v>2</v>
      </c>
      <c r="B328" s="114">
        <f>B327/D327</f>
        <v>0.13466694163745102</v>
      </c>
      <c r="C328" s="114">
        <f>C327/D327</f>
        <v>0.865333058362549</v>
      </c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1:14" ht="12.75">
      <c r="A329" s="10"/>
      <c r="B329" s="10"/>
      <c r="C329" s="33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1:14" ht="12.75">
      <c r="A330" s="503" t="s">
        <v>334</v>
      </c>
      <c r="B330" s="504"/>
      <c r="C330" s="504"/>
      <c r="D330" s="526"/>
      <c r="E330" s="526"/>
      <c r="F330" s="526"/>
      <c r="G330" s="526"/>
      <c r="H330" s="526"/>
      <c r="I330" s="527"/>
      <c r="J330" s="10"/>
      <c r="K330" s="10"/>
      <c r="L330" s="10"/>
      <c r="M330" s="10"/>
      <c r="N330" s="10"/>
    </row>
    <row r="331" spans="1:14" ht="12.75">
      <c r="A331" s="139"/>
      <c r="B331" s="10"/>
      <c r="C331" s="239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4" ht="12.75">
      <c r="A332" s="103" t="s">
        <v>309</v>
      </c>
      <c r="B332" s="255" t="s">
        <v>182</v>
      </c>
      <c r="C332" s="430" t="s">
        <v>109</v>
      </c>
      <c r="E332" s="240"/>
      <c r="F332" s="139"/>
      <c r="G332" s="10"/>
      <c r="H332" s="10"/>
      <c r="I332" s="10"/>
      <c r="J332" s="10"/>
      <c r="K332" s="10"/>
      <c r="L332" s="10"/>
      <c r="M332" s="10"/>
      <c r="N332" s="10"/>
    </row>
    <row r="333" spans="1:14" ht="12.75">
      <c r="A333" s="38" t="s">
        <v>42</v>
      </c>
      <c r="B333" s="96">
        <v>1103</v>
      </c>
      <c r="C333" s="431">
        <v>9</v>
      </c>
      <c r="E333" s="238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1:14" ht="12.75">
      <c r="A334" s="38" t="s">
        <v>43</v>
      </c>
      <c r="B334" s="96">
        <v>565</v>
      </c>
      <c r="C334" s="431">
        <v>7</v>
      </c>
      <c r="E334" s="238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 ht="12.75">
      <c r="A335" s="38" t="s">
        <v>44</v>
      </c>
      <c r="B335" s="96">
        <v>159</v>
      </c>
      <c r="C335" s="431">
        <v>1</v>
      </c>
      <c r="E335" s="238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12.75">
      <c r="A336" s="38" t="s">
        <v>45</v>
      </c>
      <c r="B336" s="96">
        <v>1311</v>
      </c>
      <c r="C336" s="431">
        <v>7</v>
      </c>
      <c r="E336" s="238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1:14" ht="12.75">
      <c r="A337" s="38" t="s">
        <v>46</v>
      </c>
      <c r="B337" s="96">
        <v>1290</v>
      </c>
      <c r="C337" s="431">
        <v>17</v>
      </c>
      <c r="E337" s="238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 ht="12.75">
      <c r="A338" s="38" t="s">
        <v>47</v>
      </c>
      <c r="B338" s="96">
        <v>396</v>
      </c>
      <c r="C338" s="431">
        <v>6</v>
      </c>
      <c r="E338" s="238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12.75">
      <c r="A339" s="38" t="s">
        <v>48</v>
      </c>
      <c r="B339" s="96">
        <v>752</v>
      </c>
      <c r="C339" s="431">
        <v>9</v>
      </c>
      <c r="E339" s="238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1:14" ht="12.75">
      <c r="A340" s="38" t="s">
        <v>49</v>
      </c>
      <c r="B340" s="96">
        <v>727</v>
      </c>
      <c r="C340" s="431">
        <v>4</v>
      </c>
      <c r="E340" s="238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38" t="s">
        <v>50</v>
      </c>
      <c r="B341" s="96">
        <v>541</v>
      </c>
      <c r="C341" s="431">
        <v>7</v>
      </c>
      <c r="E341" s="238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ht="12.75">
      <c r="A342" s="38" t="s">
        <v>51</v>
      </c>
      <c r="B342" s="96">
        <v>804</v>
      </c>
      <c r="C342" s="431">
        <v>9</v>
      </c>
      <c r="E342" s="238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1:14" ht="12.75">
      <c r="A343" s="38" t="s">
        <v>52</v>
      </c>
      <c r="B343" s="96">
        <v>506</v>
      </c>
      <c r="C343" s="431">
        <v>6</v>
      </c>
      <c r="E343" s="238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4" ht="12.75">
      <c r="A344" s="38" t="s">
        <v>53</v>
      </c>
      <c r="B344" s="96">
        <v>762</v>
      </c>
      <c r="C344" s="431">
        <v>7</v>
      </c>
      <c r="E344" s="238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 ht="12.75">
      <c r="A345" s="38" t="s">
        <v>54</v>
      </c>
      <c r="B345" s="96">
        <v>954</v>
      </c>
      <c r="C345" s="431">
        <v>10</v>
      </c>
      <c r="E345" s="238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1:14" ht="12.75">
      <c r="A346" s="38" t="s">
        <v>55</v>
      </c>
      <c r="B346" s="96">
        <v>2381</v>
      </c>
      <c r="C346" s="431">
        <v>15</v>
      </c>
      <c r="E346" s="238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12.75">
      <c r="A347" s="38" t="s">
        <v>56</v>
      </c>
      <c r="B347" s="96">
        <v>1174</v>
      </c>
      <c r="C347" s="431">
        <v>13</v>
      </c>
      <c r="E347" s="238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1:14" ht="12.75">
      <c r="A348" s="38" t="s">
        <v>57</v>
      </c>
      <c r="B348" s="96">
        <v>302</v>
      </c>
      <c r="C348" s="431">
        <v>5</v>
      </c>
      <c r="E348" s="238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1:14" ht="12.75">
      <c r="A349" s="38" t="s">
        <v>58</v>
      </c>
      <c r="B349" s="96">
        <v>115</v>
      </c>
      <c r="C349" s="431">
        <v>2</v>
      </c>
      <c r="E349" s="238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 ht="12.75">
      <c r="A350" s="146" t="s">
        <v>1</v>
      </c>
      <c r="B350" s="241">
        <f>SUM(B333:B349)</f>
        <v>13842</v>
      </c>
      <c r="C350" s="431">
        <f>SUM(C333:C349)</f>
        <v>134</v>
      </c>
      <c r="E350" s="242"/>
      <c r="F350" s="29"/>
      <c r="G350" s="29"/>
      <c r="H350" s="29"/>
      <c r="I350" s="10"/>
      <c r="J350" s="10"/>
      <c r="K350" s="10"/>
      <c r="L350" s="10"/>
      <c r="M350" s="10"/>
      <c r="N350" s="10"/>
    </row>
    <row r="351" spans="1:14" ht="12.75">
      <c r="A351" s="29"/>
      <c r="B351" s="29"/>
      <c r="C351" s="116"/>
      <c r="D351" s="29"/>
      <c r="E351" s="29"/>
      <c r="F351" s="29"/>
      <c r="G351" s="29"/>
      <c r="H351" s="29"/>
      <c r="I351" s="10"/>
      <c r="J351" s="10"/>
      <c r="K351" s="10"/>
      <c r="L351" s="10"/>
      <c r="M351" s="10"/>
      <c r="N351" s="10"/>
    </row>
    <row r="352" spans="1:14" ht="39.75" customHeight="1">
      <c r="A352" s="103" t="s">
        <v>228</v>
      </c>
      <c r="B352" s="142" t="s">
        <v>130</v>
      </c>
      <c r="C352" s="142" t="s">
        <v>18</v>
      </c>
      <c r="D352" s="142" t="s">
        <v>128</v>
      </c>
      <c r="E352" s="142" t="s">
        <v>19</v>
      </c>
      <c r="F352" s="142" t="s">
        <v>129</v>
      </c>
      <c r="G352" s="142" t="s">
        <v>178</v>
      </c>
      <c r="H352" s="249" t="s">
        <v>1</v>
      </c>
      <c r="I352" s="430" t="s">
        <v>109</v>
      </c>
      <c r="J352" s="10"/>
      <c r="K352" s="10"/>
      <c r="L352" s="10"/>
      <c r="M352" s="10"/>
      <c r="N352" s="10"/>
    </row>
    <row r="353" spans="1:14" ht="12.75">
      <c r="A353" s="38" t="s">
        <v>42</v>
      </c>
      <c r="B353" s="101">
        <v>8</v>
      </c>
      <c r="C353" s="93">
        <v>23</v>
      </c>
      <c r="D353" s="93">
        <v>149</v>
      </c>
      <c r="E353" s="93">
        <v>15</v>
      </c>
      <c r="F353" s="93">
        <v>876</v>
      </c>
      <c r="G353" s="93">
        <v>32</v>
      </c>
      <c r="H353" s="107">
        <f aca="true" t="shared" si="16" ref="H353:H370">SUM(B353:G353)</f>
        <v>1103</v>
      </c>
      <c r="I353" s="431">
        <v>9</v>
      </c>
      <c r="J353" s="10"/>
      <c r="K353" s="10"/>
      <c r="L353" s="10"/>
      <c r="M353" s="10"/>
      <c r="N353" s="10"/>
    </row>
    <row r="354" spans="1:14" ht="12.75">
      <c r="A354" s="38" t="s">
        <v>43</v>
      </c>
      <c r="B354" s="101">
        <v>5</v>
      </c>
      <c r="C354" s="93">
        <v>5</v>
      </c>
      <c r="D354" s="93">
        <v>28</v>
      </c>
      <c r="E354" s="93">
        <v>5</v>
      </c>
      <c r="F354" s="93">
        <v>423</v>
      </c>
      <c r="G354" s="93">
        <v>3</v>
      </c>
      <c r="H354" s="107">
        <f t="shared" si="16"/>
        <v>469</v>
      </c>
      <c r="I354" s="431">
        <v>5</v>
      </c>
      <c r="J354" s="10"/>
      <c r="K354" s="10"/>
      <c r="L354" s="10"/>
      <c r="M354" s="10"/>
      <c r="N354" s="10"/>
    </row>
    <row r="355" spans="1:14" ht="12.75">
      <c r="A355" s="38" t="s">
        <v>44</v>
      </c>
      <c r="B355" s="101">
        <v>0</v>
      </c>
      <c r="C355" s="93">
        <v>2</v>
      </c>
      <c r="D355" s="93">
        <v>13</v>
      </c>
      <c r="E355" s="93">
        <v>5</v>
      </c>
      <c r="F355" s="93">
        <v>138</v>
      </c>
      <c r="G355" s="93">
        <v>1</v>
      </c>
      <c r="H355" s="107">
        <f t="shared" si="16"/>
        <v>159</v>
      </c>
      <c r="I355" s="431">
        <v>1</v>
      </c>
      <c r="J355" s="10"/>
      <c r="K355" s="10"/>
      <c r="L355" s="10"/>
      <c r="M355" s="10"/>
      <c r="N355" s="10"/>
    </row>
    <row r="356" spans="1:14" ht="12.75">
      <c r="A356" s="38" t="s">
        <v>45</v>
      </c>
      <c r="B356" s="101">
        <v>1</v>
      </c>
      <c r="C356" s="93">
        <v>41</v>
      </c>
      <c r="D356" s="93">
        <v>110</v>
      </c>
      <c r="E356" s="93">
        <v>127</v>
      </c>
      <c r="F356" s="93">
        <v>487</v>
      </c>
      <c r="G356" s="93">
        <v>21</v>
      </c>
      <c r="H356" s="107">
        <f t="shared" si="16"/>
        <v>787</v>
      </c>
      <c r="I356" s="431">
        <v>5</v>
      </c>
      <c r="J356" s="10"/>
      <c r="K356" s="10"/>
      <c r="L356" s="10"/>
      <c r="M356" s="10"/>
      <c r="N356" s="10"/>
    </row>
    <row r="357" spans="1:14" ht="12.75">
      <c r="A357" s="38" t="s">
        <v>46</v>
      </c>
      <c r="B357" s="101">
        <v>2</v>
      </c>
      <c r="C357" s="93">
        <v>38</v>
      </c>
      <c r="D357" s="93">
        <v>189</v>
      </c>
      <c r="E357" s="93">
        <v>15</v>
      </c>
      <c r="F357" s="93">
        <v>750</v>
      </c>
      <c r="G357" s="93">
        <v>29</v>
      </c>
      <c r="H357" s="107">
        <f t="shared" si="16"/>
        <v>1023</v>
      </c>
      <c r="I357" s="431">
        <v>15</v>
      </c>
      <c r="J357" s="10"/>
      <c r="K357" s="10"/>
      <c r="L357" s="10"/>
      <c r="M357" s="10"/>
      <c r="N357" s="10"/>
    </row>
    <row r="358" spans="1:14" ht="12.75">
      <c r="A358" s="38" t="s">
        <v>47</v>
      </c>
      <c r="B358" s="101">
        <v>0</v>
      </c>
      <c r="C358" s="93">
        <v>4</v>
      </c>
      <c r="D358" s="93">
        <v>34</v>
      </c>
      <c r="E358" s="93">
        <v>3</v>
      </c>
      <c r="F358" s="93">
        <v>354</v>
      </c>
      <c r="G358" s="93">
        <v>1</v>
      </c>
      <c r="H358" s="107">
        <f t="shared" si="16"/>
        <v>396</v>
      </c>
      <c r="I358" s="431">
        <v>5</v>
      </c>
      <c r="J358" s="10"/>
      <c r="K358" s="10"/>
      <c r="L358" s="10"/>
      <c r="M358" s="10"/>
      <c r="N358" s="10"/>
    </row>
    <row r="359" spans="1:14" ht="12.75">
      <c r="A359" s="38" t="s">
        <v>48</v>
      </c>
      <c r="B359" s="101">
        <v>3</v>
      </c>
      <c r="C359" s="93">
        <v>6</v>
      </c>
      <c r="D359" s="93">
        <v>91</v>
      </c>
      <c r="E359" s="93">
        <v>13</v>
      </c>
      <c r="F359" s="93">
        <v>542</v>
      </c>
      <c r="G359" s="93">
        <v>8</v>
      </c>
      <c r="H359" s="107">
        <f t="shared" si="16"/>
        <v>663</v>
      </c>
      <c r="I359" s="431">
        <v>8</v>
      </c>
      <c r="J359" s="10"/>
      <c r="K359" s="10"/>
      <c r="L359" s="10"/>
      <c r="M359" s="10"/>
      <c r="N359" s="10"/>
    </row>
    <row r="360" spans="1:14" ht="12.75">
      <c r="A360" s="38" t="s">
        <v>49</v>
      </c>
      <c r="B360" s="101">
        <v>2</v>
      </c>
      <c r="C360" s="93">
        <v>59</v>
      </c>
      <c r="D360" s="93">
        <v>155</v>
      </c>
      <c r="E360" s="93">
        <v>30</v>
      </c>
      <c r="F360" s="93">
        <v>465</v>
      </c>
      <c r="G360" s="93">
        <v>16</v>
      </c>
      <c r="H360" s="107">
        <f t="shared" si="16"/>
        <v>727</v>
      </c>
      <c r="I360" s="431">
        <v>4</v>
      </c>
      <c r="J360" s="10"/>
      <c r="K360" s="10"/>
      <c r="L360" s="10"/>
      <c r="M360" s="10"/>
      <c r="N360" s="10"/>
    </row>
    <row r="361" spans="1:14" ht="12.75">
      <c r="A361" s="38" t="s">
        <v>50</v>
      </c>
      <c r="B361" s="101">
        <v>1</v>
      </c>
      <c r="C361" s="93">
        <v>6</v>
      </c>
      <c r="D361" s="93">
        <v>114</v>
      </c>
      <c r="E361" s="93">
        <v>2</v>
      </c>
      <c r="F361" s="93">
        <v>418</v>
      </c>
      <c r="G361" s="93">
        <v>0</v>
      </c>
      <c r="H361" s="107">
        <f t="shared" si="16"/>
        <v>541</v>
      </c>
      <c r="I361" s="431">
        <v>7</v>
      </c>
      <c r="J361" s="10"/>
      <c r="K361" s="10"/>
      <c r="L361" s="10"/>
      <c r="M361" s="10"/>
      <c r="N361" s="10"/>
    </row>
    <row r="362" spans="1:14" ht="12.75">
      <c r="A362" s="38" t="s">
        <v>51</v>
      </c>
      <c r="B362" s="101">
        <v>3</v>
      </c>
      <c r="C362" s="93">
        <v>21</v>
      </c>
      <c r="D362" s="93">
        <v>98</v>
      </c>
      <c r="E362" s="93">
        <v>15</v>
      </c>
      <c r="F362" s="93">
        <v>581</v>
      </c>
      <c r="G362" s="93">
        <v>13</v>
      </c>
      <c r="H362" s="107">
        <f t="shared" si="16"/>
        <v>731</v>
      </c>
      <c r="I362" s="431">
        <v>8</v>
      </c>
      <c r="J362" s="10"/>
      <c r="K362" s="10"/>
      <c r="L362" s="10"/>
      <c r="M362" s="10"/>
      <c r="N362" s="10"/>
    </row>
    <row r="363" spans="1:14" ht="12.75">
      <c r="A363" s="38" t="s">
        <v>52</v>
      </c>
      <c r="B363" s="101">
        <v>56</v>
      </c>
      <c r="C363" s="93">
        <v>17</v>
      </c>
      <c r="D363" s="93">
        <v>29</v>
      </c>
      <c r="E363" s="93">
        <v>12</v>
      </c>
      <c r="F363" s="93">
        <v>375</v>
      </c>
      <c r="G363" s="93">
        <v>17</v>
      </c>
      <c r="H363" s="107">
        <f t="shared" si="16"/>
        <v>506</v>
      </c>
      <c r="I363" s="431">
        <v>5</v>
      </c>
      <c r="J363" s="10"/>
      <c r="K363" s="10"/>
      <c r="L363" s="10"/>
      <c r="M363" s="10"/>
      <c r="N363" s="10"/>
    </row>
    <row r="364" spans="1:14" ht="12.75">
      <c r="A364" s="38" t="s">
        <v>53</v>
      </c>
      <c r="B364" s="101">
        <v>0</v>
      </c>
      <c r="C364" s="93">
        <v>21</v>
      </c>
      <c r="D364" s="93">
        <v>151</v>
      </c>
      <c r="E364" s="93">
        <v>11</v>
      </c>
      <c r="F364" s="93">
        <v>562</v>
      </c>
      <c r="G364" s="93">
        <v>17</v>
      </c>
      <c r="H364" s="107">
        <f t="shared" si="16"/>
        <v>762</v>
      </c>
      <c r="I364" s="431">
        <v>7</v>
      </c>
      <c r="J364" s="10"/>
      <c r="K364" s="10"/>
      <c r="L364" s="10"/>
      <c r="M364" s="10"/>
      <c r="N364" s="10"/>
    </row>
    <row r="365" spans="1:14" ht="12.75">
      <c r="A365" s="38" t="s">
        <v>54</v>
      </c>
      <c r="B365" s="101">
        <v>5</v>
      </c>
      <c r="C365" s="93">
        <v>11</v>
      </c>
      <c r="D365" s="93">
        <v>73</v>
      </c>
      <c r="E365" s="93">
        <v>7</v>
      </c>
      <c r="F365" s="93">
        <v>851</v>
      </c>
      <c r="G365" s="93">
        <v>7</v>
      </c>
      <c r="H365" s="107">
        <f t="shared" si="16"/>
        <v>954</v>
      </c>
      <c r="I365" s="431">
        <v>10</v>
      </c>
      <c r="J365" s="10"/>
      <c r="K365" s="10"/>
      <c r="L365" s="10"/>
      <c r="M365" s="10"/>
      <c r="N365" s="10"/>
    </row>
    <row r="366" spans="1:14" ht="12.75">
      <c r="A366" s="38" t="s">
        <v>55</v>
      </c>
      <c r="B366" s="101">
        <v>7</v>
      </c>
      <c r="C366" s="93">
        <v>110</v>
      </c>
      <c r="D366" s="93">
        <v>241</v>
      </c>
      <c r="E366" s="93">
        <v>399</v>
      </c>
      <c r="F366" s="93">
        <v>1290</v>
      </c>
      <c r="G366" s="93">
        <v>92</v>
      </c>
      <c r="H366" s="107">
        <f t="shared" si="16"/>
        <v>2139</v>
      </c>
      <c r="I366" s="431">
        <v>13</v>
      </c>
      <c r="J366" s="10"/>
      <c r="K366" s="10"/>
      <c r="L366" s="10"/>
      <c r="M366" s="10"/>
      <c r="N366" s="10"/>
    </row>
    <row r="367" spans="1:14" ht="12.75">
      <c r="A367" s="38" t="s">
        <v>56</v>
      </c>
      <c r="B367" s="101">
        <v>3</v>
      </c>
      <c r="C367" s="93">
        <v>43</v>
      </c>
      <c r="D367" s="93">
        <v>285</v>
      </c>
      <c r="E367" s="93">
        <v>33</v>
      </c>
      <c r="F367" s="93">
        <v>783</v>
      </c>
      <c r="G367" s="93">
        <v>27</v>
      </c>
      <c r="H367" s="107">
        <f t="shared" si="16"/>
        <v>1174</v>
      </c>
      <c r="I367" s="431">
        <v>13</v>
      </c>
      <c r="J367" s="10"/>
      <c r="K367" s="10"/>
      <c r="L367" s="10"/>
      <c r="M367" s="10"/>
      <c r="N367" s="10"/>
    </row>
    <row r="368" spans="1:14" ht="12.75">
      <c r="A368" s="38" t="s">
        <v>57</v>
      </c>
      <c r="B368" s="101">
        <v>0</v>
      </c>
      <c r="C368" s="93">
        <v>2</v>
      </c>
      <c r="D368" s="93">
        <v>3</v>
      </c>
      <c r="E368" s="93">
        <v>4</v>
      </c>
      <c r="F368" s="93">
        <v>283</v>
      </c>
      <c r="G368" s="93">
        <v>10</v>
      </c>
      <c r="H368" s="107">
        <f t="shared" si="16"/>
        <v>302</v>
      </c>
      <c r="I368" s="431">
        <v>5</v>
      </c>
      <c r="J368" s="10"/>
      <c r="K368" s="10"/>
      <c r="L368" s="10"/>
      <c r="M368" s="10"/>
      <c r="N368" s="10"/>
    </row>
    <row r="369" spans="1:14" ht="12.75">
      <c r="A369" s="38" t="s">
        <v>58</v>
      </c>
      <c r="B369" s="101">
        <v>0</v>
      </c>
      <c r="C369" s="93">
        <v>4</v>
      </c>
      <c r="D369" s="93">
        <v>71</v>
      </c>
      <c r="E369" s="93">
        <v>3</v>
      </c>
      <c r="F369" s="93">
        <v>31</v>
      </c>
      <c r="G369" s="93">
        <v>6</v>
      </c>
      <c r="H369" s="107">
        <f t="shared" si="16"/>
        <v>115</v>
      </c>
      <c r="I369" s="431">
        <v>1</v>
      </c>
      <c r="J369" s="10"/>
      <c r="K369" s="10"/>
      <c r="L369" s="10"/>
      <c r="M369" s="10"/>
      <c r="N369" s="10"/>
    </row>
    <row r="370" spans="1:14" ht="12.75">
      <c r="A370" s="146" t="s">
        <v>1</v>
      </c>
      <c r="B370" s="122">
        <f aca="true" t="shared" si="17" ref="B370:G370">SUM(B353:B369)</f>
        <v>96</v>
      </c>
      <c r="C370" s="122">
        <f t="shared" si="17"/>
        <v>413</v>
      </c>
      <c r="D370" s="122">
        <f t="shared" si="17"/>
        <v>1834</v>
      </c>
      <c r="E370" s="122">
        <f t="shared" si="17"/>
        <v>699</v>
      </c>
      <c r="F370" s="122">
        <f t="shared" si="17"/>
        <v>9209</v>
      </c>
      <c r="G370" s="122">
        <f t="shared" si="17"/>
        <v>300</v>
      </c>
      <c r="H370" s="107">
        <f t="shared" si="16"/>
        <v>12551</v>
      </c>
      <c r="I370" s="431">
        <f>SUM(I353:I369)</f>
        <v>121</v>
      </c>
      <c r="J370" s="10"/>
      <c r="K370" s="10"/>
      <c r="L370" s="10"/>
      <c r="M370" s="10"/>
      <c r="N370" s="10"/>
    </row>
    <row r="371" spans="1:14" ht="12.75">
      <c r="A371" s="146" t="s">
        <v>2</v>
      </c>
      <c r="B371" s="123">
        <f>B370/H370</f>
        <v>0.007648792924866544</v>
      </c>
      <c r="C371" s="114">
        <f>C370/H370</f>
        <v>0.03290574456218628</v>
      </c>
      <c r="D371" s="114">
        <f>D370/H370</f>
        <v>0.14612381483547127</v>
      </c>
      <c r="E371" s="114">
        <f>E370/H370</f>
        <v>0.05569277348418453</v>
      </c>
      <c r="F371" s="114">
        <f>F370/H370</f>
        <v>0.7337263963030835</v>
      </c>
      <c r="G371" s="114">
        <f>G370/H370</f>
        <v>0.02390247789020795</v>
      </c>
      <c r="H371" s="10"/>
      <c r="I371" s="10"/>
      <c r="J371" s="10"/>
      <c r="K371" s="10"/>
      <c r="L371" s="10"/>
      <c r="M371" s="10"/>
      <c r="N371" s="10"/>
    </row>
    <row r="372" spans="1:14" ht="14.25">
      <c r="A372" s="416" t="s">
        <v>335</v>
      </c>
      <c r="B372" s="123"/>
      <c r="C372" s="114"/>
      <c r="D372" s="114"/>
      <c r="E372" s="114"/>
      <c r="F372" s="114"/>
      <c r="G372" s="114"/>
      <c r="H372" s="10"/>
      <c r="I372" s="10"/>
      <c r="J372" s="10"/>
      <c r="K372" s="10"/>
      <c r="L372" s="10"/>
      <c r="M372" s="10"/>
      <c r="N372" s="10"/>
    </row>
    <row r="373" spans="1:14" ht="12.75">
      <c r="A373" s="146"/>
      <c r="B373" s="123"/>
      <c r="C373" s="114"/>
      <c r="D373" s="114"/>
      <c r="E373" s="114"/>
      <c r="F373" s="114"/>
      <c r="G373" s="114"/>
      <c r="H373" s="10"/>
      <c r="I373" s="10"/>
      <c r="J373" s="10"/>
      <c r="K373" s="10"/>
      <c r="L373" s="10"/>
      <c r="M373" s="10"/>
      <c r="N373" s="10"/>
    </row>
    <row r="374" spans="1:14" ht="12.75">
      <c r="A374" s="103" t="s">
        <v>229</v>
      </c>
      <c r="B374" s="119" t="s">
        <v>20</v>
      </c>
      <c r="C374" s="119" t="s">
        <v>21</v>
      </c>
      <c r="D374" s="169" t="s">
        <v>1</v>
      </c>
      <c r="E374" s="430" t="s">
        <v>109</v>
      </c>
      <c r="F374" s="29"/>
      <c r="G374" s="29"/>
      <c r="H374" s="10"/>
      <c r="I374" s="10"/>
      <c r="J374" s="10"/>
      <c r="K374" s="10"/>
      <c r="L374" s="10"/>
      <c r="M374" s="10"/>
      <c r="N374" s="10"/>
    </row>
    <row r="375" spans="1:14" ht="12.75">
      <c r="A375" s="38" t="s">
        <v>42</v>
      </c>
      <c r="B375" s="93">
        <v>156</v>
      </c>
      <c r="C375" s="93">
        <v>947</v>
      </c>
      <c r="D375" s="138">
        <f aca="true" t="shared" si="18" ref="D375:D391">SUM(B375:C375)</f>
        <v>1103</v>
      </c>
      <c r="E375" s="431">
        <v>9</v>
      </c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1:14" ht="12.75">
      <c r="A376" s="38" t="s">
        <v>43</v>
      </c>
      <c r="B376" s="93">
        <v>60</v>
      </c>
      <c r="C376" s="93">
        <v>466</v>
      </c>
      <c r="D376" s="138">
        <f t="shared" si="18"/>
        <v>526</v>
      </c>
      <c r="E376" s="431">
        <v>6</v>
      </c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1:14" ht="12.75">
      <c r="A377" s="38" t="s">
        <v>44</v>
      </c>
      <c r="B377" s="93">
        <v>5</v>
      </c>
      <c r="C377" s="93">
        <v>154</v>
      </c>
      <c r="D377" s="138">
        <f t="shared" si="18"/>
        <v>159</v>
      </c>
      <c r="E377" s="431">
        <v>1</v>
      </c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1:14" ht="12.75">
      <c r="A378" s="38" t="s">
        <v>45</v>
      </c>
      <c r="B378" s="93">
        <v>307</v>
      </c>
      <c r="C378" s="93">
        <v>1004</v>
      </c>
      <c r="D378" s="138">
        <f t="shared" si="18"/>
        <v>1311</v>
      </c>
      <c r="E378" s="431">
        <v>7</v>
      </c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38" t="s">
        <v>46</v>
      </c>
      <c r="B379" s="93">
        <v>97</v>
      </c>
      <c r="C379" s="93">
        <v>862</v>
      </c>
      <c r="D379" s="138">
        <f t="shared" si="18"/>
        <v>959</v>
      </c>
      <c r="E379" s="431">
        <v>14</v>
      </c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1:14" ht="12.75">
      <c r="A380" s="38" t="s">
        <v>47</v>
      </c>
      <c r="B380" s="93">
        <v>32</v>
      </c>
      <c r="C380" s="93">
        <v>364</v>
      </c>
      <c r="D380" s="138">
        <f t="shared" si="18"/>
        <v>396</v>
      </c>
      <c r="E380" s="431">
        <v>5</v>
      </c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4" ht="12.75">
      <c r="A381" s="38" t="s">
        <v>48</v>
      </c>
      <c r="B381" s="93">
        <v>116</v>
      </c>
      <c r="C381" s="93">
        <v>547</v>
      </c>
      <c r="D381" s="138">
        <f t="shared" si="18"/>
        <v>663</v>
      </c>
      <c r="E381" s="431">
        <v>8</v>
      </c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38" t="s">
        <v>49</v>
      </c>
      <c r="B382" s="93">
        <v>70</v>
      </c>
      <c r="C382" s="93">
        <v>657</v>
      </c>
      <c r="D382" s="138">
        <f t="shared" si="18"/>
        <v>727</v>
      </c>
      <c r="E382" s="431">
        <v>4</v>
      </c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1:14" ht="12.75">
      <c r="A383" s="38" t="s">
        <v>50</v>
      </c>
      <c r="B383" s="93">
        <v>83</v>
      </c>
      <c r="C383" s="93">
        <v>458</v>
      </c>
      <c r="D383" s="138">
        <f t="shared" si="18"/>
        <v>541</v>
      </c>
      <c r="E383" s="431">
        <v>7</v>
      </c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4" ht="12.75">
      <c r="A384" s="38" t="s">
        <v>51</v>
      </c>
      <c r="B384" s="93">
        <v>73</v>
      </c>
      <c r="C384" s="93">
        <v>731</v>
      </c>
      <c r="D384" s="138">
        <f>SUM(B384:C384)</f>
        <v>804</v>
      </c>
      <c r="E384" s="431">
        <v>9</v>
      </c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1:14" ht="12.75">
      <c r="A385" s="38" t="s">
        <v>52</v>
      </c>
      <c r="B385" s="93">
        <v>65</v>
      </c>
      <c r="C385" s="93">
        <v>441</v>
      </c>
      <c r="D385" s="138">
        <f>SUM(B385:C385)</f>
        <v>506</v>
      </c>
      <c r="E385" s="431">
        <v>5</v>
      </c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1:14" ht="12.75">
      <c r="A386" s="38" t="s">
        <v>53</v>
      </c>
      <c r="B386" s="93">
        <v>80</v>
      </c>
      <c r="C386" s="93">
        <v>682</v>
      </c>
      <c r="D386" s="138">
        <f>SUM(B386:C386)</f>
        <v>762</v>
      </c>
      <c r="E386" s="431">
        <v>7</v>
      </c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1:14" ht="12.75">
      <c r="A387" s="38" t="s">
        <v>54</v>
      </c>
      <c r="B387" s="93">
        <v>115</v>
      </c>
      <c r="C387" s="93">
        <v>839</v>
      </c>
      <c r="D387" s="138">
        <f t="shared" si="18"/>
        <v>954</v>
      </c>
      <c r="E387" s="431">
        <v>10</v>
      </c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1:14" ht="12.75">
      <c r="A388" s="38" t="s">
        <v>55</v>
      </c>
      <c r="B388" s="93">
        <v>299</v>
      </c>
      <c r="C388" s="93">
        <v>1840</v>
      </c>
      <c r="D388" s="138">
        <f t="shared" si="18"/>
        <v>2139</v>
      </c>
      <c r="E388" s="431">
        <v>13</v>
      </c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1:14" ht="12.75">
      <c r="A389" s="38" t="s">
        <v>56</v>
      </c>
      <c r="B389" s="93">
        <v>103</v>
      </c>
      <c r="C389" s="93">
        <v>1071</v>
      </c>
      <c r="D389" s="138">
        <f t="shared" si="18"/>
        <v>1174</v>
      </c>
      <c r="E389" s="431">
        <v>13</v>
      </c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1:14" ht="12.75">
      <c r="A390" s="38" t="s">
        <v>57</v>
      </c>
      <c r="B390" s="93">
        <v>25</v>
      </c>
      <c r="C390" s="93">
        <v>277</v>
      </c>
      <c r="D390" s="138">
        <f t="shared" si="18"/>
        <v>302</v>
      </c>
      <c r="E390" s="431">
        <v>5</v>
      </c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1:14" ht="12.75">
      <c r="A391" s="38" t="s">
        <v>58</v>
      </c>
      <c r="B391" s="93">
        <v>49</v>
      </c>
      <c r="C391" s="93">
        <v>66</v>
      </c>
      <c r="D391" s="138">
        <f t="shared" si="18"/>
        <v>115</v>
      </c>
      <c r="E391" s="431">
        <v>2</v>
      </c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1:14" ht="12.75">
      <c r="A392" s="146" t="s">
        <v>1</v>
      </c>
      <c r="B392" s="122">
        <f>SUM(B375:B391)</f>
        <v>1735</v>
      </c>
      <c r="C392" s="122">
        <f>SUM(C375:C391)</f>
        <v>11406</v>
      </c>
      <c r="D392" s="138">
        <f>SUM(D375:D391)</f>
        <v>13141</v>
      </c>
      <c r="E392" s="431">
        <f>SUM(E375:E391)</f>
        <v>125</v>
      </c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1:14" ht="12.75">
      <c r="A393" s="146" t="s">
        <v>2</v>
      </c>
      <c r="B393" s="114">
        <f>B392/D392</f>
        <v>0.13202952591127007</v>
      </c>
      <c r="C393" s="114">
        <f>C392/D392</f>
        <v>0.86797047408873</v>
      </c>
      <c r="D393" s="116"/>
      <c r="E393" s="432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1:14" ht="12.75">
      <c r="A394" s="29"/>
      <c r="B394" s="29"/>
      <c r="C394" s="116"/>
      <c r="D394" s="29"/>
      <c r="E394" s="432"/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1:14" ht="14.25">
      <c r="A395" s="103" t="s">
        <v>230</v>
      </c>
      <c r="B395" s="244" t="s">
        <v>154</v>
      </c>
      <c r="C395" s="119" t="s">
        <v>160</v>
      </c>
      <c r="D395" s="121" t="s">
        <v>1</v>
      </c>
      <c r="E395" s="430" t="s">
        <v>109</v>
      </c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1:14" ht="12.75">
      <c r="A396" s="88" t="s">
        <v>42</v>
      </c>
      <c r="B396" s="245">
        <v>3</v>
      </c>
      <c r="C396" s="238">
        <v>224</v>
      </c>
      <c r="D396" s="124">
        <f aca="true" t="shared" si="19" ref="D396:D412">SUM(B396:C396)</f>
        <v>227</v>
      </c>
      <c r="E396" s="431">
        <v>9</v>
      </c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1:14" ht="12.75">
      <c r="A397" s="88" t="s">
        <v>43</v>
      </c>
      <c r="B397" s="245">
        <v>8</v>
      </c>
      <c r="C397" s="238">
        <v>58</v>
      </c>
      <c r="D397" s="124">
        <f t="shared" si="19"/>
        <v>66</v>
      </c>
      <c r="E397" s="431">
        <v>6</v>
      </c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1:14" ht="12.75">
      <c r="A398" s="88" t="s">
        <v>44</v>
      </c>
      <c r="B398" s="245">
        <v>0</v>
      </c>
      <c r="C398" s="238">
        <v>26</v>
      </c>
      <c r="D398" s="124">
        <f t="shared" si="19"/>
        <v>26</v>
      </c>
      <c r="E398" s="431">
        <v>1</v>
      </c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1:14" ht="12.75">
      <c r="A399" s="88" t="s">
        <v>45</v>
      </c>
      <c r="B399" s="245">
        <v>71</v>
      </c>
      <c r="C399" s="238">
        <v>278</v>
      </c>
      <c r="D399" s="124">
        <f t="shared" si="19"/>
        <v>349</v>
      </c>
      <c r="E399" s="431">
        <v>7</v>
      </c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1:14" ht="12.75">
      <c r="A400" s="88" t="s">
        <v>46</v>
      </c>
      <c r="B400" s="245">
        <v>1</v>
      </c>
      <c r="C400" s="238">
        <v>109</v>
      </c>
      <c r="D400" s="124">
        <f t="shared" si="19"/>
        <v>110</v>
      </c>
      <c r="E400" s="431">
        <v>16</v>
      </c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1:14" ht="12.75">
      <c r="A401" s="88" t="s">
        <v>47</v>
      </c>
      <c r="B401" s="245">
        <v>0</v>
      </c>
      <c r="C401" s="238">
        <v>41</v>
      </c>
      <c r="D401" s="124">
        <f t="shared" si="19"/>
        <v>41</v>
      </c>
      <c r="E401" s="431">
        <v>5</v>
      </c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1:14" ht="12.75">
      <c r="A402" s="88" t="s">
        <v>48</v>
      </c>
      <c r="B402" s="245">
        <v>10</v>
      </c>
      <c r="C402" s="238">
        <v>108</v>
      </c>
      <c r="D402" s="124">
        <f t="shared" si="19"/>
        <v>118</v>
      </c>
      <c r="E402" s="431">
        <v>9</v>
      </c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1:14" ht="12.75">
      <c r="A403" s="88" t="s">
        <v>49</v>
      </c>
      <c r="B403" s="245">
        <v>2</v>
      </c>
      <c r="C403" s="238">
        <v>87</v>
      </c>
      <c r="D403" s="124">
        <f t="shared" si="19"/>
        <v>89</v>
      </c>
      <c r="E403" s="431">
        <v>4</v>
      </c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1:14" ht="12.75">
      <c r="A404" s="88" t="s">
        <v>50</v>
      </c>
      <c r="B404" s="245">
        <v>8</v>
      </c>
      <c r="C404" s="238">
        <v>90</v>
      </c>
      <c r="D404" s="124">
        <f t="shared" si="19"/>
        <v>98</v>
      </c>
      <c r="E404" s="431">
        <v>7</v>
      </c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1:14" ht="12.75">
      <c r="A405" s="88" t="s">
        <v>51</v>
      </c>
      <c r="B405" s="245">
        <v>0</v>
      </c>
      <c r="C405" s="238">
        <v>118</v>
      </c>
      <c r="D405" s="124">
        <f t="shared" si="19"/>
        <v>118</v>
      </c>
      <c r="E405" s="431">
        <v>9</v>
      </c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1:14" ht="12.75">
      <c r="A406" s="88" t="s">
        <v>52</v>
      </c>
      <c r="B406" s="245">
        <v>25</v>
      </c>
      <c r="C406" s="238">
        <v>80</v>
      </c>
      <c r="D406" s="124">
        <f t="shared" si="19"/>
        <v>105</v>
      </c>
      <c r="E406" s="431">
        <v>5</v>
      </c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1:14" ht="12.75">
      <c r="A407" s="88" t="s">
        <v>53</v>
      </c>
      <c r="B407" s="245">
        <v>2</v>
      </c>
      <c r="C407" s="238">
        <v>176</v>
      </c>
      <c r="D407" s="124">
        <f t="shared" si="19"/>
        <v>178</v>
      </c>
      <c r="E407" s="431">
        <v>7</v>
      </c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1:14" ht="12.75">
      <c r="A408" s="88" t="s">
        <v>54</v>
      </c>
      <c r="B408" s="245">
        <v>14</v>
      </c>
      <c r="C408" s="238">
        <v>182</v>
      </c>
      <c r="D408" s="124">
        <f t="shared" si="19"/>
        <v>196</v>
      </c>
      <c r="E408" s="431">
        <v>10</v>
      </c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1:14" ht="12.75">
      <c r="A409" s="88" t="s">
        <v>55</v>
      </c>
      <c r="B409" s="245">
        <v>55</v>
      </c>
      <c r="C409" s="238">
        <v>268</v>
      </c>
      <c r="D409" s="124">
        <f t="shared" si="19"/>
        <v>323</v>
      </c>
      <c r="E409" s="431">
        <v>14</v>
      </c>
      <c r="F409" s="10"/>
      <c r="G409" s="10"/>
      <c r="H409" s="10"/>
      <c r="I409" s="10"/>
      <c r="J409" s="10"/>
      <c r="K409" s="10"/>
      <c r="L409" s="10"/>
      <c r="M409" s="10"/>
      <c r="N409" s="10"/>
    </row>
    <row r="410" spans="1:14" ht="12.75">
      <c r="A410" s="88" t="s">
        <v>56</v>
      </c>
      <c r="B410" s="245">
        <v>24</v>
      </c>
      <c r="C410" s="238">
        <v>235</v>
      </c>
      <c r="D410" s="124">
        <f t="shared" si="19"/>
        <v>259</v>
      </c>
      <c r="E410" s="431">
        <v>13</v>
      </c>
      <c r="F410" s="10"/>
      <c r="G410" s="10"/>
      <c r="H410" s="10"/>
      <c r="I410" s="10"/>
      <c r="J410" s="10"/>
      <c r="K410" s="10"/>
      <c r="L410" s="10"/>
      <c r="M410" s="10"/>
      <c r="N410" s="10"/>
    </row>
    <row r="411" spans="1:14" ht="12.75">
      <c r="A411" s="88" t="s">
        <v>57</v>
      </c>
      <c r="B411" s="245">
        <v>10</v>
      </c>
      <c r="C411" s="238">
        <v>32</v>
      </c>
      <c r="D411" s="124">
        <f t="shared" si="19"/>
        <v>42</v>
      </c>
      <c r="E411" s="431">
        <v>5</v>
      </c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1:14" ht="12.75">
      <c r="A412" s="88" t="s">
        <v>58</v>
      </c>
      <c r="B412" s="106">
        <v>15</v>
      </c>
      <c r="C412" s="238">
        <v>0</v>
      </c>
      <c r="D412" s="124">
        <f t="shared" si="19"/>
        <v>15</v>
      </c>
      <c r="E412" s="431">
        <v>1</v>
      </c>
      <c r="F412" s="10"/>
      <c r="G412" s="10"/>
      <c r="H412" s="10"/>
      <c r="I412" s="10"/>
      <c r="J412" s="10"/>
      <c r="K412" s="10"/>
      <c r="L412" s="10"/>
      <c r="M412" s="10"/>
      <c r="N412" s="10"/>
    </row>
    <row r="413" spans="1:14" ht="12.75">
      <c r="A413" s="176" t="s">
        <v>1</v>
      </c>
      <c r="B413" s="246">
        <f>SUM(B396:B412)</f>
        <v>248</v>
      </c>
      <c r="C413" s="236">
        <f>SUM(C396:C412)</f>
        <v>2112</v>
      </c>
      <c r="D413" s="124">
        <f>SUM(D396:D412)</f>
        <v>2360</v>
      </c>
      <c r="E413" s="431">
        <f>SUM(E396:E412)</f>
        <v>128</v>
      </c>
      <c r="F413" s="10"/>
      <c r="G413" s="10"/>
      <c r="H413" s="10"/>
      <c r="I413" s="10"/>
      <c r="J413" s="10"/>
      <c r="K413" s="10"/>
      <c r="L413" s="10"/>
      <c r="M413" s="10"/>
      <c r="N413" s="10"/>
    </row>
    <row r="414" spans="1:14" ht="12.75">
      <c r="A414" s="146" t="s">
        <v>2</v>
      </c>
      <c r="B414" s="243">
        <f>B413/D413</f>
        <v>0.10508474576271186</v>
      </c>
      <c r="C414" s="114">
        <f>C413/D413</f>
        <v>0.8949152542372881</v>
      </c>
      <c r="D414" s="33"/>
      <c r="E414" s="10"/>
      <c r="F414" s="10"/>
      <c r="G414" s="10"/>
      <c r="H414" s="10"/>
      <c r="I414" s="10"/>
      <c r="J414" s="10"/>
      <c r="K414" s="10"/>
      <c r="L414" s="10"/>
      <c r="M414" s="10"/>
      <c r="N414" s="10"/>
    </row>
    <row r="415" spans="1:14" ht="12.75">
      <c r="A415" s="146" t="s">
        <v>176</v>
      </c>
      <c r="B415" s="243">
        <f>B413/B350</f>
        <v>0.01791648605692819</v>
      </c>
      <c r="C415" s="114">
        <f>C413/B350</f>
        <v>0.15257910706545297</v>
      </c>
      <c r="D415" s="123">
        <f>D413/B350</f>
        <v>0.17049559312238116</v>
      </c>
      <c r="E415" s="10"/>
      <c r="F415" s="10"/>
      <c r="G415" s="10"/>
      <c r="H415" s="10"/>
      <c r="I415" s="10"/>
      <c r="J415" s="10"/>
      <c r="K415" s="10"/>
      <c r="L415" s="10"/>
      <c r="M415" s="10"/>
      <c r="N415" s="10"/>
    </row>
    <row r="416" spans="1:14" ht="13.5">
      <c r="A416" s="18" t="s">
        <v>328</v>
      </c>
      <c r="B416" s="10"/>
      <c r="C416" s="33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</row>
    <row r="417" spans="1:14" ht="13.5">
      <c r="A417" s="18" t="s">
        <v>336</v>
      </c>
      <c r="B417" s="10"/>
      <c r="C417" s="33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  <row r="418" spans="1:14" ht="12.75">
      <c r="A418" s="13"/>
      <c r="B418" s="10"/>
      <c r="C418" s="33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</row>
    <row r="419" spans="1:14" ht="12.75">
      <c r="A419" s="10"/>
      <c r="B419" s="10"/>
      <c r="C419" s="33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 spans="1:14" ht="12.75">
      <c r="A420" s="10"/>
      <c r="B420" s="10"/>
      <c r="C420" s="33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</row>
    <row r="421" spans="1:14" ht="12.75">
      <c r="A421" s="10"/>
      <c r="B421" s="10"/>
      <c r="C421" s="33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</row>
    <row r="422" spans="1:14" ht="12.75">
      <c r="A422" s="10"/>
      <c r="B422" s="10"/>
      <c r="C422" s="33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</row>
  </sheetData>
  <mergeCells count="11">
    <mergeCell ref="F113:G113"/>
    <mergeCell ref="B113:C113"/>
    <mergeCell ref="A330:I330"/>
    <mergeCell ref="A1:J1"/>
    <mergeCell ref="A4:D4"/>
    <mergeCell ref="D244:E244"/>
    <mergeCell ref="A91:H91"/>
    <mergeCell ref="A242:F242"/>
    <mergeCell ref="A68:H68"/>
    <mergeCell ref="D113:E113"/>
    <mergeCell ref="A2:J2"/>
  </mergeCells>
  <printOptions/>
  <pageMargins left="0.75" right="0.75" top="0.79" bottom="0.87" header="0.5" footer="0.5"/>
  <pageSetup horizontalDpi="600" verticalDpi="600" orientation="landscape" scale="76" r:id="rId1"/>
  <headerFooter alignWithMargins="0">
    <oddHeader>&amp;C&amp;"Arial,Bold"&amp;11 &amp;U2007 Annual Survey</oddHeader>
    <oddFooter>&amp;L&amp;"Arial,Bold"&amp;UBachelor's/Lines 3-416&amp;C&amp;"Arial,Bold"&amp;11&amp;UPage &amp;P of &amp;N&amp;R&amp;"Arial,Bold"&amp;11&amp;U&amp;D   &amp;F</oddFooter>
  </headerFooter>
  <rowBreaks count="9" manualBreakCount="9">
    <brk id="47" max="9" man="1"/>
    <brk id="90" max="9" man="1"/>
    <brk id="133" max="9" man="1"/>
    <brk id="176" max="9" man="1"/>
    <brk id="220" max="9" man="1"/>
    <brk id="265" max="9" man="1"/>
    <brk id="308" max="9" man="1"/>
    <brk id="351" max="9" man="1"/>
    <brk id="394" max="9" man="1"/>
  </rowBreaks>
  <ignoredErrors>
    <ignoredError sqref="G131 H173 E262 E131 C131 D284 G88 I239 H37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K438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1.7109375" style="0" bestFit="1" customWidth="1"/>
    <col min="2" max="2" width="11.00390625" style="0" customWidth="1"/>
    <col min="3" max="3" width="11.57421875" style="0" bestFit="1" customWidth="1"/>
    <col min="6" max="6" width="10.28125" style="0" bestFit="1" customWidth="1"/>
    <col min="9" max="9" width="9.421875" style="0" customWidth="1"/>
  </cols>
  <sheetData>
    <row r="1" spans="1:10" ht="15.75">
      <c r="A1" s="528" t="s">
        <v>158</v>
      </c>
      <c r="B1" s="529"/>
      <c r="C1" s="529"/>
      <c r="D1" s="529"/>
      <c r="E1" s="529"/>
      <c r="F1" s="529"/>
      <c r="G1" s="529"/>
      <c r="H1" s="529"/>
      <c r="I1" s="526"/>
      <c r="J1" s="527"/>
    </row>
    <row r="2" spans="1:10" ht="12.75">
      <c r="A2" s="503" t="s">
        <v>357</v>
      </c>
      <c r="B2" s="516"/>
      <c r="C2" s="516"/>
      <c r="D2" s="516"/>
      <c r="E2" s="516"/>
      <c r="F2" s="516"/>
      <c r="G2" s="516"/>
      <c r="H2" s="516"/>
      <c r="I2" s="516"/>
      <c r="J2" s="517"/>
    </row>
    <row r="3" spans="1:10" ht="12.75">
      <c r="A3" s="10"/>
      <c r="B3" s="10"/>
      <c r="C3" s="33"/>
      <c r="D3" s="10"/>
      <c r="E3" s="10"/>
      <c r="F3" s="10"/>
      <c r="G3" s="10"/>
      <c r="H3" s="10"/>
      <c r="I3" s="10"/>
      <c r="J3" s="10"/>
    </row>
    <row r="4" spans="1:10" ht="12.75">
      <c r="A4" s="503" t="s">
        <v>207</v>
      </c>
      <c r="B4" s="518"/>
      <c r="C4" s="518"/>
      <c r="D4" s="530"/>
      <c r="E4" s="10"/>
      <c r="F4" s="10"/>
      <c r="G4" s="10"/>
      <c r="H4" s="10"/>
      <c r="I4" s="10"/>
      <c r="J4" s="10"/>
    </row>
    <row r="5" spans="1:10" ht="12.75">
      <c r="A5" s="217"/>
      <c r="B5" s="202"/>
      <c r="C5" s="202"/>
      <c r="D5" s="202"/>
      <c r="E5" s="10"/>
      <c r="F5" s="10"/>
      <c r="G5" s="10"/>
      <c r="H5" s="10"/>
      <c r="I5" s="10"/>
      <c r="J5" s="10"/>
    </row>
    <row r="6" spans="1:10" ht="12.75">
      <c r="A6" s="211" t="s">
        <v>180</v>
      </c>
      <c r="B6" s="135" t="s">
        <v>14</v>
      </c>
      <c r="C6" s="141" t="s">
        <v>15</v>
      </c>
      <c r="D6" s="411" t="s">
        <v>109</v>
      </c>
      <c r="E6" s="10"/>
      <c r="F6" s="10"/>
      <c r="G6" s="10"/>
      <c r="H6" s="10"/>
      <c r="I6" s="10"/>
      <c r="J6" s="10"/>
    </row>
    <row r="7" spans="1:10" ht="12.75">
      <c r="A7" s="38" t="s">
        <v>42</v>
      </c>
      <c r="B7" s="93">
        <v>6</v>
      </c>
      <c r="C7" s="137">
        <v>1</v>
      </c>
      <c r="D7" s="412">
        <v>7</v>
      </c>
      <c r="E7" s="10"/>
      <c r="F7" s="10"/>
      <c r="G7" s="10"/>
      <c r="H7" s="10"/>
      <c r="I7" s="10"/>
      <c r="J7" s="10"/>
    </row>
    <row r="8" spans="1:10" ht="12.75">
      <c r="A8" s="38" t="s">
        <v>43</v>
      </c>
      <c r="B8" s="93">
        <v>3</v>
      </c>
      <c r="C8" s="137">
        <v>0</v>
      </c>
      <c r="D8" s="412">
        <v>3</v>
      </c>
      <c r="E8" s="10"/>
      <c r="F8" s="10"/>
      <c r="G8" s="10"/>
      <c r="H8" s="10"/>
      <c r="I8" s="10"/>
      <c r="J8" s="10"/>
    </row>
    <row r="9" spans="1:10" ht="12.75">
      <c r="A9" s="38" t="s">
        <v>44</v>
      </c>
      <c r="B9" s="93">
        <v>1</v>
      </c>
      <c r="C9" s="137">
        <v>0</v>
      </c>
      <c r="D9" s="412">
        <v>1</v>
      </c>
      <c r="E9" s="10"/>
      <c r="F9" s="10"/>
      <c r="G9" s="10"/>
      <c r="H9" s="10"/>
      <c r="I9" s="10"/>
      <c r="J9" s="10"/>
    </row>
    <row r="10" spans="1:10" ht="12.75">
      <c r="A10" s="38" t="s">
        <v>45</v>
      </c>
      <c r="B10" s="94">
        <v>5</v>
      </c>
      <c r="C10" s="137">
        <v>1</v>
      </c>
      <c r="D10" s="412">
        <v>6</v>
      </c>
      <c r="E10" s="10"/>
      <c r="F10" s="10"/>
      <c r="G10" s="10"/>
      <c r="H10" s="10"/>
      <c r="I10" s="10"/>
      <c r="J10" s="10"/>
    </row>
    <row r="11" spans="1:10" ht="12.75">
      <c r="A11" s="38" t="s">
        <v>46</v>
      </c>
      <c r="B11" s="94">
        <v>10</v>
      </c>
      <c r="C11" s="137">
        <v>3</v>
      </c>
      <c r="D11" s="412">
        <v>13</v>
      </c>
      <c r="E11" s="10"/>
      <c r="F11" s="10"/>
      <c r="G11" s="10"/>
      <c r="H11" s="10"/>
      <c r="I11" s="10"/>
      <c r="J11" s="10"/>
    </row>
    <row r="12" spans="1:10" ht="12.75">
      <c r="A12" s="38" t="s">
        <v>47</v>
      </c>
      <c r="B12" s="93">
        <v>4</v>
      </c>
      <c r="C12" s="137">
        <v>0</v>
      </c>
      <c r="D12" s="412">
        <v>4</v>
      </c>
      <c r="E12" s="10"/>
      <c r="F12" s="10"/>
      <c r="G12" s="10"/>
      <c r="H12" s="10"/>
      <c r="I12" s="10"/>
      <c r="J12" s="10"/>
    </row>
    <row r="13" spans="1:10" ht="12.75">
      <c r="A13" s="38" t="s">
        <v>48</v>
      </c>
      <c r="B13" s="93">
        <v>4</v>
      </c>
      <c r="C13" s="137">
        <v>0</v>
      </c>
      <c r="D13" s="412">
        <v>4</v>
      </c>
      <c r="E13" s="10"/>
      <c r="F13" s="10"/>
      <c r="G13" s="10"/>
      <c r="H13" s="10"/>
      <c r="I13" s="10"/>
      <c r="J13" s="10"/>
    </row>
    <row r="14" spans="1:10" ht="12.75">
      <c r="A14" s="38" t="s">
        <v>49</v>
      </c>
      <c r="B14" s="93">
        <v>3</v>
      </c>
      <c r="C14" s="137">
        <v>0</v>
      </c>
      <c r="D14" s="412">
        <v>3</v>
      </c>
      <c r="E14" s="10"/>
      <c r="F14" s="10"/>
      <c r="G14" s="10"/>
      <c r="H14" s="10"/>
      <c r="I14" s="10"/>
      <c r="J14" s="10"/>
    </row>
    <row r="15" spans="1:10" ht="12.75">
      <c r="A15" s="38" t="s">
        <v>50</v>
      </c>
      <c r="B15" s="93">
        <v>4</v>
      </c>
      <c r="C15" s="137">
        <v>2</v>
      </c>
      <c r="D15" s="412">
        <v>6</v>
      </c>
      <c r="E15" s="10"/>
      <c r="F15" s="10"/>
      <c r="G15" s="10"/>
      <c r="H15" s="10"/>
      <c r="I15" s="10"/>
      <c r="J15" s="10"/>
    </row>
    <row r="16" spans="1:10" ht="12.75">
      <c r="A16" s="38" t="s">
        <v>51</v>
      </c>
      <c r="B16" s="93">
        <v>4</v>
      </c>
      <c r="C16" s="137">
        <v>1</v>
      </c>
      <c r="D16" s="412">
        <v>5</v>
      </c>
      <c r="E16" s="10"/>
      <c r="F16" s="10"/>
      <c r="G16" s="10"/>
      <c r="H16" s="10"/>
      <c r="I16" s="10"/>
      <c r="J16" s="10"/>
    </row>
    <row r="17" spans="1:10" ht="12.75">
      <c r="A17" s="38" t="s">
        <v>52</v>
      </c>
      <c r="B17" s="93">
        <v>1</v>
      </c>
      <c r="C17" s="137">
        <v>1</v>
      </c>
      <c r="D17" s="412">
        <v>2</v>
      </c>
      <c r="E17" s="10"/>
      <c r="F17" s="10"/>
      <c r="G17" s="10"/>
      <c r="H17" s="10"/>
      <c r="I17" s="10"/>
      <c r="J17" s="10"/>
    </row>
    <row r="18" spans="1:10" ht="12.75">
      <c r="A18" s="38" t="s">
        <v>53</v>
      </c>
      <c r="B18" s="93">
        <v>3</v>
      </c>
      <c r="C18" s="137">
        <v>0</v>
      </c>
      <c r="D18" s="412">
        <v>3</v>
      </c>
      <c r="E18" s="10"/>
      <c r="F18" s="10"/>
      <c r="G18" s="10"/>
      <c r="H18" s="10"/>
      <c r="I18" s="10"/>
      <c r="J18" s="10"/>
    </row>
    <row r="19" spans="1:10" ht="12.75">
      <c r="A19" s="38" t="s">
        <v>54</v>
      </c>
      <c r="B19" s="93">
        <v>6</v>
      </c>
      <c r="C19" s="137">
        <v>3</v>
      </c>
      <c r="D19" s="412">
        <v>9</v>
      </c>
      <c r="E19" s="10"/>
      <c r="F19" s="10"/>
      <c r="G19" s="10"/>
      <c r="H19" s="10"/>
      <c r="I19" s="10"/>
      <c r="J19" s="10"/>
    </row>
    <row r="20" spans="1:10" ht="12.75">
      <c r="A20" s="38" t="s">
        <v>55</v>
      </c>
      <c r="B20" s="93">
        <v>7</v>
      </c>
      <c r="C20" s="137">
        <v>5</v>
      </c>
      <c r="D20" s="412">
        <v>12</v>
      </c>
      <c r="E20" s="10"/>
      <c r="F20" s="10"/>
      <c r="G20" s="10"/>
      <c r="H20" s="10"/>
      <c r="I20" s="10"/>
      <c r="J20" s="10"/>
    </row>
    <row r="21" spans="1:10" ht="12.75">
      <c r="A21" s="38" t="s">
        <v>56</v>
      </c>
      <c r="B21" s="93">
        <v>7</v>
      </c>
      <c r="C21" s="137">
        <v>2</v>
      </c>
      <c r="D21" s="412">
        <v>9</v>
      </c>
      <c r="E21" s="10"/>
      <c r="F21" s="10"/>
      <c r="G21" s="10"/>
      <c r="H21" s="10"/>
      <c r="I21" s="10"/>
      <c r="J21" s="10"/>
    </row>
    <row r="22" spans="1:10" ht="12.75">
      <c r="A22" s="38" t="s">
        <v>57</v>
      </c>
      <c r="B22" s="93">
        <v>1</v>
      </c>
      <c r="C22" s="137">
        <v>0</v>
      </c>
      <c r="D22" s="412">
        <v>1</v>
      </c>
      <c r="E22" s="10"/>
      <c r="F22" s="10"/>
      <c r="G22" s="10"/>
      <c r="H22" s="10"/>
      <c r="I22" s="10"/>
      <c r="J22" s="10"/>
    </row>
    <row r="23" spans="1:10" ht="12.75">
      <c r="A23" s="38" t="s">
        <v>58</v>
      </c>
      <c r="B23" s="93">
        <v>1</v>
      </c>
      <c r="C23" s="137">
        <v>1</v>
      </c>
      <c r="D23" s="412">
        <v>2</v>
      </c>
      <c r="E23" s="10"/>
      <c r="F23" s="10"/>
      <c r="G23" s="10"/>
      <c r="H23" s="10"/>
      <c r="I23" s="10"/>
      <c r="J23" s="10"/>
    </row>
    <row r="24" spans="1:10" ht="12.75">
      <c r="A24" s="146" t="s">
        <v>1</v>
      </c>
      <c r="B24" s="122">
        <f>SUM(B7:B23)</f>
        <v>70</v>
      </c>
      <c r="C24" s="138">
        <f>SUM(C7:C23)</f>
        <v>20</v>
      </c>
      <c r="D24" s="412">
        <f>SUM(D7:D23)</f>
        <v>90</v>
      </c>
      <c r="E24" s="10"/>
      <c r="F24" s="10"/>
      <c r="G24" s="10"/>
      <c r="H24" s="10"/>
      <c r="I24" s="10"/>
      <c r="J24" s="10"/>
    </row>
    <row r="25" spans="1:10" ht="12.75">
      <c r="A25" s="146" t="s">
        <v>2</v>
      </c>
      <c r="B25" s="114">
        <f>B24/D24</f>
        <v>0.7777777777777778</v>
      </c>
      <c r="C25" s="108">
        <f>C24/D24</f>
        <v>0.2222222222222222</v>
      </c>
      <c r="D25" s="423"/>
      <c r="E25" s="10"/>
      <c r="F25" s="10"/>
      <c r="G25" s="10"/>
      <c r="H25" s="10"/>
      <c r="I25" s="10"/>
      <c r="J25" s="10"/>
    </row>
    <row r="26" spans="1:10" ht="12.75">
      <c r="A26" s="146"/>
      <c r="B26" s="114"/>
      <c r="C26" s="108"/>
      <c r="D26" s="423"/>
      <c r="E26" s="10"/>
      <c r="F26" s="10"/>
      <c r="G26" s="10"/>
      <c r="H26" s="10"/>
      <c r="I26" s="10"/>
      <c r="J26" s="10"/>
    </row>
    <row r="27" spans="1:10" ht="12.75">
      <c r="A27" s="103" t="s">
        <v>184</v>
      </c>
      <c r="B27" s="119" t="s">
        <v>14</v>
      </c>
      <c r="C27" s="121" t="s">
        <v>15</v>
      </c>
      <c r="D27" s="411" t="s">
        <v>109</v>
      </c>
      <c r="E27" s="10"/>
      <c r="F27" s="10"/>
      <c r="G27" s="10"/>
      <c r="H27" s="10"/>
      <c r="I27" s="10"/>
      <c r="J27" s="10"/>
    </row>
    <row r="28" spans="1:10" ht="12.75">
      <c r="A28" s="38" t="s">
        <v>42</v>
      </c>
      <c r="B28" s="10">
        <v>1</v>
      </c>
      <c r="C28" s="33">
        <v>6</v>
      </c>
      <c r="D28" s="412">
        <v>7</v>
      </c>
      <c r="E28" s="10"/>
      <c r="F28" s="10"/>
      <c r="G28" s="10"/>
      <c r="H28" s="10"/>
      <c r="I28" s="10"/>
      <c r="J28" s="10"/>
    </row>
    <row r="29" spans="1:10" ht="12.75">
      <c r="A29" s="38" t="s">
        <v>43</v>
      </c>
      <c r="B29" s="10">
        <v>0</v>
      </c>
      <c r="C29" s="33">
        <v>4</v>
      </c>
      <c r="D29" s="412">
        <v>4</v>
      </c>
      <c r="E29" s="10"/>
      <c r="F29" s="10"/>
      <c r="G29" s="10"/>
      <c r="H29" s="10"/>
      <c r="I29" s="10"/>
      <c r="J29" s="10"/>
    </row>
    <row r="30" spans="1:10" ht="12.75">
      <c r="A30" s="38" t="s">
        <v>44</v>
      </c>
      <c r="B30" s="10">
        <v>0</v>
      </c>
      <c r="C30" s="33">
        <v>1</v>
      </c>
      <c r="D30" s="412">
        <v>1</v>
      </c>
      <c r="E30" s="10"/>
      <c r="F30" s="10"/>
      <c r="G30" s="10"/>
      <c r="H30" s="10"/>
      <c r="I30" s="10"/>
      <c r="J30" s="10"/>
    </row>
    <row r="31" spans="1:10" ht="12.75">
      <c r="A31" s="38" t="s">
        <v>45</v>
      </c>
      <c r="B31" s="10">
        <v>1</v>
      </c>
      <c r="C31" s="33">
        <v>5</v>
      </c>
      <c r="D31" s="412">
        <v>6</v>
      </c>
      <c r="E31" s="10"/>
      <c r="F31" s="10"/>
      <c r="G31" s="10"/>
      <c r="H31" s="10"/>
      <c r="I31" s="10"/>
      <c r="J31" s="10"/>
    </row>
    <row r="32" spans="1:10" ht="12.75">
      <c r="A32" s="38" t="s">
        <v>46</v>
      </c>
      <c r="B32" s="10">
        <v>2</v>
      </c>
      <c r="C32" s="33">
        <v>9</v>
      </c>
      <c r="D32" s="412">
        <v>11</v>
      </c>
      <c r="E32" s="10"/>
      <c r="F32" s="10"/>
      <c r="G32" s="10"/>
      <c r="H32" s="10"/>
      <c r="I32" s="10"/>
      <c r="J32" s="10"/>
    </row>
    <row r="33" spans="1:10" ht="12.75">
      <c r="A33" s="38" t="s">
        <v>47</v>
      </c>
      <c r="B33" s="10">
        <v>0</v>
      </c>
      <c r="C33" s="33">
        <v>4</v>
      </c>
      <c r="D33" s="412">
        <v>4</v>
      </c>
      <c r="E33" s="10"/>
      <c r="F33" s="10"/>
      <c r="G33" s="10"/>
      <c r="H33" s="10"/>
      <c r="I33" s="10"/>
      <c r="J33" s="10"/>
    </row>
    <row r="34" spans="1:10" ht="12.75">
      <c r="A34" s="38" t="s">
        <v>48</v>
      </c>
      <c r="B34" s="10">
        <v>0</v>
      </c>
      <c r="C34" s="33">
        <v>4</v>
      </c>
      <c r="D34" s="412">
        <v>4</v>
      </c>
      <c r="E34" s="10"/>
      <c r="F34" s="10"/>
      <c r="G34" s="10"/>
      <c r="H34" s="10"/>
      <c r="I34" s="10"/>
      <c r="J34" s="10"/>
    </row>
    <row r="35" spans="1:10" ht="12.75">
      <c r="A35" s="38" t="s">
        <v>49</v>
      </c>
      <c r="B35" s="10">
        <v>0</v>
      </c>
      <c r="C35" s="33">
        <v>3</v>
      </c>
      <c r="D35" s="412">
        <v>3</v>
      </c>
      <c r="E35" s="10"/>
      <c r="F35" s="10"/>
      <c r="G35" s="10"/>
      <c r="H35" s="10"/>
      <c r="I35" s="10"/>
      <c r="J35" s="10"/>
    </row>
    <row r="36" spans="1:10" ht="12.75">
      <c r="A36" s="38" t="s">
        <v>50</v>
      </c>
      <c r="B36" s="10">
        <v>2</v>
      </c>
      <c r="C36" s="33">
        <v>4</v>
      </c>
      <c r="D36" s="412">
        <v>6</v>
      </c>
      <c r="E36" s="10"/>
      <c r="F36" s="10"/>
      <c r="G36" s="10"/>
      <c r="H36" s="10"/>
      <c r="I36" s="10"/>
      <c r="J36" s="10"/>
    </row>
    <row r="37" spans="1:10" ht="12.75">
      <c r="A37" s="38" t="s">
        <v>51</v>
      </c>
      <c r="B37" s="10">
        <v>3</v>
      </c>
      <c r="C37" s="33">
        <v>2</v>
      </c>
      <c r="D37" s="412">
        <v>5</v>
      </c>
      <c r="E37" s="10"/>
      <c r="F37" s="10"/>
      <c r="G37" s="10"/>
      <c r="H37" s="10"/>
      <c r="I37" s="10"/>
      <c r="J37" s="10"/>
    </row>
    <row r="38" spans="1:10" ht="12.75">
      <c r="A38" s="38" t="s">
        <v>52</v>
      </c>
      <c r="B38" s="10">
        <v>1</v>
      </c>
      <c r="C38" s="33">
        <v>1</v>
      </c>
      <c r="D38" s="412">
        <v>2</v>
      </c>
      <c r="E38" s="10"/>
      <c r="F38" s="10"/>
      <c r="G38" s="10"/>
      <c r="H38" s="10"/>
      <c r="I38" s="10"/>
      <c r="J38" s="10"/>
    </row>
    <row r="39" spans="1:10" ht="12.75">
      <c r="A39" s="38" t="s">
        <v>53</v>
      </c>
      <c r="B39" s="10">
        <v>1</v>
      </c>
      <c r="C39" s="33">
        <v>2</v>
      </c>
      <c r="D39" s="412">
        <v>3</v>
      </c>
      <c r="E39" s="10"/>
      <c r="F39" s="10"/>
      <c r="G39" s="10"/>
      <c r="H39" s="10"/>
      <c r="I39" s="10"/>
      <c r="J39" s="10"/>
    </row>
    <row r="40" spans="1:10" ht="12.75">
      <c r="A40" s="38" t="s">
        <v>54</v>
      </c>
      <c r="B40" s="10">
        <v>4</v>
      </c>
      <c r="C40" s="33">
        <v>5</v>
      </c>
      <c r="D40" s="412">
        <v>9</v>
      </c>
      <c r="E40" s="10"/>
      <c r="F40" s="10"/>
      <c r="G40" s="10"/>
      <c r="H40" s="10"/>
      <c r="I40" s="10"/>
      <c r="J40" s="10"/>
    </row>
    <row r="41" spans="1:10" ht="12.75">
      <c r="A41" s="38" t="s">
        <v>55</v>
      </c>
      <c r="B41" s="10">
        <v>5</v>
      </c>
      <c r="C41" s="33">
        <v>7</v>
      </c>
      <c r="D41" s="412">
        <v>12</v>
      </c>
      <c r="E41" s="10"/>
      <c r="F41" s="10"/>
      <c r="G41" s="10"/>
      <c r="H41" s="10"/>
      <c r="I41" s="10"/>
      <c r="J41" s="10"/>
    </row>
    <row r="42" spans="1:10" ht="12.75">
      <c r="A42" s="38" t="s">
        <v>56</v>
      </c>
      <c r="B42" s="10">
        <v>3</v>
      </c>
      <c r="C42" s="33">
        <v>6</v>
      </c>
      <c r="D42" s="412">
        <v>9</v>
      </c>
      <c r="E42" s="10"/>
      <c r="F42" s="10"/>
      <c r="G42" s="10"/>
      <c r="H42" s="10"/>
      <c r="I42" s="10"/>
      <c r="J42" s="10"/>
    </row>
    <row r="43" spans="1:10" ht="12.75">
      <c r="A43" s="38" t="s">
        <v>57</v>
      </c>
      <c r="B43" s="10">
        <v>0</v>
      </c>
      <c r="C43" s="33">
        <v>1</v>
      </c>
      <c r="D43" s="412">
        <v>1</v>
      </c>
      <c r="E43" s="148"/>
      <c r="F43" s="150"/>
      <c r="G43" s="10"/>
      <c r="H43" s="10"/>
      <c r="I43" s="10"/>
      <c r="J43" s="10"/>
    </row>
    <row r="44" spans="1:10" ht="12.75">
      <c r="A44" s="38" t="s">
        <v>58</v>
      </c>
      <c r="B44" s="10">
        <v>1</v>
      </c>
      <c r="C44" s="33">
        <v>1</v>
      </c>
      <c r="D44" s="412">
        <v>2</v>
      </c>
      <c r="E44" s="105"/>
      <c r="F44" s="136"/>
      <c r="G44" s="10"/>
      <c r="H44" s="10"/>
      <c r="I44" s="10"/>
      <c r="J44" s="10"/>
    </row>
    <row r="45" spans="1:10" ht="12.75">
      <c r="A45" s="146" t="s">
        <v>1</v>
      </c>
      <c r="B45" s="122">
        <f>SUM(B28:B44)</f>
        <v>24</v>
      </c>
      <c r="C45" s="124">
        <f>SUM(C28:C44)</f>
        <v>65</v>
      </c>
      <c r="D45" s="412">
        <f>SUM(D28:D44)</f>
        <v>89</v>
      </c>
      <c r="E45" s="105"/>
      <c r="F45" s="136"/>
      <c r="G45" s="10"/>
      <c r="H45" s="10"/>
      <c r="I45" s="10"/>
      <c r="J45" s="10"/>
    </row>
    <row r="46" spans="1:10" ht="12.75">
      <c r="A46" s="146" t="s">
        <v>2</v>
      </c>
      <c r="B46" s="114">
        <f>B45/D45</f>
        <v>0.2696629213483146</v>
      </c>
      <c r="C46" s="114">
        <f>C45/D45</f>
        <v>0.7303370786516854</v>
      </c>
      <c r="D46" s="423"/>
      <c r="E46" s="105"/>
      <c r="F46" s="136"/>
      <c r="G46" s="10"/>
      <c r="H46" s="10"/>
      <c r="I46" s="10"/>
      <c r="J46" s="10"/>
    </row>
    <row r="47" spans="5:10" ht="12.75">
      <c r="E47" s="105"/>
      <c r="F47" s="136"/>
      <c r="G47" s="10"/>
      <c r="H47" s="10"/>
      <c r="I47" s="10"/>
      <c r="J47" s="10"/>
    </row>
    <row r="48" spans="1:10" ht="12.75">
      <c r="A48" s="139" t="s">
        <v>318</v>
      </c>
      <c r="B48" s="119"/>
      <c r="C48" s="413" t="s">
        <v>109</v>
      </c>
      <c r="E48" s="105"/>
      <c r="F48" s="136"/>
      <c r="G48" s="10"/>
      <c r="H48" s="10"/>
      <c r="I48" s="10"/>
      <c r="J48" s="10"/>
    </row>
    <row r="49" spans="1:10" ht="12.75">
      <c r="A49" s="38" t="s">
        <v>42</v>
      </c>
      <c r="B49" s="218">
        <v>15</v>
      </c>
      <c r="C49" s="415">
        <v>1</v>
      </c>
      <c r="E49" s="105"/>
      <c r="F49" s="136"/>
      <c r="G49" s="10"/>
      <c r="H49" s="10"/>
      <c r="I49" s="10"/>
      <c r="J49" s="10"/>
    </row>
    <row r="50" spans="1:10" ht="12.75">
      <c r="A50" s="38" t="s">
        <v>43</v>
      </c>
      <c r="B50" s="218">
        <v>0</v>
      </c>
      <c r="C50" s="415">
        <v>0</v>
      </c>
      <c r="E50" s="105"/>
      <c r="F50" s="136"/>
      <c r="G50" s="10"/>
      <c r="H50" s="10"/>
      <c r="I50" s="10"/>
      <c r="J50" s="10"/>
    </row>
    <row r="51" spans="1:10" ht="12.75">
      <c r="A51" s="38" t="s">
        <v>44</v>
      </c>
      <c r="B51" s="218">
        <v>0</v>
      </c>
      <c r="C51" s="415">
        <v>0</v>
      </c>
      <c r="E51" s="105"/>
      <c r="F51" s="136"/>
      <c r="G51" s="10"/>
      <c r="H51" s="10"/>
      <c r="I51" s="10"/>
      <c r="J51" s="10"/>
    </row>
    <row r="52" spans="1:10" ht="12.75">
      <c r="A52" s="38" t="s">
        <v>45</v>
      </c>
      <c r="B52" s="218">
        <v>52</v>
      </c>
      <c r="C52" s="415">
        <v>1</v>
      </c>
      <c r="E52" s="105"/>
      <c r="F52" s="136"/>
      <c r="G52" s="10"/>
      <c r="H52" s="10"/>
      <c r="I52" s="10"/>
      <c r="J52" s="10"/>
    </row>
    <row r="53" spans="1:10" ht="12.75">
      <c r="A53" s="38" t="s">
        <v>46</v>
      </c>
      <c r="B53" s="218">
        <v>63</v>
      </c>
      <c r="C53" s="415">
        <v>2</v>
      </c>
      <c r="E53" s="105"/>
      <c r="F53" s="136"/>
      <c r="G53" s="10"/>
      <c r="H53" s="10"/>
      <c r="I53" s="10"/>
      <c r="J53" s="10"/>
    </row>
    <row r="54" spans="1:10" ht="12.75">
      <c r="A54" s="38" t="s">
        <v>47</v>
      </c>
      <c r="B54" s="218">
        <v>0</v>
      </c>
      <c r="C54" s="415">
        <v>0</v>
      </c>
      <c r="E54" s="105"/>
      <c r="F54" s="136"/>
      <c r="G54" s="10"/>
      <c r="H54" s="10"/>
      <c r="I54" s="10"/>
      <c r="J54" s="10"/>
    </row>
    <row r="55" spans="1:10" ht="12.75">
      <c r="A55" s="38" t="s">
        <v>48</v>
      </c>
      <c r="B55" s="218">
        <v>0</v>
      </c>
      <c r="C55" s="415">
        <v>0</v>
      </c>
      <c r="E55" s="105"/>
      <c r="F55" s="136"/>
      <c r="G55" s="10"/>
      <c r="H55" s="10"/>
      <c r="I55" s="10"/>
      <c r="J55" s="10"/>
    </row>
    <row r="56" spans="1:10" ht="12.75">
      <c r="A56" s="38" t="s">
        <v>49</v>
      </c>
      <c r="B56" s="218">
        <v>0</v>
      </c>
      <c r="C56" s="415">
        <v>0</v>
      </c>
      <c r="E56" s="105"/>
      <c r="F56" s="136"/>
      <c r="G56" s="10"/>
      <c r="H56" s="10"/>
      <c r="I56" s="10"/>
      <c r="J56" s="10"/>
    </row>
    <row r="57" spans="1:10" ht="12.75">
      <c r="A57" s="38" t="s">
        <v>50</v>
      </c>
      <c r="B57" s="218">
        <v>45</v>
      </c>
      <c r="C57" s="415">
        <v>2</v>
      </c>
      <c r="E57" s="105"/>
      <c r="F57" s="136"/>
      <c r="G57" s="10"/>
      <c r="H57" s="10"/>
      <c r="I57" s="10"/>
      <c r="J57" s="10"/>
    </row>
    <row r="58" spans="1:10" ht="12.75">
      <c r="A58" s="38" t="s">
        <v>51</v>
      </c>
      <c r="B58" s="218">
        <v>148</v>
      </c>
      <c r="C58" s="415">
        <v>3</v>
      </c>
      <c r="E58" s="105"/>
      <c r="F58" s="136"/>
      <c r="G58" s="10"/>
      <c r="H58" s="10"/>
      <c r="I58" s="10"/>
      <c r="J58" s="10"/>
    </row>
    <row r="59" spans="1:10" ht="12.75">
      <c r="A59" s="38" t="s">
        <v>52</v>
      </c>
      <c r="B59" s="218">
        <v>9</v>
      </c>
      <c r="C59" s="415">
        <v>1</v>
      </c>
      <c r="E59" s="105"/>
      <c r="F59" s="136"/>
      <c r="G59" s="10"/>
      <c r="H59" s="10"/>
      <c r="I59" s="10"/>
      <c r="J59" s="10"/>
    </row>
    <row r="60" spans="1:10" ht="12.75">
      <c r="A60" s="38" t="s">
        <v>53</v>
      </c>
      <c r="B60" s="218">
        <v>47</v>
      </c>
      <c r="C60" s="415">
        <v>2</v>
      </c>
      <c r="E60" s="105"/>
      <c r="F60" s="136"/>
      <c r="G60" s="10"/>
      <c r="H60" s="10"/>
      <c r="I60" s="10"/>
      <c r="J60" s="10"/>
    </row>
    <row r="61" spans="1:10" ht="12.75">
      <c r="A61" s="38" t="s">
        <v>54</v>
      </c>
      <c r="B61" s="218">
        <v>39</v>
      </c>
      <c r="C61" s="415">
        <v>3</v>
      </c>
      <c r="E61" s="107"/>
      <c r="F61" s="136"/>
      <c r="G61" s="10"/>
      <c r="H61" s="10"/>
      <c r="I61" s="10"/>
      <c r="J61" s="10"/>
    </row>
    <row r="62" spans="1:10" ht="12.75">
      <c r="A62" s="38" t="s">
        <v>55</v>
      </c>
      <c r="B62" s="218">
        <v>94</v>
      </c>
      <c r="C62" s="415">
        <v>4</v>
      </c>
      <c r="E62" s="114"/>
      <c r="F62" s="34"/>
      <c r="G62" s="10"/>
      <c r="H62" s="10"/>
      <c r="I62" s="10"/>
      <c r="J62" s="10"/>
    </row>
    <row r="63" spans="1:10" ht="12.75">
      <c r="A63" s="38" t="s">
        <v>56</v>
      </c>
      <c r="B63" s="93">
        <v>149</v>
      </c>
      <c r="C63" s="414">
        <v>3</v>
      </c>
      <c r="D63" s="10"/>
      <c r="E63" s="10"/>
      <c r="F63" s="10"/>
      <c r="G63" s="10"/>
      <c r="H63" s="10"/>
      <c r="I63" s="10"/>
      <c r="J63" s="10"/>
    </row>
    <row r="64" spans="1:10" ht="12.75">
      <c r="A64" s="38" t="s">
        <v>57</v>
      </c>
      <c r="B64" s="218">
        <v>0</v>
      </c>
      <c r="C64" s="415">
        <v>0</v>
      </c>
      <c r="E64" s="10"/>
      <c r="F64" s="10"/>
      <c r="G64" s="10"/>
      <c r="H64" s="10"/>
      <c r="I64" s="10"/>
      <c r="J64" s="10"/>
    </row>
    <row r="65" spans="1:10" ht="12.75">
      <c r="A65" s="38" t="s">
        <v>58</v>
      </c>
      <c r="B65" s="218">
        <v>2</v>
      </c>
      <c r="C65" s="415">
        <v>1</v>
      </c>
      <c r="E65" s="10"/>
      <c r="F65" s="10"/>
      <c r="G65" s="10"/>
      <c r="H65" s="10"/>
      <c r="I65" s="10"/>
      <c r="J65" s="10"/>
    </row>
    <row r="66" spans="1:10" ht="12.75">
      <c r="A66" s="146" t="s">
        <v>1</v>
      </c>
      <c r="B66" s="122">
        <f>SUM(B49:B65)</f>
        <v>663</v>
      </c>
      <c r="C66" s="415">
        <f>SUM(C49:C65)</f>
        <v>23</v>
      </c>
      <c r="E66" s="10"/>
      <c r="F66" s="10"/>
      <c r="G66" s="10"/>
      <c r="H66" s="10"/>
      <c r="I66" s="10"/>
      <c r="J66" s="10"/>
    </row>
    <row r="67" spans="5:10" ht="12.75">
      <c r="E67" s="10"/>
      <c r="F67" s="10"/>
      <c r="G67" s="10"/>
      <c r="H67" s="10"/>
      <c r="I67" s="10"/>
      <c r="J67" s="10"/>
    </row>
    <row r="68" spans="1:10" ht="12.75">
      <c r="A68" s="503" t="s">
        <v>208</v>
      </c>
      <c r="B68" s="518"/>
      <c r="C68" s="518"/>
      <c r="D68" s="518"/>
      <c r="E68" s="518"/>
      <c r="F68" s="518"/>
      <c r="G68" s="518"/>
      <c r="H68" s="527"/>
      <c r="I68" s="10"/>
      <c r="J68" s="10"/>
    </row>
    <row r="69" spans="1:10" ht="12.75">
      <c r="A69" s="103"/>
      <c r="B69" s="10"/>
      <c r="C69" s="33"/>
      <c r="D69" s="10"/>
      <c r="E69" s="10"/>
      <c r="F69" s="10"/>
      <c r="G69" s="10"/>
      <c r="H69" s="10"/>
      <c r="I69" s="10"/>
      <c r="J69" s="10"/>
    </row>
    <row r="70" spans="1:10" ht="38.25">
      <c r="A70" s="10"/>
      <c r="B70" s="143" t="s">
        <v>152</v>
      </c>
      <c r="C70" s="142" t="s">
        <v>276</v>
      </c>
      <c r="D70" s="143" t="s">
        <v>92</v>
      </c>
      <c r="E70" s="144" t="s">
        <v>90</v>
      </c>
      <c r="F70" s="145" t="s">
        <v>91</v>
      </c>
      <c r="G70" s="144" t="s">
        <v>1</v>
      </c>
      <c r="H70" s="413" t="s">
        <v>109</v>
      </c>
      <c r="I70" s="10"/>
      <c r="J70" s="10"/>
    </row>
    <row r="71" spans="1:10" ht="12.75">
      <c r="A71" s="38" t="s">
        <v>42</v>
      </c>
      <c r="B71" s="93">
        <v>2</v>
      </c>
      <c r="C71" s="93">
        <v>2</v>
      </c>
      <c r="D71" s="93">
        <v>0</v>
      </c>
      <c r="E71" s="96">
        <v>5</v>
      </c>
      <c r="F71" s="102">
        <v>1</v>
      </c>
      <c r="G71" s="131">
        <f aca="true" t="shared" si="0" ref="G71:G88">SUM(B71:F71)</f>
        <v>10</v>
      </c>
      <c r="H71" s="415">
        <v>7</v>
      </c>
      <c r="I71" s="10"/>
      <c r="J71" s="10"/>
    </row>
    <row r="72" spans="1:10" ht="12.75">
      <c r="A72" s="38" t="s">
        <v>43</v>
      </c>
      <c r="B72" s="93">
        <v>0</v>
      </c>
      <c r="C72" s="93">
        <v>0</v>
      </c>
      <c r="D72" s="93">
        <v>0</v>
      </c>
      <c r="E72" s="96">
        <v>4</v>
      </c>
      <c r="F72" s="102">
        <v>0</v>
      </c>
      <c r="G72" s="131">
        <f t="shared" si="0"/>
        <v>4</v>
      </c>
      <c r="H72" s="415">
        <v>4</v>
      </c>
      <c r="I72" s="10"/>
      <c r="J72" s="10"/>
    </row>
    <row r="73" spans="1:10" ht="12.75">
      <c r="A73" s="38" t="s">
        <v>44</v>
      </c>
      <c r="B73" s="93">
        <v>0</v>
      </c>
      <c r="C73" s="93">
        <v>0</v>
      </c>
      <c r="D73" s="93">
        <v>0</v>
      </c>
      <c r="E73" s="96">
        <v>0</v>
      </c>
      <c r="F73" s="102">
        <v>0</v>
      </c>
      <c r="G73" s="131">
        <f t="shared" si="0"/>
        <v>0</v>
      </c>
      <c r="H73" s="415">
        <v>1</v>
      </c>
      <c r="I73" s="10"/>
      <c r="J73" s="10"/>
    </row>
    <row r="74" spans="1:10" ht="12.75">
      <c r="A74" s="38" t="s">
        <v>45</v>
      </c>
      <c r="B74" s="93">
        <v>3</v>
      </c>
      <c r="C74" s="93">
        <v>2</v>
      </c>
      <c r="D74" s="93">
        <v>2</v>
      </c>
      <c r="E74" s="96">
        <v>3</v>
      </c>
      <c r="F74" s="102">
        <v>0</v>
      </c>
      <c r="G74" s="131">
        <f t="shared" si="0"/>
        <v>10</v>
      </c>
      <c r="H74" s="415">
        <v>6</v>
      </c>
      <c r="I74" s="10"/>
      <c r="J74" s="10"/>
    </row>
    <row r="75" spans="1:10" ht="12.75">
      <c r="A75" s="38" t="s">
        <v>46</v>
      </c>
      <c r="B75" s="93">
        <v>3</v>
      </c>
      <c r="C75" s="93">
        <v>2</v>
      </c>
      <c r="D75" s="93">
        <v>2</v>
      </c>
      <c r="E75" s="96">
        <v>8</v>
      </c>
      <c r="F75" s="102">
        <v>0</v>
      </c>
      <c r="G75" s="131">
        <f t="shared" si="0"/>
        <v>15</v>
      </c>
      <c r="H75" s="415">
        <v>13</v>
      </c>
      <c r="I75" s="10"/>
      <c r="J75" s="10"/>
    </row>
    <row r="76" spans="1:10" ht="12.75">
      <c r="A76" s="38" t="s">
        <v>47</v>
      </c>
      <c r="B76" s="93">
        <v>0</v>
      </c>
      <c r="C76" s="93">
        <v>0</v>
      </c>
      <c r="D76" s="93">
        <v>0</v>
      </c>
      <c r="E76" s="96">
        <v>4</v>
      </c>
      <c r="F76" s="102">
        <v>0</v>
      </c>
      <c r="G76" s="131">
        <f t="shared" si="0"/>
        <v>4</v>
      </c>
      <c r="H76" s="415">
        <v>4</v>
      </c>
      <c r="I76" s="10"/>
      <c r="J76" s="10"/>
    </row>
    <row r="77" spans="1:10" ht="12.75">
      <c r="A77" s="38" t="s">
        <v>48</v>
      </c>
      <c r="B77" s="93">
        <v>0</v>
      </c>
      <c r="C77" s="93">
        <v>0</v>
      </c>
      <c r="D77" s="93">
        <v>0</v>
      </c>
      <c r="E77" s="96">
        <v>2</v>
      </c>
      <c r="F77" s="102">
        <v>0</v>
      </c>
      <c r="G77" s="131">
        <f t="shared" si="0"/>
        <v>2</v>
      </c>
      <c r="H77" s="415">
        <v>4</v>
      </c>
      <c r="I77" s="10"/>
      <c r="J77" s="10"/>
    </row>
    <row r="78" spans="1:10" ht="12.75">
      <c r="A78" s="38" t="s">
        <v>49</v>
      </c>
      <c r="B78" s="93">
        <v>0</v>
      </c>
      <c r="C78" s="93">
        <v>0</v>
      </c>
      <c r="D78" s="93">
        <v>0</v>
      </c>
      <c r="E78" s="96">
        <v>2</v>
      </c>
      <c r="F78" s="102">
        <v>0</v>
      </c>
      <c r="G78" s="131">
        <f t="shared" si="0"/>
        <v>2</v>
      </c>
      <c r="H78" s="415">
        <v>3</v>
      </c>
      <c r="I78" s="10"/>
      <c r="J78" s="10"/>
    </row>
    <row r="79" spans="1:10" ht="12.75">
      <c r="A79" s="38" t="s">
        <v>50</v>
      </c>
      <c r="B79" s="93">
        <v>4</v>
      </c>
      <c r="C79" s="93">
        <v>1</v>
      </c>
      <c r="D79" s="93">
        <v>2</v>
      </c>
      <c r="E79" s="96">
        <v>4</v>
      </c>
      <c r="F79" s="102">
        <v>0</v>
      </c>
      <c r="G79" s="131">
        <f t="shared" si="0"/>
        <v>11</v>
      </c>
      <c r="H79" s="415">
        <v>6</v>
      </c>
      <c r="I79" s="10"/>
      <c r="J79" s="10"/>
    </row>
    <row r="80" spans="1:10" ht="12.75">
      <c r="A80" s="38" t="s">
        <v>51</v>
      </c>
      <c r="B80" s="93">
        <v>1</v>
      </c>
      <c r="C80" s="93">
        <v>1</v>
      </c>
      <c r="D80" s="93">
        <v>2</v>
      </c>
      <c r="E80" s="96">
        <v>3</v>
      </c>
      <c r="F80" s="102">
        <v>1</v>
      </c>
      <c r="G80" s="131">
        <f t="shared" si="0"/>
        <v>8</v>
      </c>
      <c r="H80" s="415">
        <v>5</v>
      </c>
      <c r="I80" s="10"/>
      <c r="J80" s="10"/>
    </row>
    <row r="81" spans="1:10" ht="12.75">
      <c r="A81" s="38" t="s">
        <v>52</v>
      </c>
      <c r="B81" s="93">
        <v>0</v>
      </c>
      <c r="C81" s="93">
        <v>0</v>
      </c>
      <c r="D81" s="93">
        <v>0</v>
      </c>
      <c r="E81" s="96">
        <v>1</v>
      </c>
      <c r="F81" s="102">
        <v>0</v>
      </c>
      <c r="G81" s="131">
        <f t="shared" si="0"/>
        <v>1</v>
      </c>
      <c r="H81" s="415">
        <v>2</v>
      </c>
      <c r="I81" s="10"/>
      <c r="J81" s="10"/>
    </row>
    <row r="82" spans="1:10" ht="12.75">
      <c r="A82" s="38" t="s">
        <v>53</v>
      </c>
      <c r="B82" s="93">
        <v>1</v>
      </c>
      <c r="C82" s="93">
        <v>1</v>
      </c>
      <c r="D82" s="93">
        <v>1</v>
      </c>
      <c r="E82" s="96">
        <v>3</v>
      </c>
      <c r="F82" s="102">
        <v>1</v>
      </c>
      <c r="G82" s="131">
        <f t="shared" si="0"/>
        <v>7</v>
      </c>
      <c r="H82" s="415">
        <v>3</v>
      </c>
      <c r="I82" s="10"/>
      <c r="J82" s="10"/>
    </row>
    <row r="83" spans="1:10" ht="12.75">
      <c r="A83" s="38" t="s">
        <v>54</v>
      </c>
      <c r="B83" s="93">
        <v>3</v>
      </c>
      <c r="C83" s="93">
        <v>1</v>
      </c>
      <c r="D83" s="93">
        <v>3</v>
      </c>
      <c r="E83" s="96">
        <v>4</v>
      </c>
      <c r="F83" s="102">
        <v>1</v>
      </c>
      <c r="G83" s="131">
        <f t="shared" si="0"/>
        <v>12</v>
      </c>
      <c r="H83" s="415">
        <v>9</v>
      </c>
      <c r="I83" s="10"/>
      <c r="J83" s="10"/>
    </row>
    <row r="84" spans="1:10" ht="12.75">
      <c r="A84" s="38" t="s">
        <v>55</v>
      </c>
      <c r="B84" s="93">
        <v>2</v>
      </c>
      <c r="C84" s="93">
        <v>4</v>
      </c>
      <c r="D84" s="93">
        <v>4</v>
      </c>
      <c r="E84" s="96">
        <v>4</v>
      </c>
      <c r="F84" s="102">
        <v>2</v>
      </c>
      <c r="G84" s="131">
        <f t="shared" si="0"/>
        <v>16</v>
      </c>
      <c r="H84" s="415">
        <v>12</v>
      </c>
      <c r="I84" s="10"/>
      <c r="J84" s="10"/>
    </row>
    <row r="85" spans="1:10" ht="12.75">
      <c r="A85" s="38" t="s">
        <v>56</v>
      </c>
      <c r="B85" s="93">
        <v>2</v>
      </c>
      <c r="C85" s="93">
        <v>3</v>
      </c>
      <c r="D85" s="93">
        <v>4</v>
      </c>
      <c r="E85" s="96">
        <v>5</v>
      </c>
      <c r="F85" s="102">
        <v>3</v>
      </c>
      <c r="G85" s="131">
        <f t="shared" si="0"/>
        <v>17</v>
      </c>
      <c r="H85" s="414">
        <v>9</v>
      </c>
      <c r="I85" s="10"/>
      <c r="J85" s="10"/>
    </row>
    <row r="86" spans="1:10" ht="12.75">
      <c r="A86" s="38" t="s">
        <v>57</v>
      </c>
      <c r="B86" s="93">
        <v>0</v>
      </c>
      <c r="C86" s="93">
        <v>0</v>
      </c>
      <c r="D86" s="93">
        <v>0</v>
      </c>
      <c r="E86" s="96">
        <v>1</v>
      </c>
      <c r="F86" s="102">
        <v>0</v>
      </c>
      <c r="G86" s="131">
        <f t="shared" si="0"/>
        <v>1</v>
      </c>
      <c r="H86" s="415">
        <v>1</v>
      </c>
      <c r="I86" s="10"/>
      <c r="J86" s="10"/>
    </row>
    <row r="87" spans="1:10" ht="12.75">
      <c r="A87" s="38" t="s">
        <v>58</v>
      </c>
      <c r="B87" s="93">
        <v>1</v>
      </c>
      <c r="C87" s="93">
        <v>1</v>
      </c>
      <c r="D87" s="93">
        <v>1</v>
      </c>
      <c r="E87" s="96">
        <v>0</v>
      </c>
      <c r="F87" s="102">
        <v>1</v>
      </c>
      <c r="G87" s="131">
        <f t="shared" si="0"/>
        <v>4</v>
      </c>
      <c r="H87" s="415">
        <v>2</v>
      </c>
      <c r="I87" s="10"/>
      <c r="J87" s="10"/>
    </row>
    <row r="88" spans="1:10" ht="12.75">
      <c r="A88" s="146" t="s">
        <v>198</v>
      </c>
      <c r="B88" s="122">
        <f>SUM(B71:B87)</f>
        <v>22</v>
      </c>
      <c r="C88" s="122">
        <f>SUM(C71:C87)</f>
        <v>18</v>
      </c>
      <c r="D88" s="122">
        <f>SUM(D71:D87)</f>
        <v>21</v>
      </c>
      <c r="E88" s="122">
        <f>SUM(E71:E87)</f>
        <v>53</v>
      </c>
      <c r="F88" s="122">
        <f>SUM(F71:F87)</f>
        <v>10</v>
      </c>
      <c r="G88" s="132">
        <f t="shared" si="0"/>
        <v>124</v>
      </c>
      <c r="H88" s="425">
        <f>SUM(H71:H87)</f>
        <v>91</v>
      </c>
      <c r="I88" s="10"/>
      <c r="J88" s="10"/>
    </row>
    <row r="89" spans="1:10" ht="12.75">
      <c r="A89" s="146" t="s">
        <v>194</v>
      </c>
      <c r="B89" s="114">
        <f>B88/G88</f>
        <v>0.1774193548387097</v>
      </c>
      <c r="C89" s="114">
        <f>C88/G88</f>
        <v>0.14516129032258066</v>
      </c>
      <c r="D89" s="114">
        <f>D88/G88</f>
        <v>0.1693548387096774</v>
      </c>
      <c r="E89" s="114">
        <f>E88/G88</f>
        <v>0.4274193548387097</v>
      </c>
      <c r="F89" s="147">
        <f>F88/G88</f>
        <v>0.08064516129032258</v>
      </c>
      <c r="G89" s="105"/>
      <c r="H89" s="10"/>
      <c r="I89" s="10"/>
      <c r="J89" s="10"/>
    </row>
    <row r="90" spans="1:10" ht="12.75">
      <c r="A90" s="23"/>
      <c r="B90" s="6"/>
      <c r="C90" s="33"/>
      <c r="D90" s="10"/>
      <c r="E90" s="10"/>
      <c r="F90" s="10"/>
      <c r="G90" s="10"/>
      <c r="H90" s="10"/>
      <c r="I90" s="10"/>
      <c r="J90" s="10"/>
    </row>
    <row r="91" spans="1:10" ht="12.75">
      <c r="A91" s="509" t="s">
        <v>209</v>
      </c>
      <c r="B91" s="510"/>
      <c r="C91" s="510"/>
      <c r="D91" s="497"/>
      <c r="E91" s="497"/>
      <c r="F91" s="497"/>
      <c r="G91" s="497"/>
      <c r="H91" s="497"/>
      <c r="I91" s="497"/>
      <c r="J91" s="498"/>
    </row>
    <row r="92" spans="1:10" ht="12.75">
      <c r="A92" s="103"/>
      <c r="B92" s="39"/>
      <c r="C92" s="40"/>
      <c r="D92" s="10"/>
      <c r="E92" s="10"/>
      <c r="F92" s="10"/>
      <c r="G92" s="10"/>
      <c r="H92" s="10"/>
      <c r="I92" s="31"/>
      <c r="J92" s="31"/>
    </row>
    <row r="93" spans="1:10" ht="25.5">
      <c r="A93" s="103" t="s">
        <v>266</v>
      </c>
      <c r="B93" s="121" t="s">
        <v>196</v>
      </c>
      <c r="C93" s="417" t="s">
        <v>109</v>
      </c>
      <c r="D93" s="10"/>
      <c r="E93" s="10"/>
      <c r="F93" s="10"/>
      <c r="G93" s="10"/>
      <c r="H93" s="10"/>
      <c r="I93" s="10"/>
      <c r="J93" s="10"/>
    </row>
    <row r="94" spans="1:10" ht="12.75">
      <c r="A94" s="38" t="s">
        <v>42</v>
      </c>
      <c r="B94" s="93">
        <v>1150</v>
      </c>
      <c r="C94" s="418">
        <v>7</v>
      </c>
      <c r="D94" s="10"/>
      <c r="E94" s="10"/>
      <c r="F94" s="10"/>
      <c r="G94" s="10"/>
      <c r="H94" s="10"/>
      <c r="I94" s="10"/>
      <c r="J94" s="10"/>
    </row>
    <row r="95" spans="1:10" ht="12.75">
      <c r="A95" s="38" t="s">
        <v>43</v>
      </c>
      <c r="B95" s="93">
        <v>414</v>
      </c>
      <c r="C95" s="418">
        <v>4</v>
      </c>
      <c r="D95" s="10"/>
      <c r="E95" s="10"/>
      <c r="F95" s="10"/>
      <c r="G95" s="10"/>
      <c r="H95" s="10"/>
      <c r="I95" s="10"/>
      <c r="J95" s="10"/>
    </row>
    <row r="96" spans="1:10" ht="12.75">
      <c r="A96" s="38" t="s">
        <v>44</v>
      </c>
      <c r="B96" s="93">
        <v>162</v>
      </c>
      <c r="C96" s="418">
        <v>1</v>
      </c>
      <c r="D96" s="10"/>
      <c r="E96" s="10"/>
      <c r="F96" s="10"/>
      <c r="G96" s="10"/>
      <c r="H96" s="10"/>
      <c r="I96" s="10"/>
      <c r="J96" s="10"/>
    </row>
    <row r="97" spans="1:10" ht="12.75">
      <c r="A97" s="38" t="s">
        <v>45</v>
      </c>
      <c r="B97" s="93">
        <v>1168</v>
      </c>
      <c r="C97" s="418">
        <v>6</v>
      </c>
      <c r="D97" s="10"/>
      <c r="E97" s="10"/>
      <c r="F97" s="10"/>
      <c r="G97" s="10"/>
      <c r="H97" s="10"/>
      <c r="I97" s="10"/>
      <c r="J97" s="10"/>
    </row>
    <row r="98" spans="1:10" ht="12.75">
      <c r="A98" s="38" t="s">
        <v>46</v>
      </c>
      <c r="B98" s="93">
        <v>837</v>
      </c>
      <c r="C98" s="418">
        <v>13</v>
      </c>
      <c r="D98" s="10"/>
      <c r="E98" s="10"/>
      <c r="F98" s="10"/>
      <c r="G98" s="10"/>
      <c r="H98" s="10"/>
      <c r="I98" s="10"/>
      <c r="J98" s="10"/>
    </row>
    <row r="99" spans="1:10" ht="12.75">
      <c r="A99" s="38" t="s">
        <v>47</v>
      </c>
      <c r="B99" s="93">
        <v>380</v>
      </c>
      <c r="C99" s="418">
        <v>4</v>
      </c>
      <c r="D99" s="10"/>
      <c r="E99" s="10"/>
      <c r="F99" s="10"/>
      <c r="G99" s="10"/>
      <c r="H99" s="10"/>
      <c r="I99" s="10"/>
      <c r="J99" s="10"/>
    </row>
    <row r="100" spans="1:10" ht="12.75">
      <c r="A100" s="38" t="s">
        <v>48</v>
      </c>
      <c r="B100" s="93">
        <v>456</v>
      </c>
      <c r="C100" s="418">
        <v>4</v>
      </c>
      <c r="D100" s="10"/>
      <c r="E100" s="10"/>
      <c r="F100" s="10"/>
      <c r="G100" s="10"/>
      <c r="H100" s="10"/>
      <c r="I100" s="10"/>
      <c r="J100" s="10"/>
    </row>
    <row r="101" spans="1:10" ht="12.75">
      <c r="A101" s="38" t="s">
        <v>49</v>
      </c>
      <c r="B101" s="93">
        <v>860</v>
      </c>
      <c r="C101" s="418">
        <v>3</v>
      </c>
      <c r="D101" s="10"/>
      <c r="E101" s="10"/>
      <c r="F101" s="10"/>
      <c r="G101" s="10"/>
      <c r="H101" s="10"/>
      <c r="I101" s="10"/>
      <c r="J101" s="10"/>
    </row>
    <row r="102" spans="1:10" ht="12.75">
      <c r="A102" s="38" t="s">
        <v>50</v>
      </c>
      <c r="B102" s="93">
        <v>397</v>
      </c>
      <c r="C102" s="418">
        <v>6</v>
      </c>
      <c r="D102" s="10"/>
      <c r="E102" s="10"/>
      <c r="F102" s="10"/>
      <c r="G102" s="10"/>
      <c r="H102" s="10"/>
      <c r="I102" s="10"/>
      <c r="J102" s="10"/>
    </row>
    <row r="103" spans="1:10" ht="12.75">
      <c r="A103" s="38" t="s">
        <v>51</v>
      </c>
      <c r="B103" s="93">
        <v>1108</v>
      </c>
      <c r="C103" s="418">
        <v>5</v>
      </c>
      <c r="D103" s="10"/>
      <c r="E103" s="10"/>
      <c r="F103" s="10"/>
      <c r="G103" s="10"/>
      <c r="H103" s="10"/>
      <c r="I103" s="10"/>
      <c r="J103" s="10"/>
    </row>
    <row r="104" spans="1:10" ht="12.75">
      <c r="A104" s="38" t="s">
        <v>52</v>
      </c>
      <c r="B104" s="93">
        <v>349</v>
      </c>
      <c r="C104" s="418">
        <v>2</v>
      </c>
      <c r="D104" s="10"/>
      <c r="E104" s="10"/>
      <c r="F104" s="10"/>
      <c r="G104" s="10"/>
      <c r="H104" s="10"/>
      <c r="I104" s="10"/>
      <c r="J104" s="10"/>
    </row>
    <row r="105" spans="1:10" ht="12.75">
      <c r="A105" s="38" t="s">
        <v>53</v>
      </c>
      <c r="B105" s="93">
        <v>291</v>
      </c>
      <c r="C105" s="418">
        <v>3</v>
      </c>
      <c r="D105" s="10"/>
      <c r="E105" s="10"/>
      <c r="F105" s="10"/>
      <c r="G105" s="10"/>
      <c r="H105" s="10"/>
      <c r="I105" s="10"/>
      <c r="J105" s="10"/>
    </row>
    <row r="106" spans="1:10" ht="12.75">
      <c r="A106" s="38" t="s">
        <v>54</v>
      </c>
      <c r="B106" s="93">
        <v>639</v>
      </c>
      <c r="C106" s="418">
        <v>9</v>
      </c>
      <c r="D106" s="10"/>
      <c r="E106" s="10"/>
      <c r="F106" s="10"/>
      <c r="G106" s="10"/>
      <c r="H106" s="10"/>
      <c r="I106" s="10"/>
      <c r="J106" s="10"/>
    </row>
    <row r="107" spans="1:10" ht="12.75">
      <c r="A107" s="38" t="s">
        <v>55</v>
      </c>
      <c r="B107" s="93">
        <v>2067</v>
      </c>
      <c r="C107" s="418">
        <v>12</v>
      </c>
      <c r="D107" s="10"/>
      <c r="E107" s="10"/>
      <c r="F107" s="10"/>
      <c r="G107" s="10"/>
      <c r="H107" s="10"/>
      <c r="I107" s="10"/>
      <c r="J107" s="10"/>
    </row>
    <row r="108" spans="1:10" ht="12.75">
      <c r="A108" s="38" t="s">
        <v>56</v>
      </c>
      <c r="B108" s="93">
        <v>988</v>
      </c>
      <c r="C108" s="418">
        <v>9</v>
      </c>
      <c r="D108" s="10"/>
      <c r="E108" s="10"/>
      <c r="F108" s="10"/>
      <c r="G108" s="10"/>
      <c r="H108" s="10"/>
      <c r="I108" s="10"/>
      <c r="J108" s="10"/>
    </row>
    <row r="109" spans="1:10" ht="12.75">
      <c r="A109" s="38" t="s">
        <v>57</v>
      </c>
      <c r="B109" s="93">
        <v>236</v>
      </c>
      <c r="C109" s="418">
        <v>2</v>
      </c>
      <c r="D109" s="10"/>
      <c r="E109" s="10"/>
      <c r="F109" s="10"/>
      <c r="G109" s="10"/>
      <c r="H109" s="10"/>
      <c r="I109" s="10"/>
      <c r="J109" s="10"/>
    </row>
    <row r="110" spans="1:10" ht="12.75">
      <c r="A110" s="38" t="s">
        <v>58</v>
      </c>
      <c r="B110" s="93">
        <v>77</v>
      </c>
      <c r="C110" s="418">
        <v>2</v>
      </c>
      <c r="D110" s="10"/>
      <c r="E110" s="10"/>
      <c r="F110" s="10"/>
      <c r="G110" s="10"/>
      <c r="H110" s="10"/>
      <c r="I110" s="10"/>
      <c r="J110" s="10"/>
    </row>
    <row r="111" spans="1:10" ht="12.75">
      <c r="A111" s="146" t="s">
        <v>1</v>
      </c>
      <c r="B111" s="122">
        <f>SUM(B94:B110)</f>
        <v>11579</v>
      </c>
      <c r="C111" s="419">
        <f>SUM(C94:C110)</f>
        <v>92</v>
      </c>
      <c r="D111" s="10"/>
      <c r="E111" s="10"/>
      <c r="F111" s="10"/>
      <c r="G111" s="10"/>
      <c r="H111" s="10"/>
      <c r="I111" s="10"/>
      <c r="J111" s="10"/>
    </row>
    <row r="112" spans="2:10" ht="12.75">
      <c r="B112" s="177"/>
      <c r="C112" s="177"/>
      <c r="D112" s="177"/>
      <c r="E112" s="177"/>
      <c r="F112" s="177"/>
      <c r="H112" s="177"/>
      <c r="I112" s="177"/>
      <c r="J112" s="177"/>
    </row>
    <row r="113" spans="1:11" ht="14.25">
      <c r="A113" s="104" t="s">
        <v>224</v>
      </c>
      <c r="B113" s="524" t="s">
        <v>200</v>
      </c>
      <c r="C113" s="535"/>
      <c r="D113" s="502" t="s">
        <v>195</v>
      </c>
      <c r="E113" s="495"/>
      <c r="F113" s="420" t="s">
        <v>109</v>
      </c>
      <c r="H113" s="532"/>
      <c r="I113" s="495"/>
      <c r="J113" s="153"/>
      <c r="K113" s="219"/>
    </row>
    <row r="114" spans="1:11" ht="12.75">
      <c r="A114" s="88" t="s">
        <v>42</v>
      </c>
      <c r="B114" s="106">
        <v>336</v>
      </c>
      <c r="C114" s="158">
        <f aca="true" t="shared" si="1" ref="C114:C131">B114/B94</f>
        <v>0.2921739130434783</v>
      </c>
      <c r="D114" s="161">
        <v>31</v>
      </c>
      <c r="E114" s="134">
        <f>D114/B94</f>
        <v>0.026956521739130435</v>
      </c>
      <c r="F114" s="425">
        <v>7</v>
      </c>
      <c r="H114" s="131"/>
      <c r="I114" s="134"/>
      <c r="J114" s="157"/>
      <c r="K114" s="219"/>
    </row>
    <row r="115" spans="1:11" ht="12.75">
      <c r="A115" s="88" t="s">
        <v>43</v>
      </c>
      <c r="B115" s="106">
        <v>38</v>
      </c>
      <c r="C115" s="158">
        <f t="shared" si="1"/>
        <v>0.09178743961352658</v>
      </c>
      <c r="D115" s="161">
        <v>3</v>
      </c>
      <c r="E115" s="134">
        <f aca="true" t="shared" si="2" ref="E115:E131">D115/B95</f>
        <v>0.007246376811594203</v>
      </c>
      <c r="F115" s="425">
        <v>4</v>
      </c>
      <c r="H115" s="131"/>
      <c r="I115" s="134"/>
      <c r="J115" s="157"/>
      <c r="K115" s="219"/>
    </row>
    <row r="116" spans="1:11" ht="12.75">
      <c r="A116" s="88" t="s">
        <v>44</v>
      </c>
      <c r="B116" s="106">
        <v>28</v>
      </c>
      <c r="C116" s="158">
        <f t="shared" si="1"/>
        <v>0.1728395061728395</v>
      </c>
      <c r="D116" s="161">
        <v>1</v>
      </c>
      <c r="E116" s="134">
        <f t="shared" si="2"/>
        <v>0.006172839506172839</v>
      </c>
      <c r="F116" s="425">
        <v>1</v>
      </c>
      <c r="H116" s="131"/>
      <c r="I116" s="134"/>
      <c r="J116" s="157"/>
      <c r="K116" s="219"/>
    </row>
    <row r="117" spans="1:11" ht="12.75">
      <c r="A117" s="88" t="s">
        <v>45</v>
      </c>
      <c r="B117" s="106">
        <v>448</v>
      </c>
      <c r="C117" s="158">
        <f t="shared" si="1"/>
        <v>0.3835616438356164</v>
      </c>
      <c r="D117" s="161">
        <v>150</v>
      </c>
      <c r="E117" s="134">
        <f t="shared" si="2"/>
        <v>0.1284246575342466</v>
      </c>
      <c r="F117" s="425">
        <v>6</v>
      </c>
      <c r="H117" s="131"/>
      <c r="I117" s="160"/>
      <c r="J117" s="157"/>
      <c r="K117" s="219"/>
    </row>
    <row r="118" spans="1:11" ht="12.75">
      <c r="A118" s="88" t="s">
        <v>46</v>
      </c>
      <c r="B118" s="106">
        <v>300</v>
      </c>
      <c r="C118" s="158">
        <f t="shared" si="1"/>
        <v>0.35842293906810035</v>
      </c>
      <c r="D118" s="161">
        <v>11</v>
      </c>
      <c r="E118" s="134">
        <f t="shared" si="2"/>
        <v>0.013142174432497013</v>
      </c>
      <c r="F118" s="425">
        <v>13</v>
      </c>
      <c r="H118" s="131"/>
      <c r="I118" s="160"/>
      <c r="J118" s="157"/>
      <c r="K118" s="219"/>
    </row>
    <row r="119" spans="1:11" ht="12.75">
      <c r="A119" s="88" t="s">
        <v>47</v>
      </c>
      <c r="B119" s="106">
        <v>122</v>
      </c>
      <c r="C119" s="158">
        <f t="shared" si="1"/>
        <v>0.32105263157894737</v>
      </c>
      <c r="D119" s="161">
        <v>11</v>
      </c>
      <c r="E119" s="134">
        <f t="shared" si="2"/>
        <v>0.02894736842105263</v>
      </c>
      <c r="F119" s="425">
        <v>4</v>
      </c>
      <c r="H119" s="131"/>
      <c r="I119" s="160"/>
      <c r="J119" s="157"/>
      <c r="K119" s="219"/>
    </row>
    <row r="120" spans="1:11" ht="12.75">
      <c r="A120" s="88" t="s">
        <v>48</v>
      </c>
      <c r="B120" s="106">
        <v>91</v>
      </c>
      <c r="C120" s="158">
        <f t="shared" si="1"/>
        <v>0.19956140350877194</v>
      </c>
      <c r="D120" s="161">
        <v>30</v>
      </c>
      <c r="E120" s="134">
        <f t="shared" si="2"/>
        <v>0.06578947368421052</v>
      </c>
      <c r="F120" s="425">
        <v>4</v>
      </c>
      <c r="H120" s="131"/>
      <c r="I120" s="160"/>
      <c r="J120" s="157"/>
      <c r="K120" s="219"/>
    </row>
    <row r="121" spans="1:11" ht="12.75">
      <c r="A121" s="88" t="s">
        <v>49</v>
      </c>
      <c r="B121" s="106">
        <v>309</v>
      </c>
      <c r="C121" s="158">
        <f t="shared" si="1"/>
        <v>0.35930232558139535</v>
      </c>
      <c r="D121" s="161">
        <v>14</v>
      </c>
      <c r="E121" s="134">
        <f t="shared" si="2"/>
        <v>0.01627906976744186</v>
      </c>
      <c r="F121" s="425">
        <v>3</v>
      </c>
      <c r="H121" s="131"/>
      <c r="I121" s="160"/>
      <c r="J121" s="157"/>
      <c r="K121" s="219"/>
    </row>
    <row r="122" spans="1:11" ht="12.75">
      <c r="A122" s="88" t="s">
        <v>50</v>
      </c>
      <c r="B122" s="106">
        <v>215</v>
      </c>
      <c r="C122" s="158">
        <f t="shared" si="1"/>
        <v>0.5415617128463476</v>
      </c>
      <c r="D122" s="161">
        <v>4</v>
      </c>
      <c r="E122" s="134">
        <f t="shared" si="2"/>
        <v>0.010075566750629723</v>
      </c>
      <c r="F122" s="425">
        <v>6</v>
      </c>
      <c r="H122" s="131"/>
      <c r="I122" s="160"/>
      <c r="J122" s="157"/>
      <c r="K122" s="219"/>
    </row>
    <row r="123" spans="1:11" ht="12.75">
      <c r="A123" s="88" t="s">
        <v>51</v>
      </c>
      <c r="B123" s="106">
        <v>322</v>
      </c>
      <c r="C123" s="158">
        <f t="shared" si="1"/>
        <v>0.29061371841155237</v>
      </c>
      <c r="D123" s="161">
        <v>20</v>
      </c>
      <c r="E123" s="134">
        <f t="shared" si="2"/>
        <v>0.018050541516245487</v>
      </c>
      <c r="F123" s="425">
        <v>5</v>
      </c>
      <c r="H123" s="131"/>
      <c r="I123" s="160"/>
      <c r="J123" s="157"/>
      <c r="K123" s="219"/>
    </row>
    <row r="124" spans="1:11" ht="12.75">
      <c r="A124" s="88" t="s">
        <v>52</v>
      </c>
      <c r="B124" s="106">
        <v>223</v>
      </c>
      <c r="C124" s="158">
        <f t="shared" si="1"/>
        <v>0.6389684813753582</v>
      </c>
      <c r="D124" s="161"/>
      <c r="E124" s="134"/>
      <c r="F124" s="425">
        <v>2</v>
      </c>
      <c r="H124" s="131"/>
      <c r="I124" s="134"/>
      <c r="J124" s="157"/>
      <c r="K124" s="219"/>
    </row>
    <row r="125" spans="1:11" ht="12.75">
      <c r="A125" s="88" t="s">
        <v>53</v>
      </c>
      <c r="B125" s="106">
        <v>95</v>
      </c>
      <c r="C125" s="158">
        <f t="shared" si="1"/>
        <v>0.32646048109965636</v>
      </c>
      <c r="D125" s="161">
        <v>13</v>
      </c>
      <c r="E125" s="134">
        <f t="shared" si="2"/>
        <v>0.044673539518900345</v>
      </c>
      <c r="F125" s="425">
        <v>3</v>
      </c>
      <c r="H125" s="131"/>
      <c r="I125" s="160"/>
      <c r="J125" s="157"/>
      <c r="K125" s="219"/>
    </row>
    <row r="126" spans="1:11" ht="12.75">
      <c r="A126" s="88" t="s">
        <v>54</v>
      </c>
      <c r="B126" s="106">
        <v>214</v>
      </c>
      <c r="C126" s="158">
        <f t="shared" si="1"/>
        <v>0.3348982785602504</v>
      </c>
      <c r="D126" s="161">
        <v>106</v>
      </c>
      <c r="E126" s="134">
        <f t="shared" si="2"/>
        <v>0.16588419405320814</v>
      </c>
      <c r="F126" s="425">
        <v>9</v>
      </c>
      <c r="H126" s="131"/>
      <c r="I126" s="160"/>
      <c r="J126" s="157"/>
      <c r="K126" s="219"/>
    </row>
    <row r="127" spans="1:11" ht="12.75">
      <c r="A127" s="88" t="s">
        <v>55</v>
      </c>
      <c r="B127" s="106">
        <v>638</v>
      </c>
      <c r="C127" s="158">
        <f t="shared" si="1"/>
        <v>0.30865989356555396</v>
      </c>
      <c r="D127" s="161">
        <v>47</v>
      </c>
      <c r="E127" s="134">
        <f t="shared" si="2"/>
        <v>0.022738268021286888</v>
      </c>
      <c r="F127" s="425">
        <v>12</v>
      </c>
      <c r="H127" s="131"/>
      <c r="I127" s="160"/>
      <c r="J127" s="157"/>
      <c r="K127" s="219"/>
    </row>
    <row r="128" spans="1:11" ht="12.75">
      <c r="A128" s="88" t="s">
        <v>56</v>
      </c>
      <c r="B128" s="106">
        <v>391</v>
      </c>
      <c r="C128" s="158">
        <f t="shared" si="1"/>
        <v>0.395748987854251</v>
      </c>
      <c r="D128" s="161">
        <v>72</v>
      </c>
      <c r="E128" s="134">
        <f t="shared" si="2"/>
        <v>0.0728744939271255</v>
      </c>
      <c r="F128" s="425">
        <v>9</v>
      </c>
      <c r="H128" s="131"/>
      <c r="I128" s="160"/>
      <c r="J128" s="157"/>
      <c r="K128" s="219"/>
    </row>
    <row r="129" spans="1:11" ht="12.75">
      <c r="A129" s="88" t="s">
        <v>57</v>
      </c>
      <c r="B129" s="106">
        <v>93</v>
      </c>
      <c r="C129" s="158">
        <f t="shared" si="1"/>
        <v>0.3940677966101695</v>
      </c>
      <c r="D129" s="161"/>
      <c r="E129" s="134"/>
      <c r="F129" s="425">
        <v>2</v>
      </c>
      <c r="H129" s="131"/>
      <c r="I129" s="160"/>
      <c r="J129" s="157"/>
      <c r="K129" s="219"/>
    </row>
    <row r="130" spans="1:11" ht="12.75">
      <c r="A130" s="88" t="s">
        <v>58</v>
      </c>
      <c r="B130" s="106">
        <v>21</v>
      </c>
      <c r="C130" s="158">
        <f t="shared" si="1"/>
        <v>0.2727272727272727</v>
      </c>
      <c r="D130" s="161"/>
      <c r="E130" s="134"/>
      <c r="F130" s="425">
        <v>1</v>
      </c>
      <c r="H130" s="131"/>
      <c r="I130" s="160"/>
      <c r="J130" s="157"/>
      <c r="K130" s="219"/>
    </row>
    <row r="131" spans="1:11" ht="12.75">
      <c r="A131" s="176" t="s">
        <v>1</v>
      </c>
      <c r="B131" s="387">
        <f>SUM(B114:B130)</f>
        <v>3884</v>
      </c>
      <c r="C131" s="388">
        <f t="shared" si="1"/>
        <v>0.3354348389325503</v>
      </c>
      <c r="D131" s="389">
        <f>SUM(D114:D130)</f>
        <v>513</v>
      </c>
      <c r="E131" s="390">
        <f t="shared" si="2"/>
        <v>0.044304344071163314</v>
      </c>
      <c r="F131" s="425">
        <f>SUM(F114:F130)</f>
        <v>91</v>
      </c>
      <c r="H131" s="113"/>
      <c r="I131" s="160"/>
      <c r="J131" s="157"/>
      <c r="K131" s="219"/>
    </row>
    <row r="132" spans="1:10" ht="14.25">
      <c r="A132" s="426" t="s">
        <v>337</v>
      </c>
      <c r="B132" s="114"/>
      <c r="C132" s="45"/>
      <c r="D132" s="17"/>
      <c r="E132" s="41"/>
      <c r="F132" s="17"/>
      <c r="G132" s="41"/>
      <c r="H132" s="41"/>
      <c r="I132" s="85"/>
      <c r="J132" s="26"/>
    </row>
    <row r="133" spans="1:10" ht="12.75">
      <c r="A133" s="146"/>
      <c r="B133" s="114"/>
      <c r="C133" s="45"/>
      <c r="D133" s="17"/>
      <c r="E133" s="41"/>
      <c r="F133" s="17"/>
      <c r="G133" s="41"/>
      <c r="H133" s="41"/>
      <c r="I133" s="85"/>
      <c r="J133" s="26"/>
    </row>
    <row r="134" spans="1:10" ht="12.75">
      <c r="A134" s="103" t="s">
        <v>234</v>
      </c>
      <c r="B134" s="121" t="s">
        <v>135</v>
      </c>
      <c r="C134" s="111" t="s">
        <v>136</v>
      </c>
      <c r="D134" s="151" t="s">
        <v>1</v>
      </c>
      <c r="E134" s="417" t="s">
        <v>109</v>
      </c>
      <c r="F134" s="10"/>
      <c r="G134" s="10"/>
      <c r="H134" s="10"/>
      <c r="I134" s="28"/>
      <c r="J134" s="10"/>
    </row>
    <row r="135" spans="1:10" ht="12.75">
      <c r="A135" s="38" t="s">
        <v>42</v>
      </c>
      <c r="B135" s="93">
        <v>707</v>
      </c>
      <c r="C135" s="96">
        <v>443</v>
      </c>
      <c r="D135" s="132">
        <f aca="true" t="shared" si="3" ref="D135:D151">SUM(B135:C135)</f>
        <v>1150</v>
      </c>
      <c r="E135" s="425">
        <v>7</v>
      </c>
      <c r="F135" s="10"/>
      <c r="G135" s="10"/>
      <c r="H135" s="10"/>
      <c r="I135" s="28"/>
      <c r="J135" s="10"/>
    </row>
    <row r="136" spans="1:10" ht="12.75">
      <c r="A136" s="38" t="s">
        <v>43</v>
      </c>
      <c r="B136" s="93">
        <v>122</v>
      </c>
      <c r="C136" s="96">
        <v>292</v>
      </c>
      <c r="D136" s="132">
        <f t="shared" si="3"/>
        <v>414</v>
      </c>
      <c r="E136" s="425">
        <v>4</v>
      </c>
      <c r="F136" s="10"/>
      <c r="G136" s="10"/>
      <c r="H136" s="10"/>
      <c r="I136" s="28"/>
      <c r="J136" s="10"/>
    </row>
    <row r="137" spans="1:10" ht="12.75">
      <c r="A137" s="38" t="s">
        <v>44</v>
      </c>
      <c r="B137" s="93">
        <v>23</v>
      </c>
      <c r="C137" s="96">
        <v>139</v>
      </c>
      <c r="D137" s="132">
        <f t="shared" si="3"/>
        <v>162</v>
      </c>
      <c r="E137" s="425">
        <v>1</v>
      </c>
      <c r="F137" s="10"/>
      <c r="G137" s="10"/>
      <c r="H137" s="10"/>
      <c r="I137" s="28"/>
      <c r="J137" s="10"/>
    </row>
    <row r="138" spans="1:10" ht="12.75">
      <c r="A138" s="38" t="s">
        <v>45</v>
      </c>
      <c r="B138" s="93">
        <v>349</v>
      </c>
      <c r="C138" s="96">
        <v>819</v>
      </c>
      <c r="D138" s="132">
        <f t="shared" si="3"/>
        <v>1168</v>
      </c>
      <c r="E138" s="425">
        <v>6</v>
      </c>
      <c r="F138" s="10"/>
      <c r="G138" s="10"/>
      <c r="H138" s="10"/>
      <c r="I138" s="28"/>
      <c r="J138" s="10"/>
    </row>
    <row r="139" spans="1:10" ht="12.75">
      <c r="A139" s="38" t="s">
        <v>46</v>
      </c>
      <c r="B139" s="93">
        <v>468</v>
      </c>
      <c r="C139" s="96">
        <v>324</v>
      </c>
      <c r="D139" s="132">
        <f t="shared" si="3"/>
        <v>792</v>
      </c>
      <c r="E139" s="425">
        <v>13</v>
      </c>
      <c r="F139" s="10"/>
      <c r="G139" s="10"/>
      <c r="H139" s="10"/>
      <c r="I139" s="28"/>
      <c r="J139" s="10"/>
    </row>
    <row r="140" spans="1:10" ht="12.75">
      <c r="A140" s="38" t="s">
        <v>47</v>
      </c>
      <c r="B140" s="93">
        <v>93</v>
      </c>
      <c r="C140" s="96">
        <v>287</v>
      </c>
      <c r="D140" s="132">
        <f t="shared" si="3"/>
        <v>380</v>
      </c>
      <c r="E140" s="425">
        <v>4</v>
      </c>
      <c r="F140" s="10"/>
      <c r="G140" s="10"/>
      <c r="H140" s="10"/>
      <c r="I140" s="28"/>
      <c r="J140" s="10"/>
    </row>
    <row r="141" spans="1:10" ht="12.75">
      <c r="A141" s="38" t="s">
        <v>48</v>
      </c>
      <c r="B141" s="93">
        <v>191</v>
      </c>
      <c r="C141" s="96">
        <v>265</v>
      </c>
      <c r="D141" s="132">
        <f t="shared" si="3"/>
        <v>456</v>
      </c>
      <c r="E141" s="425">
        <v>4</v>
      </c>
      <c r="F141" s="10"/>
      <c r="G141" s="10"/>
      <c r="H141" s="10"/>
      <c r="I141" s="28"/>
      <c r="J141" s="10"/>
    </row>
    <row r="142" spans="1:10" ht="12.75">
      <c r="A142" s="38" t="s">
        <v>49</v>
      </c>
      <c r="B142" s="93">
        <v>344</v>
      </c>
      <c r="C142" s="96">
        <v>516</v>
      </c>
      <c r="D142" s="132">
        <f t="shared" si="3"/>
        <v>860</v>
      </c>
      <c r="E142" s="425">
        <v>3</v>
      </c>
      <c r="F142" s="10"/>
      <c r="G142" s="10"/>
      <c r="H142" s="10"/>
      <c r="I142" s="28"/>
      <c r="J142" s="10"/>
    </row>
    <row r="143" spans="1:10" ht="12.75">
      <c r="A143" s="38" t="s">
        <v>50</v>
      </c>
      <c r="B143" s="93">
        <v>202</v>
      </c>
      <c r="C143" s="96">
        <v>187</v>
      </c>
      <c r="D143" s="132">
        <f t="shared" si="3"/>
        <v>389</v>
      </c>
      <c r="E143" s="425">
        <v>6</v>
      </c>
      <c r="F143" s="10"/>
      <c r="G143" s="10"/>
      <c r="H143" s="10"/>
      <c r="I143" s="28"/>
      <c r="J143" s="10"/>
    </row>
    <row r="144" spans="1:10" ht="12.75">
      <c r="A144" s="38" t="s">
        <v>51</v>
      </c>
      <c r="B144" s="93">
        <v>632</v>
      </c>
      <c r="C144" s="96">
        <v>476</v>
      </c>
      <c r="D144" s="132">
        <f t="shared" si="3"/>
        <v>1108</v>
      </c>
      <c r="E144" s="425">
        <v>5</v>
      </c>
      <c r="F144" s="10"/>
      <c r="G144" s="10"/>
      <c r="H144" s="10"/>
      <c r="I144" s="28"/>
      <c r="J144" s="10"/>
    </row>
    <row r="145" spans="1:10" ht="12.75">
      <c r="A145" s="38" t="s">
        <v>52</v>
      </c>
      <c r="B145" s="93">
        <v>109</v>
      </c>
      <c r="C145" s="96">
        <v>240</v>
      </c>
      <c r="D145" s="132">
        <f t="shared" si="3"/>
        <v>349</v>
      </c>
      <c r="E145" s="425">
        <v>2</v>
      </c>
      <c r="F145" s="10"/>
      <c r="G145" s="10"/>
      <c r="H145" s="10"/>
      <c r="I145" s="28"/>
      <c r="J145" s="10"/>
    </row>
    <row r="146" spans="1:10" ht="12.75">
      <c r="A146" s="38" t="s">
        <v>53</v>
      </c>
      <c r="B146" s="93">
        <v>105</v>
      </c>
      <c r="C146" s="96">
        <v>186</v>
      </c>
      <c r="D146" s="132">
        <f t="shared" si="3"/>
        <v>291</v>
      </c>
      <c r="E146" s="425">
        <v>3</v>
      </c>
      <c r="F146" s="10"/>
      <c r="G146" s="10"/>
      <c r="H146" s="10"/>
      <c r="I146" s="28"/>
      <c r="J146" s="10"/>
    </row>
    <row r="147" spans="1:10" ht="12.75">
      <c r="A147" s="38" t="s">
        <v>54</v>
      </c>
      <c r="B147" s="93">
        <v>320</v>
      </c>
      <c r="C147" s="96">
        <v>319</v>
      </c>
      <c r="D147" s="132">
        <f t="shared" si="3"/>
        <v>639</v>
      </c>
      <c r="E147" s="425">
        <v>9</v>
      </c>
      <c r="F147" s="10"/>
      <c r="G147" s="10"/>
      <c r="H147" s="10"/>
      <c r="I147" s="28"/>
      <c r="J147" s="10"/>
    </row>
    <row r="148" spans="1:10" ht="12.75">
      <c r="A148" s="38" t="s">
        <v>55</v>
      </c>
      <c r="B148" s="93">
        <v>406</v>
      </c>
      <c r="C148" s="96">
        <v>1566</v>
      </c>
      <c r="D148" s="132">
        <f t="shared" si="3"/>
        <v>1972</v>
      </c>
      <c r="E148" s="425">
        <v>12</v>
      </c>
      <c r="F148" s="10"/>
      <c r="G148" s="10"/>
      <c r="H148" s="10"/>
      <c r="I148" s="28"/>
      <c r="J148" s="10"/>
    </row>
    <row r="149" spans="1:10" ht="12.75">
      <c r="A149" s="38" t="s">
        <v>56</v>
      </c>
      <c r="B149" s="93">
        <v>592</v>
      </c>
      <c r="C149" s="96">
        <v>396</v>
      </c>
      <c r="D149" s="132">
        <f t="shared" si="3"/>
        <v>988</v>
      </c>
      <c r="E149" s="425">
        <v>9</v>
      </c>
      <c r="F149" s="10"/>
      <c r="G149" s="10"/>
      <c r="H149" s="10"/>
      <c r="I149" s="28"/>
      <c r="J149" s="10"/>
    </row>
    <row r="150" spans="1:10" ht="12.75">
      <c r="A150" s="38" t="s">
        <v>57</v>
      </c>
      <c r="B150" s="93">
        <v>88</v>
      </c>
      <c r="C150" s="96">
        <v>148</v>
      </c>
      <c r="D150" s="132">
        <f t="shared" si="3"/>
        <v>236</v>
      </c>
      <c r="E150" s="425">
        <v>2</v>
      </c>
      <c r="F150" s="10"/>
      <c r="G150" s="10"/>
      <c r="H150" s="10"/>
      <c r="I150" s="28"/>
      <c r="J150" s="10"/>
    </row>
    <row r="151" spans="1:10" ht="12.75">
      <c r="A151" s="38" t="s">
        <v>58</v>
      </c>
      <c r="B151" s="93">
        <v>34</v>
      </c>
      <c r="C151" s="96">
        <v>43</v>
      </c>
      <c r="D151" s="132">
        <f t="shared" si="3"/>
        <v>77</v>
      </c>
      <c r="E151" s="425">
        <v>2</v>
      </c>
      <c r="F151" s="10"/>
      <c r="G151" s="10"/>
      <c r="H151" s="10"/>
      <c r="I151" s="28"/>
      <c r="J151" s="10"/>
    </row>
    <row r="152" spans="1:10" ht="12.75">
      <c r="A152" s="146" t="s">
        <v>1</v>
      </c>
      <c r="B152" s="122">
        <f>SUM(B135:B151)</f>
        <v>4785</v>
      </c>
      <c r="C152" s="126">
        <f>SUM(C135:C151)</f>
        <v>6646</v>
      </c>
      <c r="D152" s="132">
        <f>SUM(D135:D151)</f>
        <v>11431</v>
      </c>
      <c r="E152" s="415">
        <f>SUM(E135:E151)</f>
        <v>92</v>
      </c>
      <c r="F152" s="10"/>
      <c r="G152" s="10"/>
      <c r="H152" s="10"/>
      <c r="I152" s="28"/>
      <c r="J152" s="10"/>
    </row>
    <row r="153" spans="1:10" ht="12.75">
      <c r="A153" s="146" t="s">
        <v>2</v>
      </c>
      <c r="B153" s="114">
        <f>B152/D152</f>
        <v>0.4185985478085907</v>
      </c>
      <c r="C153" s="114">
        <f>C152/D152</f>
        <v>0.5814014521914094</v>
      </c>
      <c r="D153" s="262"/>
      <c r="E153" s="10"/>
      <c r="F153" s="10"/>
      <c r="G153" s="10"/>
      <c r="H153" s="10"/>
      <c r="I153" s="28"/>
      <c r="J153" s="10"/>
    </row>
    <row r="154" spans="1:10" ht="12.75">
      <c r="A154" s="10"/>
      <c r="B154" s="10"/>
      <c r="C154" s="33"/>
      <c r="D154" s="10"/>
      <c r="E154" s="26"/>
      <c r="F154" s="26"/>
      <c r="G154" s="26"/>
      <c r="H154" s="26"/>
      <c r="I154" s="10"/>
      <c r="J154" s="10"/>
    </row>
    <row r="155" spans="1:10" ht="51">
      <c r="A155" s="103" t="s">
        <v>231</v>
      </c>
      <c r="B155" s="121" t="s">
        <v>130</v>
      </c>
      <c r="C155" s="121" t="s">
        <v>18</v>
      </c>
      <c r="D155" s="121" t="s">
        <v>128</v>
      </c>
      <c r="E155" s="121" t="s">
        <v>19</v>
      </c>
      <c r="F155" s="121" t="s">
        <v>129</v>
      </c>
      <c r="G155" s="121" t="s">
        <v>177</v>
      </c>
      <c r="H155" s="169" t="s">
        <v>1</v>
      </c>
      <c r="I155" s="417" t="s">
        <v>109</v>
      </c>
      <c r="J155" s="10"/>
    </row>
    <row r="156" spans="1:10" ht="12.75">
      <c r="A156" s="38" t="s">
        <v>42</v>
      </c>
      <c r="B156" s="93">
        <v>5</v>
      </c>
      <c r="C156" s="101">
        <v>32</v>
      </c>
      <c r="D156" s="93">
        <v>202</v>
      </c>
      <c r="E156" s="93">
        <v>12</v>
      </c>
      <c r="F156" s="93">
        <v>889</v>
      </c>
      <c r="G156" s="93">
        <v>10</v>
      </c>
      <c r="H156" s="107">
        <f>SUM(B156:G156)</f>
        <v>1150</v>
      </c>
      <c r="I156" s="425">
        <v>7</v>
      </c>
      <c r="J156" s="10"/>
    </row>
    <row r="157" spans="1:10" ht="12.75">
      <c r="A157" s="38" t="s">
        <v>43</v>
      </c>
      <c r="B157" s="93">
        <v>0</v>
      </c>
      <c r="C157" s="101">
        <v>3</v>
      </c>
      <c r="D157" s="93">
        <v>40</v>
      </c>
      <c r="E157" s="93">
        <v>4</v>
      </c>
      <c r="F157" s="93">
        <v>364</v>
      </c>
      <c r="G157" s="93">
        <v>3</v>
      </c>
      <c r="H157" s="107">
        <f aca="true" t="shared" si="4" ref="H157:H172">SUM(B157:G157)</f>
        <v>414</v>
      </c>
      <c r="I157" s="425">
        <v>4</v>
      </c>
      <c r="J157" s="10"/>
    </row>
    <row r="158" spans="1:10" ht="12.75">
      <c r="A158" s="38" t="s">
        <v>44</v>
      </c>
      <c r="B158" s="93">
        <v>1</v>
      </c>
      <c r="C158" s="101">
        <v>7</v>
      </c>
      <c r="D158" s="93">
        <v>20</v>
      </c>
      <c r="E158" s="93">
        <v>3</v>
      </c>
      <c r="F158" s="93">
        <v>127</v>
      </c>
      <c r="G158" s="93">
        <v>4</v>
      </c>
      <c r="H158" s="107">
        <f t="shared" si="4"/>
        <v>162</v>
      </c>
      <c r="I158" s="425">
        <v>1</v>
      </c>
      <c r="J158" s="10"/>
    </row>
    <row r="159" spans="1:10" ht="12.75">
      <c r="A159" s="38" t="s">
        <v>45</v>
      </c>
      <c r="B159" s="93">
        <v>4</v>
      </c>
      <c r="C159" s="101">
        <v>42</v>
      </c>
      <c r="D159" s="93">
        <v>161</v>
      </c>
      <c r="E159" s="93">
        <v>141</v>
      </c>
      <c r="F159" s="93">
        <v>763</v>
      </c>
      <c r="G159" s="93">
        <v>57</v>
      </c>
      <c r="H159" s="107">
        <f t="shared" si="4"/>
        <v>1168</v>
      </c>
      <c r="I159" s="425">
        <v>6</v>
      </c>
      <c r="J159" s="10"/>
    </row>
    <row r="160" spans="1:10" ht="12.75">
      <c r="A160" s="38" t="s">
        <v>46</v>
      </c>
      <c r="B160" s="93">
        <v>0</v>
      </c>
      <c r="C160" s="101">
        <v>18</v>
      </c>
      <c r="D160" s="93">
        <v>172</v>
      </c>
      <c r="E160" s="93">
        <v>12</v>
      </c>
      <c r="F160" s="93">
        <v>512</v>
      </c>
      <c r="G160" s="93">
        <v>21</v>
      </c>
      <c r="H160" s="107">
        <f t="shared" si="4"/>
        <v>735</v>
      </c>
      <c r="I160" s="425">
        <v>11</v>
      </c>
      <c r="J160" s="10"/>
    </row>
    <row r="161" spans="1:10" ht="12.75">
      <c r="A161" s="38" t="s">
        <v>47</v>
      </c>
      <c r="B161" s="93">
        <v>0</v>
      </c>
      <c r="C161" s="101">
        <v>3</v>
      </c>
      <c r="D161" s="93">
        <v>22</v>
      </c>
      <c r="E161" s="93">
        <v>2</v>
      </c>
      <c r="F161" s="93">
        <v>349</v>
      </c>
      <c r="G161" s="93">
        <v>4</v>
      </c>
      <c r="H161" s="107">
        <f t="shared" si="4"/>
        <v>380</v>
      </c>
      <c r="I161" s="425">
        <v>4</v>
      </c>
      <c r="J161" s="10"/>
    </row>
    <row r="162" spans="1:10" ht="12.75">
      <c r="A162" s="38" t="s">
        <v>48</v>
      </c>
      <c r="B162" s="93">
        <v>1</v>
      </c>
      <c r="C162" s="101">
        <v>8</v>
      </c>
      <c r="D162" s="93">
        <v>62</v>
      </c>
      <c r="E162" s="93">
        <v>7</v>
      </c>
      <c r="F162" s="93">
        <v>370</v>
      </c>
      <c r="G162" s="93">
        <v>8</v>
      </c>
      <c r="H162" s="107">
        <f t="shared" si="4"/>
        <v>456</v>
      </c>
      <c r="I162" s="425">
        <v>4</v>
      </c>
      <c r="J162" s="10"/>
    </row>
    <row r="163" spans="1:10" ht="12.75">
      <c r="A163" s="38" t="s">
        <v>49</v>
      </c>
      <c r="B163" s="93">
        <v>8</v>
      </c>
      <c r="C163" s="101">
        <v>74</v>
      </c>
      <c r="D163" s="93">
        <v>163</v>
      </c>
      <c r="E163" s="93">
        <v>26</v>
      </c>
      <c r="F163" s="93">
        <v>550</v>
      </c>
      <c r="G163" s="93">
        <v>22</v>
      </c>
      <c r="H163" s="107">
        <f t="shared" si="4"/>
        <v>843</v>
      </c>
      <c r="I163" s="425">
        <v>2</v>
      </c>
      <c r="J163" s="10"/>
    </row>
    <row r="164" spans="1:10" ht="12.75">
      <c r="A164" s="38" t="s">
        <v>50</v>
      </c>
      <c r="B164" s="93">
        <v>0</v>
      </c>
      <c r="C164" s="101">
        <v>2</v>
      </c>
      <c r="D164" s="93">
        <v>99</v>
      </c>
      <c r="E164" s="93">
        <v>5</v>
      </c>
      <c r="F164" s="93">
        <v>283</v>
      </c>
      <c r="G164" s="93">
        <v>0</v>
      </c>
      <c r="H164" s="107">
        <f t="shared" si="4"/>
        <v>389</v>
      </c>
      <c r="I164" s="425">
        <v>6</v>
      </c>
      <c r="J164" s="10"/>
    </row>
    <row r="165" spans="1:10" ht="12.75">
      <c r="A165" s="38" t="s">
        <v>51</v>
      </c>
      <c r="B165" s="93">
        <v>9</v>
      </c>
      <c r="C165" s="101">
        <v>27</v>
      </c>
      <c r="D165" s="93">
        <v>108</v>
      </c>
      <c r="E165" s="93">
        <v>13</v>
      </c>
      <c r="F165" s="93">
        <v>937</v>
      </c>
      <c r="G165" s="93">
        <v>15</v>
      </c>
      <c r="H165" s="107">
        <f t="shared" si="4"/>
        <v>1109</v>
      </c>
      <c r="I165" s="425">
        <v>5</v>
      </c>
      <c r="J165" s="10"/>
    </row>
    <row r="166" spans="1:10" ht="12.75">
      <c r="A166" s="38" t="s">
        <v>52</v>
      </c>
      <c r="B166" s="93">
        <v>29</v>
      </c>
      <c r="C166" s="101">
        <v>4</v>
      </c>
      <c r="D166" s="93">
        <v>16</v>
      </c>
      <c r="E166" s="93">
        <v>6</v>
      </c>
      <c r="F166" s="93">
        <v>294</v>
      </c>
      <c r="G166" s="93">
        <v>0</v>
      </c>
      <c r="H166" s="107">
        <f t="shared" si="4"/>
        <v>349</v>
      </c>
      <c r="I166" s="425">
        <v>2</v>
      </c>
      <c r="J166" s="10"/>
    </row>
    <row r="167" spans="1:10" ht="12.75">
      <c r="A167" s="38" t="s">
        <v>53</v>
      </c>
      <c r="B167" s="93">
        <v>0</v>
      </c>
      <c r="C167" s="101">
        <v>6</v>
      </c>
      <c r="D167" s="93">
        <v>29</v>
      </c>
      <c r="E167" s="93">
        <v>4</v>
      </c>
      <c r="F167" s="93">
        <v>235</v>
      </c>
      <c r="G167" s="93">
        <v>17</v>
      </c>
      <c r="H167" s="107">
        <f t="shared" si="4"/>
        <v>291</v>
      </c>
      <c r="I167" s="425">
        <v>3</v>
      </c>
      <c r="J167" s="10"/>
    </row>
    <row r="168" spans="1:10" ht="12.75">
      <c r="A168" s="38" t="s">
        <v>54</v>
      </c>
      <c r="B168" s="93">
        <v>4</v>
      </c>
      <c r="C168" s="101">
        <v>6</v>
      </c>
      <c r="D168" s="93">
        <v>76</v>
      </c>
      <c r="E168" s="93">
        <v>26</v>
      </c>
      <c r="F168" s="93">
        <v>434</v>
      </c>
      <c r="G168" s="93">
        <v>89</v>
      </c>
      <c r="H168" s="107">
        <f t="shared" si="4"/>
        <v>635</v>
      </c>
      <c r="I168" s="425">
        <v>9</v>
      </c>
      <c r="J168" s="10"/>
    </row>
    <row r="169" spans="1:10" ht="12.75">
      <c r="A169" s="38" t="s">
        <v>55</v>
      </c>
      <c r="B169" s="93">
        <v>12</v>
      </c>
      <c r="C169" s="101">
        <v>131</v>
      </c>
      <c r="D169" s="93">
        <v>295</v>
      </c>
      <c r="E169" s="93">
        <v>316</v>
      </c>
      <c r="F169" s="93">
        <v>1240</v>
      </c>
      <c r="G169" s="93">
        <v>73</v>
      </c>
      <c r="H169" s="107">
        <f t="shared" si="4"/>
        <v>2067</v>
      </c>
      <c r="I169" s="425">
        <v>12</v>
      </c>
      <c r="J169" s="10"/>
    </row>
    <row r="170" spans="1:10" ht="12.75">
      <c r="A170" s="38" t="s">
        <v>56</v>
      </c>
      <c r="B170" s="93">
        <v>4</v>
      </c>
      <c r="C170" s="101">
        <v>46</v>
      </c>
      <c r="D170" s="93">
        <v>133</v>
      </c>
      <c r="E170" s="93">
        <v>22</v>
      </c>
      <c r="F170" s="93">
        <v>749</v>
      </c>
      <c r="G170" s="93">
        <v>34</v>
      </c>
      <c r="H170" s="107">
        <f t="shared" si="4"/>
        <v>988</v>
      </c>
      <c r="I170" s="425">
        <v>9</v>
      </c>
      <c r="J170" s="10"/>
    </row>
    <row r="171" spans="1:10" ht="12.75">
      <c r="A171" s="38" t="s">
        <v>57</v>
      </c>
      <c r="B171" s="93">
        <v>0</v>
      </c>
      <c r="C171" s="101">
        <v>0</v>
      </c>
      <c r="D171" s="93">
        <v>2</v>
      </c>
      <c r="E171" s="93">
        <v>0</v>
      </c>
      <c r="F171" s="93">
        <v>222</v>
      </c>
      <c r="G171" s="93">
        <v>12</v>
      </c>
      <c r="H171" s="107">
        <f t="shared" si="4"/>
        <v>236</v>
      </c>
      <c r="I171" s="425">
        <v>2</v>
      </c>
      <c r="J171" s="10"/>
    </row>
    <row r="172" spans="1:10" ht="12.75">
      <c r="A172" s="38" t="s">
        <v>58</v>
      </c>
      <c r="B172" s="93">
        <v>0</v>
      </c>
      <c r="C172" s="101">
        <v>5</v>
      </c>
      <c r="D172" s="93">
        <v>42</v>
      </c>
      <c r="E172" s="93">
        <v>5</v>
      </c>
      <c r="F172" s="93">
        <v>13</v>
      </c>
      <c r="G172" s="93">
        <v>12</v>
      </c>
      <c r="H172" s="107">
        <f t="shared" si="4"/>
        <v>77</v>
      </c>
      <c r="I172" s="425">
        <v>2</v>
      </c>
      <c r="J172" s="10"/>
    </row>
    <row r="173" spans="1:10" ht="12.75">
      <c r="A173" s="146" t="s">
        <v>1</v>
      </c>
      <c r="B173" s="122">
        <f aca="true" t="shared" si="5" ref="B173:G173">SUM(B156:B172)</f>
        <v>77</v>
      </c>
      <c r="C173" s="124">
        <f t="shared" si="5"/>
        <v>414</v>
      </c>
      <c r="D173" s="122">
        <f t="shared" si="5"/>
        <v>1642</v>
      </c>
      <c r="E173" s="122">
        <f t="shared" si="5"/>
        <v>604</v>
      </c>
      <c r="F173" s="122">
        <f t="shared" si="5"/>
        <v>8331</v>
      </c>
      <c r="G173" s="122">
        <f t="shared" si="5"/>
        <v>381</v>
      </c>
      <c r="H173" s="107">
        <f>SUM(B173:G173)</f>
        <v>11449</v>
      </c>
      <c r="I173" s="415">
        <f>SUM(I156:I172)</f>
        <v>89</v>
      </c>
      <c r="J173" s="10"/>
    </row>
    <row r="174" spans="1:10" ht="12.75">
      <c r="A174" s="146" t="s">
        <v>2</v>
      </c>
      <c r="B174" s="114">
        <f>B173/H173</f>
        <v>0.006725478207703729</v>
      </c>
      <c r="C174" s="114">
        <f>C173/H173</f>
        <v>0.03616036335051096</v>
      </c>
      <c r="D174" s="114">
        <f>D173/H173</f>
        <v>0.14341863918246134</v>
      </c>
      <c r="E174" s="114">
        <f>E173/H173</f>
        <v>0.05275569918770198</v>
      </c>
      <c r="F174" s="114">
        <f>F173/H173</f>
        <v>0.7276618045244126</v>
      </c>
      <c r="G174" s="114">
        <f>G173/H173</f>
        <v>0.03327801554720936</v>
      </c>
      <c r="H174" s="29"/>
      <c r="I174" s="10"/>
      <c r="J174" s="10"/>
    </row>
    <row r="175" spans="1:10" ht="14.25">
      <c r="A175" s="416" t="s">
        <v>338</v>
      </c>
      <c r="B175" s="114"/>
      <c r="C175" s="114"/>
      <c r="D175" s="114"/>
      <c r="E175" s="114"/>
      <c r="F175" s="114"/>
      <c r="G175" s="114"/>
      <c r="H175" s="29"/>
      <c r="I175" s="10"/>
      <c r="J175" s="10"/>
    </row>
    <row r="176" spans="1:10" ht="12.75">
      <c r="A176" s="10"/>
      <c r="B176" s="10"/>
      <c r="C176" s="33"/>
      <c r="D176" s="10"/>
      <c r="E176" s="10"/>
      <c r="F176" s="10"/>
      <c r="G176" s="10"/>
      <c r="H176" s="10"/>
      <c r="I176" s="10"/>
      <c r="J176" s="10"/>
    </row>
    <row r="177" spans="1:10" ht="12.75">
      <c r="A177" s="103" t="s">
        <v>232</v>
      </c>
      <c r="B177" s="135" t="s">
        <v>20</v>
      </c>
      <c r="C177" s="135" t="s">
        <v>21</v>
      </c>
      <c r="D177" s="170" t="s">
        <v>1</v>
      </c>
      <c r="E177" s="433" t="s">
        <v>109</v>
      </c>
      <c r="F177" s="10"/>
      <c r="G177" s="10"/>
      <c r="H177" s="10"/>
      <c r="I177" s="10"/>
      <c r="J177" s="10"/>
    </row>
    <row r="178" spans="1:10" ht="12.75">
      <c r="A178" s="38" t="s">
        <v>42</v>
      </c>
      <c r="B178" s="93">
        <v>101</v>
      </c>
      <c r="C178" s="93">
        <v>1049</v>
      </c>
      <c r="D178" s="138">
        <f aca="true" t="shared" si="6" ref="D178:D194">SUM(B178:C178)</f>
        <v>1150</v>
      </c>
      <c r="E178" s="310">
        <v>7</v>
      </c>
      <c r="F178" s="10"/>
      <c r="G178" s="10"/>
      <c r="H178" s="10"/>
      <c r="I178" s="10"/>
      <c r="J178" s="10"/>
    </row>
    <row r="179" spans="1:10" ht="12.75">
      <c r="A179" s="38" t="s">
        <v>43</v>
      </c>
      <c r="B179" s="93">
        <v>86</v>
      </c>
      <c r="C179" s="93">
        <v>328</v>
      </c>
      <c r="D179" s="138">
        <f t="shared" si="6"/>
        <v>414</v>
      </c>
      <c r="E179" s="310">
        <v>4</v>
      </c>
      <c r="F179" s="10"/>
      <c r="G179" s="10"/>
      <c r="H179" s="10"/>
      <c r="I179" s="10"/>
      <c r="J179" s="10"/>
    </row>
    <row r="180" spans="1:10" ht="12.75">
      <c r="A180" s="38" t="s">
        <v>44</v>
      </c>
      <c r="B180" s="93">
        <v>13</v>
      </c>
      <c r="C180" s="93">
        <v>149</v>
      </c>
      <c r="D180" s="138">
        <f t="shared" si="6"/>
        <v>162</v>
      </c>
      <c r="E180" s="310">
        <v>1</v>
      </c>
      <c r="F180" s="10"/>
      <c r="G180" s="10"/>
      <c r="H180" s="10"/>
      <c r="I180" s="10"/>
      <c r="J180" s="10"/>
    </row>
    <row r="181" spans="1:10" ht="12.75">
      <c r="A181" s="38" t="s">
        <v>45</v>
      </c>
      <c r="B181" s="93">
        <v>104</v>
      </c>
      <c r="C181" s="93">
        <v>1064</v>
      </c>
      <c r="D181" s="138">
        <f t="shared" si="6"/>
        <v>1168</v>
      </c>
      <c r="E181" s="310">
        <v>6</v>
      </c>
      <c r="F181" s="10"/>
      <c r="G181" s="10"/>
      <c r="H181" s="10"/>
      <c r="I181" s="10"/>
      <c r="J181" s="10"/>
    </row>
    <row r="182" spans="1:10" ht="12.75">
      <c r="A182" s="38" t="s">
        <v>46</v>
      </c>
      <c r="B182" s="93">
        <v>62</v>
      </c>
      <c r="C182" s="93">
        <v>730</v>
      </c>
      <c r="D182" s="138">
        <f t="shared" si="6"/>
        <v>792</v>
      </c>
      <c r="E182" s="310">
        <v>12</v>
      </c>
      <c r="F182" s="10"/>
      <c r="G182" s="10"/>
      <c r="H182" s="10"/>
      <c r="I182" s="10"/>
      <c r="J182" s="10"/>
    </row>
    <row r="183" spans="1:10" ht="12.75">
      <c r="A183" s="38" t="s">
        <v>47</v>
      </c>
      <c r="B183" s="93">
        <v>21</v>
      </c>
      <c r="C183" s="93">
        <v>359</v>
      </c>
      <c r="D183" s="138">
        <f t="shared" si="6"/>
        <v>380</v>
      </c>
      <c r="E183" s="310">
        <v>4</v>
      </c>
      <c r="F183" s="10"/>
      <c r="G183" s="10"/>
      <c r="H183" s="10"/>
      <c r="I183" s="10"/>
      <c r="J183" s="10"/>
    </row>
    <row r="184" spans="1:10" ht="12.75">
      <c r="A184" s="38" t="s">
        <v>48</v>
      </c>
      <c r="B184" s="93">
        <v>88</v>
      </c>
      <c r="C184" s="93">
        <v>368</v>
      </c>
      <c r="D184" s="138">
        <f t="shared" si="6"/>
        <v>456</v>
      </c>
      <c r="E184" s="310">
        <v>4</v>
      </c>
      <c r="F184" s="10"/>
      <c r="G184" s="10"/>
      <c r="H184" s="10"/>
      <c r="I184" s="10"/>
      <c r="J184" s="10"/>
    </row>
    <row r="185" spans="1:10" ht="12.75">
      <c r="A185" s="38" t="s">
        <v>49</v>
      </c>
      <c r="B185" s="93">
        <v>88</v>
      </c>
      <c r="C185" s="93">
        <v>755</v>
      </c>
      <c r="D185" s="138">
        <f t="shared" si="6"/>
        <v>843</v>
      </c>
      <c r="E185" s="310">
        <v>2</v>
      </c>
      <c r="F185" s="10"/>
      <c r="G185" s="10"/>
      <c r="H185" s="10"/>
      <c r="I185" s="10"/>
      <c r="J185" s="10"/>
    </row>
    <row r="186" spans="1:10" ht="12.75">
      <c r="A186" s="38" t="s">
        <v>50</v>
      </c>
      <c r="B186" s="93">
        <v>37</v>
      </c>
      <c r="C186" s="93">
        <v>352</v>
      </c>
      <c r="D186" s="138">
        <f t="shared" si="6"/>
        <v>389</v>
      </c>
      <c r="E186" s="310">
        <v>6</v>
      </c>
      <c r="F186" s="10"/>
      <c r="G186" s="10"/>
      <c r="H186" s="10"/>
      <c r="I186" s="10"/>
      <c r="J186" s="10"/>
    </row>
    <row r="187" spans="1:10" ht="12.75">
      <c r="A187" s="38" t="s">
        <v>51</v>
      </c>
      <c r="B187" s="93">
        <v>120</v>
      </c>
      <c r="C187" s="93">
        <v>988</v>
      </c>
      <c r="D187" s="138">
        <f t="shared" si="6"/>
        <v>1108</v>
      </c>
      <c r="E187" s="310">
        <v>5</v>
      </c>
      <c r="F187" s="10"/>
      <c r="G187" s="10"/>
      <c r="H187" s="10"/>
      <c r="I187" s="10"/>
      <c r="J187" s="10"/>
    </row>
    <row r="188" spans="1:10" ht="12.75">
      <c r="A188" s="38" t="s">
        <v>52</v>
      </c>
      <c r="B188" s="93">
        <v>23</v>
      </c>
      <c r="C188" s="93">
        <v>326</v>
      </c>
      <c r="D188" s="138">
        <f t="shared" si="6"/>
        <v>349</v>
      </c>
      <c r="E188" s="310">
        <v>2</v>
      </c>
      <c r="F188" s="10"/>
      <c r="G188" s="10"/>
      <c r="H188" s="10"/>
      <c r="I188" s="10"/>
      <c r="J188" s="10"/>
    </row>
    <row r="189" spans="1:10" ht="12.75">
      <c r="A189" s="38" t="s">
        <v>53</v>
      </c>
      <c r="B189" s="93">
        <v>15</v>
      </c>
      <c r="C189" s="93">
        <v>276</v>
      </c>
      <c r="D189" s="138">
        <f t="shared" si="6"/>
        <v>291</v>
      </c>
      <c r="E189" s="310">
        <v>3</v>
      </c>
      <c r="F189" s="10"/>
      <c r="G189" s="10"/>
      <c r="H189" s="10"/>
      <c r="I189" s="10"/>
      <c r="J189" s="10"/>
    </row>
    <row r="190" spans="1:10" ht="12.75">
      <c r="A190" s="38" t="s">
        <v>54</v>
      </c>
      <c r="B190" s="93">
        <v>86</v>
      </c>
      <c r="C190" s="93">
        <v>553</v>
      </c>
      <c r="D190" s="138">
        <f t="shared" si="6"/>
        <v>639</v>
      </c>
      <c r="E190" s="310">
        <v>9</v>
      </c>
      <c r="F190" s="10"/>
      <c r="G190" s="10"/>
      <c r="H190" s="10"/>
      <c r="I190" s="10"/>
      <c r="J190" s="10"/>
    </row>
    <row r="191" spans="1:10" ht="12.75">
      <c r="A191" s="38" t="s">
        <v>55</v>
      </c>
      <c r="B191" s="93">
        <v>284</v>
      </c>
      <c r="C191" s="93">
        <v>1783</v>
      </c>
      <c r="D191" s="138">
        <f t="shared" si="6"/>
        <v>2067</v>
      </c>
      <c r="E191" s="310">
        <v>12</v>
      </c>
      <c r="F191" s="10"/>
      <c r="G191" s="10"/>
      <c r="H191" s="10"/>
      <c r="I191" s="10"/>
      <c r="J191" s="10"/>
    </row>
    <row r="192" spans="1:10" ht="12.75">
      <c r="A192" s="38" t="s">
        <v>56</v>
      </c>
      <c r="B192" s="93">
        <v>81</v>
      </c>
      <c r="C192" s="93">
        <v>906</v>
      </c>
      <c r="D192" s="138">
        <f t="shared" si="6"/>
        <v>987</v>
      </c>
      <c r="E192" s="310">
        <v>9</v>
      </c>
      <c r="F192" s="10"/>
      <c r="G192" s="10"/>
      <c r="H192" s="10"/>
      <c r="I192" s="10"/>
      <c r="J192" s="10"/>
    </row>
    <row r="193" spans="1:10" ht="12.75">
      <c r="A193" s="38" t="s">
        <v>57</v>
      </c>
      <c r="B193" s="93">
        <v>6</v>
      </c>
      <c r="C193" s="93">
        <v>230</v>
      </c>
      <c r="D193" s="171">
        <f t="shared" si="6"/>
        <v>236</v>
      </c>
      <c r="E193" s="310">
        <v>2</v>
      </c>
      <c r="F193" s="10"/>
      <c r="G193" s="10"/>
      <c r="H193" s="10"/>
      <c r="I193" s="10"/>
      <c r="J193" s="10"/>
    </row>
    <row r="194" spans="1:10" ht="12.75">
      <c r="A194" s="38" t="s">
        <v>58</v>
      </c>
      <c r="B194" s="93">
        <v>7</v>
      </c>
      <c r="C194" s="93">
        <v>70</v>
      </c>
      <c r="D194" s="171">
        <f t="shared" si="6"/>
        <v>77</v>
      </c>
      <c r="E194" s="310">
        <v>2</v>
      </c>
      <c r="F194" s="10"/>
      <c r="G194" s="10"/>
      <c r="H194" s="10"/>
      <c r="I194" s="10"/>
      <c r="J194" s="10"/>
    </row>
    <row r="195" spans="1:10" ht="12.75">
      <c r="A195" s="146" t="s">
        <v>1</v>
      </c>
      <c r="B195" s="122">
        <f>SUM(B178:B194)</f>
        <v>1222</v>
      </c>
      <c r="C195" s="122">
        <f>SUM(C178:C194)</f>
        <v>10286</v>
      </c>
      <c r="D195" s="138">
        <f>SUM(D178:D194)</f>
        <v>11508</v>
      </c>
      <c r="E195" s="323">
        <f>SUM(E178:E194)</f>
        <v>90</v>
      </c>
      <c r="F195" s="10"/>
      <c r="G195" s="10"/>
      <c r="H195" s="10"/>
      <c r="I195" s="10"/>
      <c r="J195" s="10"/>
    </row>
    <row r="196" spans="1:10" ht="12.75">
      <c r="A196" s="146" t="s">
        <v>2</v>
      </c>
      <c r="B196" s="114">
        <f>B195/D195</f>
        <v>0.10618700034758428</v>
      </c>
      <c r="C196" s="114">
        <f>C195/D195</f>
        <v>0.8938129996524157</v>
      </c>
      <c r="D196" s="116"/>
      <c r="E196" s="10"/>
      <c r="F196" s="10"/>
      <c r="G196" s="10"/>
      <c r="H196" s="10"/>
      <c r="I196" s="10"/>
      <c r="J196" s="10"/>
    </row>
    <row r="197" spans="1:10" ht="12.75">
      <c r="A197" s="10"/>
      <c r="B197" s="10"/>
      <c r="C197" s="33"/>
      <c r="D197" s="10"/>
      <c r="E197" s="10"/>
      <c r="F197" s="10"/>
      <c r="G197" s="10"/>
      <c r="H197" s="10"/>
      <c r="I197" s="10"/>
      <c r="J197" s="10"/>
    </row>
    <row r="198" spans="1:10" ht="25.5">
      <c r="A198" s="103" t="s">
        <v>225</v>
      </c>
      <c r="B198" s="142" t="s">
        <v>196</v>
      </c>
      <c r="C198" s="417" t="s">
        <v>109</v>
      </c>
      <c r="E198" s="10"/>
      <c r="F198" s="10"/>
      <c r="G198" s="10"/>
      <c r="H198" s="10"/>
      <c r="I198" s="10"/>
      <c r="J198" s="10"/>
    </row>
    <row r="199" spans="1:10" ht="12.75">
      <c r="A199" s="38" t="s">
        <v>42</v>
      </c>
      <c r="B199" s="93">
        <v>139</v>
      </c>
      <c r="C199" s="415">
        <v>6</v>
      </c>
      <c r="E199" s="93"/>
      <c r="F199" s="10"/>
      <c r="G199" s="10"/>
      <c r="H199" s="10"/>
      <c r="I199" s="10"/>
      <c r="J199" s="10"/>
    </row>
    <row r="200" spans="1:10" ht="12.75">
      <c r="A200" s="38" t="s">
        <v>43</v>
      </c>
      <c r="B200" s="93">
        <v>56</v>
      </c>
      <c r="C200" s="415">
        <v>4</v>
      </c>
      <c r="E200" s="93"/>
      <c r="F200" s="10"/>
      <c r="G200" s="10"/>
      <c r="H200" s="10"/>
      <c r="I200" s="10"/>
      <c r="J200" s="10"/>
    </row>
    <row r="201" spans="1:10" ht="12.75">
      <c r="A201" s="38" t="s">
        <v>44</v>
      </c>
      <c r="B201" s="93">
        <v>10</v>
      </c>
      <c r="C201" s="415">
        <v>1</v>
      </c>
      <c r="E201" s="93"/>
      <c r="F201" s="10"/>
      <c r="G201" s="10"/>
      <c r="H201" s="10"/>
      <c r="I201" s="10"/>
      <c r="J201" s="10"/>
    </row>
    <row r="202" spans="1:10" ht="12.75">
      <c r="A202" s="38" t="s">
        <v>45</v>
      </c>
      <c r="B202" s="93">
        <v>433</v>
      </c>
      <c r="C202" s="415">
        <v>6</v>
      </c>
      <c r="E202" s="93"/>
      <c r="F202" s="10"/>
      <c r="G202" s="10"/>
      <c r="H202" s="10"/>
      <c r="I202" s="10"/>
      <c r="J202" s="10"/>
    </row>
    <row r="203" spans="1:10" ht="12.75">
      <c r="A203" s="38" t="s">
        <v>46</v>
      </c>
      <c r="B203" s="93">
        <v>144</v>
      </c>
      <c r="C203" s="415">
        <v>13</v>
      </c>
      <c r="E203" s="93"/>
      <c r="F203" s="10"/>
      <c r="G203" s="10"/>
      <c r="H203" s="10"/>
      <c r="I203" s="10"/>
      <c r="J203" s="10"/>
    </row>
    <row r="204" spans="1:10" ht="12.75">
      <c r="A204" s="38" t="s">
        <v>47</v>
      </c>
      <c r="B204" s="93">
        <v>32</v>
      </c>
      <c r="C204" s="415">
        <v>4</v>
      </c>
      <c r="E204" s="93"/>
      <c r="F204" s="10"/>
      <c r="G204" s="10"/>
      <c r="H204" s="10"/>
      <c r="I204" s="10"/>
      <c r="J204" s="10"/>
    </row>
    <row r="205" spans="1:10" ht="12.75">
      <c r="A205" s="38" t="s">
        <v>48</v>
      </c>
      <c r="B205" s="93">
        <v>56</v>
      </c>
      <c r="C205" s="415">
        <v>4</v>
      </c>
      <c r="E205" s="93"/>
      <c r="F205" s="10"/>
      <c r="G205" s="10"/>
      <c r="H205" s="10"/>
      <c r="I205" s="10"/>
      <c r="J205" s="10"/>
    </row>
    <row r="206" spans="1:10" ht="12.75">
      <c r="A206" s="38" t="s">
        <v>49</v>
      </c>
      <c r="B206" s="93">
        <v>65</v>
      </c>
      <c r="C206" s="415">
        <v>3</v>
      </c>
      <c r="E206" s="93"/>
      <c r="F206" s="10"/>
      <c r="G206" s="10"/>
      <c r="H206" s="10"/>
      <c r="I206" s="10"/>
      <c r="J206" s="10"/>
    </row>
    <row r="207" spans="1:10" ht="12.75">
      <c r="A207" s="38" t="s">
        <v>50</v>
      </c>
      <c r="B207" s="93">
        <v>69</v>
      </c>
      <c r="C207" s="415">
        <v>6</v>
      </c>
      <c r="E207" s="93"/>
      <c r="F207" s="10"/>
      <c r="G207" s="10"/>
      <c r="H207" s="10"/>
      <c r="I207" s="10"/>
      <c r="J207" s="10"/>
    </row>
    <row r="208" spans="1:10" ht="12.75">
      <c r="A208" s="38" t="s">
        <v>51</v>
      </c>
      <c r="B208" s="93">
        <v>227</v>
      </c>
      <c r="C208" s="415">
        <v>4</v>
      </c>
      <c r="E208" s="93"/>
      <c r="F208" s="10"/>
      <c r="G208" s="10"/>
      <c r="H208" s="10"/>
      <c r="I208" s="10"/>
      <c r="J208" s="10"/>
    </row>
    <row r="209" spans="1:10" ht="12.75">
      <c r="A209" s="38" t="s">
        <v>52</v>
      </c>
      <c r="B209" s="93">
        <v>66</v>
      </c>
      <c r="C209" s="415">
        <v>2</v>
      </c>
      <c r="E209" s="93"/>
      <c r="F209" s="10"/>
      <c r="G209" s="10"/>
      <c r="H209" s="10"/>
      <c r="I209" s="10"/>
      <c r="J209" s="10"/>
    </row>
    <row r="210" spans="1:10" ht="12.75">
      <c r="A210" s="38" t="s">
        <v>53</v>
      </c>
      <c r="B210" s="93">
        <v>30</v>
      </c>
      <c r="C210" s="415">
        <v>2</v>
      </c>
      <c r="E210" s="93"/>
      <c r="F210" s="10"/>
      <c r="G210" s="10"/>
      <c r="H210" s="10"/>
      <c r="I210" s="10"/>
      <c r="J210" s="10"/>
    </row>
    <row r="211" spans="1:10" ht="12.75">
      <c r="A211" s="38" t="s">
        <v>54</v>
      </c>
      <c r="B211" s="93">
        <v>101</v>
      </c>
      <c r="C211" s="415">
        <v>9</v>
      </c>
      <c r="E211" s="93"/>
      <c r="F211" s="10"/>
      <c r="G211" s="10"/>
      <c r="H211" s="10"/>
      <c r="I211" s="10"/>
      <c r="J211" s="10"/>
    </row>
    <row r="212" spans="1:10" ht="12.75">
      <c r="A212" s="38" t="s">
        <v>55</v>
      </c>
      <c r="B212" s="93">
        <v>254</v>
      </c>
      <c r="C212" s="415">
        <v>11</v>
      </c>
      <c r="E212" s="93"/>
      <c r="F212" s="10"/>
      <c r="G212" s="10"/>
      <c r="H212" s="10"/>
      <c r="I212" s="10"/>
      <c r="J212" s="10"/>
    </row>
    <row r="213" spans="1:10" ht="12.75">
      <c r="A213" s="38" t="s">
        <v>56</v>
      </c>
      <c r="B213" s="93">
        <v>312</v>
      </c>
      <c r="C213" s="415">
        <v>9</v>
      </c>
      <c r="E213" s="93"/>
      <c r="F213" s="10"/>
      <c r="G213" s="10"/>
      <c r="H213" s="10"/>
      <c r="I213" s="10"/>
      <c r="J213" s="10"/>
    </row>
    <row r="214" spans="1:10" ht="12.75">
      <c r="A214" s="38" t="s">
        <v>57</v>
      </c>
      <c r="B214" s="93">
        <v>20</v>
      </c>
      <c r="C214" s="415">
        <v>2</v>
      </c>
      <c r="E214" s="93"/>
      <c r="F214" s="10"/>
      <c r="G214" s="10"/>
      <c r="H214" s="10"/>
      <c r="I214" s="10"/>
      <c r="J214" s="10"/>
    </row>
    <row r="215" spans="1:10" ht="12.75">
      <c r="A215" s="38" t="s">
        <v>58</v>
      </c>
      <c r="B215" s="93">
        <v>6</v>
      </c>
      <c r="C215" s="415">
        <v>2</v>
      </c>
      <c r="E215" s="93"/>
      <c r="F215" s="10"/>
      <c r="G215" s="10"/>
      <c r="H215" s="10"/>
      <c r="I215" s="10"/>
      <c r="J215" s="10"/>
    </row>
    <row r="216" spans="1:10" ht="12.75">
      <c r="A216" s="146" t="s">
        <v>1</v>
      </c>
      <c r="B216" s="122">
        <f>SUM(B199:B215)</f>
        <v>2020</v>
      </c>
      <c r="C216" s="415">
        <f>SUM(C199:C215)</f>
        <v>88</v>
      </c>
      <c r="E216" s="93"/>
      <c r="F216" s="10"/>
      <c r="G216" s="10"/>
      <c r="H216" s="10"/>
      <c r="I216" s="10"/>
      <c r="J216" s="10"/>
    </row>
    <row r="217" spans="1:10" ht="12.75">
      <c r="A217" s="146" t="s">
        <v>210</v>
      </c>
      <c r="B217" s="114">
        <f>B216/B111</f>
        <v>0.17445375248294326</v>
      </c>
      <c r="C217" s="33"/>
      <c r="D217" s="10"/>
      <c r="E217" s="10"/>
      <c r="F217" s="10"/>
      <c r="G217" s="10"/>
      <c r="H217" s="10"/>
      <c r="I217" s="10"/>
      <c r="J217" s="10"/>
    </row>
    <row r="218" spans="1:10" ht="14.25">
      <c r="A218" s="416" t="s">
        <v>339</v>
      </c>
      <c r="B218" s="10"/>
      <c r="C218" s="33"/>
      <c r="D218" s="10"/>
      <c r="E218" s="10"/>
      <c r="F218" s="10"/>
      <c r="G218" s="10"/>
      <c r="H218" s="10"/>
      <c r="I218" s="10"/>
      <c r="J218" s="10"/>
    </row>
    <row r="219" spans="1:10" ht="14.25">
      <c r="A219" s="179"/>
      <c r="B219" s="10"/>
      <c r="C219" s="33"/>
      <c r="D219" s="10"/>
      <c r="E219" s="10"/>
      <c r="F219" s="10"/>
      <c r="G219" s="10"/>
      <c r="H219" s="10"/>
      <c r="I219" s="10"/>
      <c r="J219" s="10"/>
    </row>
    <row r="220" spans="1:10" ht="25.5">
      <c r="A220" s="103" t="s">
        <v>170</v>
      </c>
      <c r="B220" s="119" t="s">
        <v>144</v>
      </c>
      <c r="C220" s="121" t="s">
        <v>145</v>
      </c>
      <c r="D220" s="119" t="s">
        <v>33</v>
      </c>
      <c r="E220" s="119" t="s">
        <v>153</v>
      </c>
      <c r="F220" s="119" t="s">
        <v>146</v>
      </c>
      <c r="G220" s="119" t="s">
        <v>147</v>
      </c>
      <c r="H220" s="119" t="s">
        <v>177</v>
      </c>
      <c r="I220" s="142" t="s">
        <v>181</v>
      </c>
      <c r="J220" s="417" t="s">
        <v>109</v>
      </c>
    </row>
    <row r="221" spans="1:10" ht="12.75">
      <c r="A221" s="38" t="s">
        <v>42</v>
      </c>
      <c r="B221" s="93">
        <v>2</v>
      </c>
      <c r="C221" s="101">
        <v>2</v>
      </c>
      <c r="D221" s="93">
        <v>4</v>
      </c>
      <c r="E221" s="93">
        <v>3</v>
      </c>
      <c r="F221" s="93">
        <v>4</v>
      </c>
      <c r="G221" s="93">
        <v>3</v>
      </c>
      <c r="H221" s="93">
        <v>1</v>
      </c>
      <c r="I221" s="230">
        <f>SUM(B221:H221)</f>
        <v>19</v>
      </c>
      <c r="J221" s="415">
        <v>6</v>
      </c>
    </row>
    <row r="222" spans="1:10" ht="12.75">
      <c r="A222" s="38" t="s">
        <v>43</v>
      </c>
      <c r="B222" s="93">
        <v>1</v>
      </c>
      <c r="C222" s="101">
        <v>0</v>
      </c>
      <c r="D222" s="93">
        <v>1</v>
      </c>
      <c r="E222" s="93">
        <v>0</v>
      </c>
      <c r="F222" s="93">
        <v>3</v>
      </c>
      <c r="G222" s="93">
        <v>0</v>
      </c>
      <c r="H222" s="93">
        <v>1</v>
      </c>
      <c r="I222" s="230">
        <f aca="true" t="shared" si="7" ref="I222:I239">SUM(B222:H222)</f>
        <v>6</v>
      </c>
      <c r="J222" s="415">
        <v>4</v>
      </c>
    </row>
    <row r="223" spans="1:10" ht="12.75">
      <c r="A223" s="38" t="s">
        <v>44</v>
      </c>
      <c r="B223" s="93">
        <v>0</v>
      </c>
      <c r="C223" s="101">
        <v>0</v>
      </c>
      <c r="D223" s="93">
        <v>1</v>
      </c>
      <c r="E223" s="93">
        <v>0</v>
      </c>
      <c r="F223" s="93">
        <v>1</v>
      </c>
      <c r="G223" s="93">
        <v>0</v>
      </c>
      <c r="H223" s="93">
        <v>0</v>
      </c>
      <c r="I223" s="230">
        <f t="shared" si="7"/>
        <v>2</v>
      </c>
      <c r="J223" s="415">
        <v>1</v>
      </c>
    </row>
    <row r="224" spans="1:10" ht="12.75">
      <c r="A224" s="38" t="s">
        <v>45</v>
      </c>
      <c r="B224" s="93">
        <v>4</v>
      </c>
      <c r="C224" s="101">
        <v>1</v>
      </c>
      <c r="D224" s="93">
        <v>4</v>
      </c>
      <c r="E224" s="93">
        <v>2</v>
      </c>
      <c r="F224" s="93">
        <v>5</v>
      </c>
      <c r="G224" s="93">
        <v>2</v>
      </c>
      <c r="H224" s="93">
        <v>0</v>
      </c>
      <c r="I224" s="230">
        <f t="shared" si="7"/>
        <v>18</v>
      </c>
      <c r="J224" s="415">
        <v>6</v>
      </c>
    </row>
    <row r="225" spans="1:10" ht="12.75">
      <c r="A225" s="38" t="s">
        <v>46</v>
      </c>
      <c r="B225" s="93">
        <v>5</v>
      </c>
      <c r="C225" s="101">
        <v>0</v>
      </c>
      <c r="D225" s="93">
        <v>4</v>
      </c>
      <c r="E225" s="93">
        <v>2</v>
      </c>
      <c r="F225" s="93">
        <v>10</v>
      </c>
      <c r="G225" s="93">
        <v>3</v>
      </c>
      <c r="H225" s="93">
        <v>3</v>
      </c>
      <c r="I225" s="230">
        <f t="shared" si="7"/>
        <v>27</v>
      </c>
      <c r="J225" s="415">
        <v>12</v>
      </c>
    </row>
    <row r="226" spans="1:10" ht="12.75">
      <c r="A226" s="38" t="s">
        <v>47</v>
      </c>
      <c r="B226" s="93">
        <v>1</v>
      </c>
      <c r="C226" s="101">
        <v>2</v>
      </c>
      <c r="D226" s="93">
        <v>1</v>
      </c>
      <c r="E226" s="93">
        <v>1</v>
      </c>
      <c r="F226" s="93">
        <v>2</v>
      </c>
      <c r="G226" s="93">
        <v>2</v>
      </c>
      <c r="H226" s="93">
        <v>0</v>
      </c>
      <c r="I226" s="230">
        <f t="shared" si="7"/>
        <v>9</v>
      </c>
      <c r="J226" s="415">
        <v>3</v>
      </c>
    </row>
    <row r="227" spans="1:10" ht="12.75">
      <c r="A227" s="38" t="s">
        <v>48</v>
      </c>
      <c r="B227" s="93">
        <v>1</v>
      </c>
      <c r="C227" s="101">
        <v>1</v>
      </c>
      <c r="D227" s="93">
        <v>2</v>
      </c>
      <c r="E227" s="93">
        <v>0</v>
      </c>
      <c r="F227" s="93">
        <v>3</v>
      </c>
      <c r="G227" s="93">
        <v>0</v>
      </c>
      <c r="H227" s="93">
        <v>0</v>
      </c>
      <c r="I227" s="230">
        <f t="shared" si="7"/>
        <v>7</v>
      </c>
      <c r="J227" s="415">
        <v>3</v>
      </c>
    </row>
    <row r="228" spans="1:10" ht="12.75">
      <c r="A228" s="38" t="s">
        <v>49</v>
      </c>
      <c r="B228" s="93">
        <v>1</v>
      </c>
      <c r="C228" s="101">
        <v>0</v>
      </c>
      <c r="D228" s="93">
        <v>0</v>
      </c>
      <c r="E228" s="93">
        <v>0</v>
      </c>
      <c r="F228" s="93">
        <v>2</v>
      </c>
      <c r="G228" s="93">
        <v>0</v>
      </c>
      <c r="H228" s="93">
        <v>0</v>
      </c>
      <c r="I228" s="230">
        <f t="shared" si="7"/>
        <v>3</v>
      </c>
      <c r="J228" s="415">
        <v>2</v>
      </c>
    </row>
    <row r="229" spans="1:10" ht="12.75">
      <c r="A229" s="38" t="s">
        <v>50</v>
      </c>
      <c r="B229" s="93">
        <v>1</v>
      </c>
      <c r="C229" s="101">
        <v>0</v>
      </c>
      <c r="D229" s="93">
        <v>4</v>
      </c>
      <c r="E229" s="93">
        <v>3</v>
      </c>
      <c r="F229" s="93">
        <v>2</v>
      </c>
      <c r="G229" s="93">
        <v>1</v>
      </c>
      <c r="H229" s="93">
        <v>1</v>
      </c>
      <c r="I229" s="230">
        <f t="shared" si="7"/>
        <v>12</v>
      </c>
      <c r="J229" s="415">
        <v>6</v>
      </c>
    </row>
    <row r="230" spans="1:10" ht="12.75">
      <c r="A230" s="38" t="s">
        <v>51</v>
      </c>
      <c r="B230" s="93">
        <v>0</v>
      </c>
      <c r="C230" s="101">
        <v>0</v>
      </c>
      <c r="D230" s="93">
        <v>2</v>
      </c>
      <c r="E230" s="93">
        <v>0</v>
      </c>
      <c r="F230" s="93">
        <v>4</v>
      </c>
      <c r="G230" s="93">
        <v>1</v>
      </c>
      <c r="H230" s="93">
        <v>1</v>
      </c>
      <c r="I230" s="230">
        <f t="shared" si="7"/>
        <v>8</v>
      </c>
      <c r="J230" s="415">
        <v>4</v>
      </c>
    </row>
    <row r="231" spans="1:10" ht="12.75">
      <c r="A231" s="38" t="s">
        <v>52</v>
      </c>
      <c r="B231" s="93">
        <v>1</v>
      </c>
      <c r="C231" s="101">
        <v>1</v>
      </c>
      <c r="D231" s="93">
        <v>1</v>
      </c>
      <c r="E231" s="93">
        <v>1</v>
      </c>
      <c r="F231" s="93">
        <v>2</v>
      </c>
      <c r="G231" s="93">
        <v>1</v>
      </c>
      <c r="H231" s="93">
        <v>0</v>
      </c>
      <c r="I231" s="230">
        <f t="shared" si="7"/>
        <v>7</v>
      </c>
      <c r="J231" s="415">
        <v>2</v>
      </c>
    </row>
    <row r="232" spans="1:10" ht="12.75">
      <c r="A232" s="38" t="s">
        <v>53</v>
      </c>
      <c r="B232" s="93">
        <v>1</v>
      </c>
      <c r="C232" s="101">
        <v>0</v>
      </c>
      <c r="D232" s="93">
        <v>0</v>
      </c>
      <c r="E232" s="93">
        <v>0</v>
      </c>
      <c r="F232" s="93">
        <v>3</v>
      </c>
      <c r="G232" s="93">
        <v>1</v>
      </c>
      <c r="H232" s="93">
        <v>1</v>
      </c>
      <c r="I232" s="230">
        <f t="shared" si="7"/>
        <v>6</v>
      </c>
      <c r="J232" s="415">
        <v>3</v>
      </c>
    </row>
    <row r="233" spans="1:10" ht="12.75">
      <c r="A233" s="38" t="s">
        <v>54</v>
      </c>
      <c r="B233" s="93">
        <v>2</v>
      </c>
      <c r="C233" s="101">
        <v>0</v>
      </c>
      <c r="D233" s="93">
        <v>3</v>
      </c>
      <c r="E233" s="93">
        <v>1</v>
      </c>
      <c r="F233" s="93">
        <v>5</v>
      </c>
      <c r="G233" s="93">
        <v>1</v>
      </c>
      <c r="H233" s="93">
        <v>2</v>
      </c>
      <c r="I233" s="230">
        <f t="shared" si="7"/>
        <v>14</v>
      </c>
      <c r="J233" s="415">
        <v>6</v>
      </c>
    </row>
    <row r="234" spans="1:10" ht="12.75">
      <c r="A234" s="38" t="s">
        <v>55</v>
      </c>
      <c r="B234" s="93">
        <v>6</v>
      </c>
      <c r="C234" s="101">
        <v>3</v>
      </c>
      <c r="D234" s="93">
        <v>6</v>
      </c>
      <c r="E234" s="93">
        <v>3</v>
      </c>
      <c r="F234" s="93">
        <v>10</v>
      </c>
      <c r="G234" s="93">
        <v>2</v>
      </c>
      <c r="H234" s="93">
        <v>4</v>
      </c>
      <c r="I234" s="230">
        <f t="shared" si="7"/>
        <v>34</v>
      </c>
      <c r="J234" s="415">
        <v>12</v>
      </c>
    </row>
    <row r="235" spans="1:10" ht="12.75">
      <c r="A235" s="38" t="s">
        <v>56</v>
      </c>
      <c r="B235" s="93">
        <v>1</v>
      </c>
      <c r="C235" s="101">
        <v>0</v>
      </c>
      <c r="D235" s="93">
        <v>3</v>
      </c>
      <c r="E235" s="93">
        <v>2</v>
      </c>
      <c r="F235" s="93">
        <v>7</v>
      </c>
      <c r="G235" s="93">
        <v>1</v>
      </c>
      <c r="H235" s="93">
        <v>3</v>
      </c>
      <c r="I235" s="230">
        <f t="shared" si="7"/>
        <v>17</v>
      </c>
      <c r="J235" s="415">
        <v>9</v>
      </c>
    </row>
    <row r="236" spans="1:10" ht="12.75">
      <c r="A236" s="38" t="s">
        <v>57</v>
      </c>
      <c r="B236" s="93">
        <v>0</v>
      </c>
      <c r="C236" s="101">
        <v>0</v>
      </c>
      <c r="D236" s="93">
        <v>0</v>
      </c>
      <c r="E236" s="93">
        <v>0</v>
      </c>
      <c r="F236" s="93">
        <v>1</v>
      </c>
      <c r="G236" s="93">
        <v>0</v>
      </c>
      <c r="H236" s="93">
        <v>0</v>
      </c>
      <c r="I236" s="230">
        <f t="shared" si="7"/>
        <v>1</v>
      </c>
      <c r="J236" s="415">
        <v>1</v>
      </c>
    </row>
    <row r="237" spans="1:10" ht="12.75">
      <c r="A237" s="38" t="s">
        <v>58</v>
      </c>
      <c r="B237" s="93">
        <v>1</v>
      </c>
      <c r="C237" s="101">
        <v>0</v>
      </c>
      <c r="D237" s="93">
        <v>1</v>
      </c>
      <c r="E237" s="93">
        <v>1</v>
      </c>
      <c r="F237" s="93">
        <v>0</v>
      </c>
      <c r="G237" s="93">
        <v>0</v>
      </c>
      <c r="H237" s="93">
        <v>1</v>
      </c>
      <c r="I237" s="230">
        <f t="shared" si="7"/>
        <v>4</v>
      </c>
      <c r="J237" s="415">
        <v>2</v>
      </c>
    </row>
    <row r="238" spans="1:10" ht="12.75">
      <c r="A238" s="146" t="s">
        <v>181</v>
      </c>
      <c r="B238" s="122">
        <f aca="true" t="shared" si="8" ref="B238:H238">SUM(B221:B237)</f>
        <v>28</v>
      </c>
      <c r="C238" s="124">
        <f t="shared" si="8"/>
        <v>10</v>
      </c>
      <c r="D238" s="122">
        <f t="shared" si="8"/>
        <v>37</v>
      </c>
      <c r="E238" s="122">
        <f t="shared" si="8"/>
        <v>19</v>
      </c>
      <c r="F238" s="122">
        <f t="shared" si="8"/>
        <v>64</v>
      </c>
      <c r="G238" s="122">
        <f t="shared" si="8"/>
        <v>18</v>
      </c>
      <c r="H238" s="122">
        <f t="shared" si="8"/>
        <v>18</v>
      </c>
      <c r="I238" s="230">
        <f t="shared" si="7"/>
        <v>194</v>
      </c>
      <c r="J238" s="415">
        <f>SUM(J221:J237)</f>
        <v>82</v>
      </c>
    </row>
    <row r="239" spans="1:10" ht="12.75">
      <c r="A239" s="146" t="s">
        <v>117</v>
      </c>
      <c r="B239" s="114">
        <f>B238/I238</f>
        <v>0.14432989690721648</v>
      </c>
      <c r="C239" s="123">
        <f>C238/I238</f>
        <v>0.05154639175257732</v>
      </c>
      <c r="D239" s="114">
        <f>D238/I238</f>
        <v>0.19072164948453607</v>
      </c>
      <c r="E239" s="114">
        <f>E238/I238</f>
        <v>0.0979381443298969</v>
      </c>
      <c r="F239" s="114">
        <f>F238/I238</f>
        <v>0.32989690721649484</v>
      </c>
      <c r="G239" s="114">
        <f>G238/I238</f>
        <v>0.09278350515463918</v>
      </c>
      <c r="H239" s="114">
        <f>H238/I238</f>
        <v>0.09278350515463918</v>
      </c>
      <c r="I239" s="261">
        <f t="shared" si="7"/>
        <v>1</v>
      </c>
      <c r="J239" s="10"/>
    </row>
    <row r="240" spans="1:10" ht="14.25">
      <c r="A240" s="416" t="s">
        <v>340</v>
      </c>
      <c r="B240" s="114"/>
      <c r="C240" s="123"/>
      <c r="D240" s="114"/>
      <c r="E240" s="114"/>
      <c r="F240" s="114"/>
      <c r="G240" s="114"/>
      <c r="H240" s="114"/>
      <c r="I240" s="261"/>
      <c r="J240" s="10"/>
    </row>
    <row r="241" spans="1:10" ht="12.75">
      <c r="A241" s="10"/>
      <c r="B241" s="10"/>
      <c r="C241" s="33"/>
      <c r="D241" s="10"/>
      <c r="E241" s="10"/>
      <c r="F241" s="10"/>
      <c r="G241" s="10"/>
      <c r="H241" s="10"/>
      <c r="I241" s="10"/>
      <c r="J241" s="10"/>
    </row>
    <row r="242" spans="1:10" ht="12.75">
      <c r="A242" s="503" t="s">
        <v>341</v>
      </c>
      <c r="B242" s="518"/>
      <c r="C242" s="518"/>
      <c r="D242" s="518"/>
      <c r="E242" s="518"/>
      <c r="F242" s="518"/>
      <c r="G242" s="518"/>
      <c r="H242" s="518"/>
      <c r="I242" s="530"/>
      <c r="J242" s="10"/>
    </row>
    <row r="243" spans="1:10" ht="12.75">
      <c r="A243" s="6"/>
      <c r="B243" s="10"/>
      <c r="C243" s="33"/>
      <c r="D243" s="31"/>
      <c r="E243" s="10"/>
      <c r="F243" s="10"/>
      <c r="G243" s="31"/>
      <c r="H243" s="10"/>
      <c r="I243" s="10"/>
      <c r="J243" s="31"/>
    </row>
    <row r="244" spans="1:11" ht="14.25">
      <c r="A244" s="210" t="s">
        <v>233</v>
      </c>
      <c r="B244" s="178"/>
      <c r="C244" s="153" t="s">
        <v>109</v>
      </c>
      <c r="D244" s="533" t="s">
        <v>195</v>
      </c>
      <c r="E244" s="534"/>
      <c r="F244" s="420" t="s">
        <v>109</v>
      </c>
      <c r="G244" s="259"/>
      <c r="H244" s="232"/>
      <c r="I244" s="153"/>
      <c r="J244" s="41"/>
      <c r="K244" s="219"/>
    </row>
    <row r="245" spans="1:10" ht="12.75">
      <c r="A245" s="38" t="s">
        <v>42</v>
      </c>
      <c r="B245" s="93">
        <v>191</v>
      </c>
      <c r="C245" s="263">
        <v>6</v>
      </c>
      <c r="D245" s="159">
        <v>15</v>
      </c>
      <c r="E245" s="264">
        <f>D245/B245</f>
        <v>0.07853403141361257</v>
      </c>
      <c r="F245" s="434">
        <v>6</v>
      </c>
      <c r="G245" s="131"/>
      <c r="H245" s="219"/>
      <c r="I245" s="10"/>
      <c r="J245" s="26"/>
    </row>
    <row r="246" spans="1:10" ht="12.75">
      <c r="A246" s="38" t="s">
        <v>43</v>
      </c>
      <c r="B246" s="93">
        <v>82</v>
      </c>
      <c r="C246" s="263">
        <v>4</v>
      </c>
      <c r="D246" s="159">
        <v>2</v>
      </c>
      <c r="E246" s="264">
        <f aca="true" t="shared" si="9" ref="E246:E261">D246/B246</f>
        <v>0.024390243902439025</v>
      </c>
      <c r="F246" s="434">
        <v>2</v>
      </c>
      <c r="G246" s="131"/>
      <c r="H246" s="219"/>
      <c r="I246" s="10"/>
      <c r="J246" s="10"/>
    </row>
    <row r="247" spans="1:10" ht="12.75">
      <c r="A247" s="38" t="s">
        <v>44</v>
      </c>
      <c r="B247" s="93">
        <v>9</v>
      </c>
      <c r="C247" s="263">
        <v>1</v>
      </c>
      <c r="D247" s="159">
        <v>2</v>
      </c>
      <c r="E247" s="264">
        <f t="shared" si="9"/>
        <v>0.2222222222222222</v>
      </c>
      <c r="F247" s="434">
        <v>1</v>
      </c>
      <c r="G247" s="131"/>
      <c r="H247" s="219"/>
      <c r="I247" s="10"/>
      <c r="J247" s="10"/>
    </row>
    <row r="248" spans="1:10" ht="12.75">
      <c r="A248" s="38" t="s">
        <v>45</v>
      </c>
      <c r="B248" s="93">
        <v>270</v>
      </c>
      <c r="C248" s="263">
        <v>6</v>
      </c>
      <c r="D248" s="159">
        <v>139</v>
      </c>
      <c r="E248" s="264">
        <f t="shared" si="9"/>
        <v>0.5148148148148148</v>
      </c>
      <c r="F248" s="434">
        <v>5</v>
      </c>
      <c r="G248" s="131"/>
      <c r="H248" s="219"/>
      <c r="I248" s="10"/>
      <c r="J248" s="10"/>
    </row>
    <row r="249" spans="1:10" ht="12.75">
      <c r="A249" s="38" t="s">
        <v>46</v>
      </c>
      <c r="B249" s="93">
        <v>96</v>
      </c>
      <c r="C249" s="263">
        <v>13</v>
      </c>
      <c r="D249" s="159">
        <v>20</v>
      </c>
      <c r="E249" s="264">
        <f t="shared" si="9"/>
        <v>0.20833333333333334</v>
      </c>
      <c r="F249" s="434">
        <v>10</v>
      </c>
      <c r="G249" s="131"/>
      <c r="H249" s="219"/>
      <c r="I249" s="10"/>
      <c r="J249" s="10"/>
    </row>
    <row r="250" spans="1:10" ht="12.75">
      <c r="A250" s="38" t="s">
        <v>47</v>
      </c>
      <c r="B250" s="93">
        <v>40</v>
      </c>
      <c r="C250" s="263">
        <v>4</v>
      </c>
      <c r="D250" s="159">
        <v>3</v>
      </c>
      <c r="E250" s="264">
        <f t="shared" si="9"/>
        <v>0.075</v>
      </c>
      <c r="F250" s="434">
        <v>3</v>
      </c>
      <c r="G250" s="131"/>
      <c r="H250" s="219"/>
      <c r="I250" s="10"/>
      <c r="J250" s="10"/>
    </row>
    <row r="251" spans="1:10" ht="12.75">
      <c r="A251" s="38" t="s">
        <v>48</v>
      </c>
      <c r="B251" s="93">
        <v>65</v>
      </c>
      <c r="C251" s="263">
        <v>4</v>
      </c>
      <c r="D251" s="159">
        <v>15</v>
      </c>
      <c r="E251" s="264">
        <f t="shared" si="9"/>
        <v>0.23076923076923078</v>
      </c>
      <c r="F251" s="434">
        <v>3</v>
      </c>
      <c r="G251" s="131"/>
      <c r="H251" s="219"/>
      <c r="I251" s="10"/>
      <c r="J251" s="10"/>
    </row>
    <row r="252" spans="1:10" ht="12.75">
      <c r="A252" s="38" t="s">
        <v>49</v>
      </c>
      <c r="B252" s="93">
        <v>168</v>
      </c>
      <c r="C252" s="263">
        <v>3</v>
      </c>
      <c r="D252" s="159">
        <v>9</v>
      </c>
      <c r="E252" s="264">
        <f t="shared" si="9"/>
        <v>0.05357142857142857</v>
      </c>
      <c r="F252" s="434">
        <v>2</v>
      </c>
      <c r="G252" s="131"/>
      <c r="H252" s="219"/>
      <c r="I252" s="10"/>
      <c r="J252" s="10"/>
    </row>
    <row r="253" spans="1:10" ht="12.75">
      <c r="A253" s="38" t="s">
        <v>50</v>
      </c>
      <c r="B253" s="93">
        <v>17</v>
      </c>
      <c r="C253" s="263">
        <v>6</v>
      </c>
      <c r="D253" s="159">
        <v>1</v>
      </c>
      <c r="E253" s="264">
        <f t="shared" si="9"/>
        <v>0.058823529411764705</v>
      </c>
      <c r="F253" s="434">
        <v>3</v>
      </c>
      <c r="G253" s="131"/>
      <c r="H253" s="219"/>
      <c r="I253" s="10"/>
      <c r="J253" s="10"/>
    </row>
    <row r="254" spans="1:10" ht="12.75">
      <c r="A254" s="38" t="s">
        <v>51</v>
      </c>
      <c r="B254" s="93">
        <v>157</v>
      </c>
      <c r="C254" s="263">
        <v>4</v>
      </c>
      <c r="D254" s="159">
        <v>12</v>
      </c>
      <c r="E254" s="264">
        <f t="shared" si="9"/>
        <v>0.07643312101910828</v>
      </c>
      <c r="F254" s="434">
        <v>4</v>
      </c>
      <c r="G254" s="131"/>
      <c r="H254" s="219"/>
      <c r="I254" s="10"/>
      <c r="J254" s="10"/>
    </row>
    <row r="255" spans="1:10" ht="12.75">
      <c r="A255" s="38" t="s">
        <v>52</v>
      </c>
      <c r="B255" s="93">
        <v>49</v>
      </c>
      <c r="C255" s="263">
        <v>2</v>
      </c>
      <c r="D255" s="159">
        <v>0</v>
      </c>
      <c r="E255" s="264">
        <f t="shared" si="9"/>
        <v>0</v>
      </c>
      <c r="F255" s="434">
        <v>1</v>
      </c>
      <c r="G255" s="131"/>
      <c r="H255" s="219"/>
      <c r="I255" s="10"/>
      <c r="J255" s="10"/>
    </row>
    <row r="256" spans="1:10" ht="12.75">
      <c r="A256" s="38" t="s">
        <v>53</v>
      </c>
      <c r="B256" s="93">
        <v>87</v>
      </c>
      <c r="C256" s="263">
        <v>3</v>
      </c>
      <c r="D256" s="159">
        <v>2</v>
      </c>
      <c r="E256" s="264">
        <f t="shared" si="9"/>
        <v>0.022988505747126436</v>
      </c>
      <c r="F256" s="434">
        <v>2</v>
      </c>
      <c r="G256" s="131"/>
      <c r="H256" s="219"/>
      <c r="I256" s="10"/>
      <c r="J256" s="10"/>
    </row>
    <row r="257" spans="1:10" ht="12.75">
      <c r="A257" s="38" t="s">
        <v>54</v>
      </c>
      <c r="B257" s="93">
        <v>73</v>
      </c>
      <c r="C257" s="263">
        <v>9</v>
      </c>
      <c r="D257" s="159">
        <v>55</v>
      </c>
      <c r="E257" s="264">
        <f t="shared" si="9"/>
        <v>0.7534246575342466</v>
      </c>
      <c r="F257" s="434">
        <v>5</v>
      </c>
      <c r="G257" s="131"/>
      <c r="H257" s="219"/>
      <c r="I257" s="10"/>
      <c r="J257" s="10"/>
    </row>
    <row r="258" spans="1:10" ht="12.75">
      <c r="A258" s="38" t="s">
        <v>55</v>
      </c>
      <c r="B258" s="93">
        <v>380</v>
      </c>
      <c r="C258" s="263">
        <v>12</v>
      </c>
      <c r="D258" s="159">
        <v>25</v>
      </c>
      <c r="E258" s="264">
        <f t="shared" si="9"/>
        <v>0.06578947368421052</v>
      </c>
      <c r="F258" s="434">
        <v>12</v>
      </c>
      <c r="G258" s="131"/>
      <c r="H258" s="219"/>
      <c r="I258" s="10"/>
      <c r="J258" s="10"/>
    </row>
    <row r="259" spans="1:10" ht="12.75">
      <c r="A259" s="38" t="s">
        <v>56</v>
      </c>
      <c r="B259" s="93">
        <v>53</v>
      </c>
      <c r="C259" s="263">
        <v>9</v>
      </c>
      <c r="D259" s="159">
        <v>21</v>
      </c>
      <c r="E259" s="264">
        <f t="shared" si="9"/>
        <v>0.39622641509433965</v>
      </c>
      <c r="F259" s="434">
        <v>6</v>
      </c>
      <c r="G259" s="131"/>
      <c r="H259" s="219"/>
      <c r="I259" s="10"/>
      <c r="J259" s="10"/>
    </row>
    <row r="260" spans="1:10" ht="12.75">
      <c r="A260" s="38" t="s">
        <v>57</v>
      </c>
      <c r="B260" s="93">
        <v>17</v>
      </c>
      <c r="C260" s="263">
        <v>2</v>
      </c>
      <c r="D260" s="159">
        <v>0</v>
      </c>
      <c r="E260" s="264">
        <f t="shared" si="9"/>
        <v>0</v>
      </c>
      <c r="F260" s="434">
        <v>1</v>
      </c>
      <c r="G260" s="131"/>
      <c r="H260" s="219"/>
      <c r="I260" s="10"/>
      <c r="J260" s="10"/>
    </row>
    <row r="261" spans="1:10" ht="12.75">
      <c r="A261" s="38" t="s">
        <v>58</v>
      </c>
      <c r="B261" s="93">
        <v>7</v>
      </c>
      <c r="C261" s="263">
        <v>2</v>
      </c>
      <c r="D261" s="159">
        <v>0</v>
      </c>
      <c r="E261" s="264">
        <f t="shared" si="9"/>
        <v>0</v>
      </c>
      <c r="F261" s="434">
        <v>1</v>
      </c>
      <c r="G261" s="131"/>
      <c r="H261" s="219"/>
      <c r="I261" s="10"/>
      <c r="J261" s="10"/>
    </row>
    <row r="262" spans="1:10" ht="12.75">
      <c r="A262" s="146" t="s">
        <v>1</v>
      </c>
      <c r="B262" s="122">
        <f>SUM(B245:B261)</f>
        <v>1761</v>
      </c>
      <c r="C262" s="263">
        <f>SUM(C245:C261)</f>
        <v>90</v>
      </c>
      <c r="D262" s="376">
        <f>SUM(D245:D261)</f>
        <v>321</v>
      </c>
      <c r="E262" s="264">
        <f>D262/B262</f>
        <v>0.18228279386712096</v>
      </c>
      <c r="F262" s="434">
        <f>SUM(F245:F261)</f>
        <v>67</v>
      </c>
      <c r="G262" s="131"/>
      <c r="H262" s="219"/>
      <c r="I262" s="10"/>
      <c r="J262" s="10"/>
    </row>
    <row r="263" spans="1:10" ht="14.25">
      <c r="A263" s="416" t="s">
        <v>323</v>
      </c>
      <c r="B263" s="122"/>
      <c r="C263" s="263"/>
      <c r="D263" s="273"/>
      <c r="E263" s="264"/>
      <c r="F263" s="24"/>
      <c r="G263" s="131"/>
      <c r="H263" s="219"/>
      <c r="I263" s="10"/>
      <c r="J263" s="10"/>
    </row>
    <row r="264" spans="1:10" ht="12.75">
      <c r="A264" s="6"/>
      <c r="B264" s="10"/>
      <c r="C264" s="33"/>
      <c r="D264" s="26"/>
      <c r="F264" s="10"/>
      <c r="G264" s="26"/>
      <c r="H264" s="10"/>
      <c r="I264" s="10"/>
      <c r="J264" s="10"/>
    </row>
    <row r="265" spans="1:10" ht="12.75">
      <c r="A265" s="103" t="s">
        <v>235</v>
      </c>
      <c r="B265" s="121" t="s">
        <v>135</v>
      </c>
      <c r="C265" s="111" t="s">
        <v>136</v>
      </c>
      <c r="D265" s="151" t="s">
        <v>1</v>
      </c>
      <c r="E265" s="417" t="s">
        <v>109</v>
      </c>
      <c r="F265" s="10"/>
      <c r="G265" s="10"/>
      <c r="H265" s="10"/>
      <c r="I265" s="10"/>
      <c r="J265" s="10"/>
    </row>
    <row r="266" spans="1:10" ht="12.75">
      <c r="A266" s="38" t="s">
        <v>42</v>
      </c>
      <c r="B266" s="93">
        <v>104</v>
      </c>
      <c r="C266" s="101">
        <v>87</v>
      </c>
      <c r="D266" s="122">
        <f>SUM(B266:C266)</f>
        <v>191</v>
      </c>
      <c r="E266" s="415">
        <v>6</v>
      </c>
      <c r="F266" s="10"/>
      <c r="G266" s="10"/>
      <c r="H266" s="10"/>
      <c r="I266" s="10"/>
      <c r="J266" s="10"/>
    </row>
    <row r="267" spans="1:10" ht="12.75">
      <c r="A267" s="38" t="s">
        <v>43</v>
      </c>
      <c r="B267" s="93">
        <v>43</v>
      </c>
      <c r="C267" s="101">
        <v>39</v>
      </c>
      <c r="D267" s="122">
        <f aca="true" t="shared" si="10" ref="D267:D283">SUM(B267:C267)</f>
        <v>82</v>
      </c>
      <c r="E267" s="415">
        <v>2</v>
      </c>
      <c r="F267" s="10"/>
      <c r="G267" s="10"/>
      <c r="H267" s="10"/>
      <c r="I267" s="10"/>
      <c r="J267" s="10"/>
    </row>
    <row r="268" spans="1:10" ht="12.75">
      <c r="A268" s="38" t="s">
        <v>44</v>
      </c>
      <c r="B268" s="93">
        <v>1</v>
      </c>
      <c r="C268" s="101">
        <v>8</v>
      </c>
      <c r="D268" s="122">
        <f t="shared" si="10"/>
        <v>9</v>
      </c>
      <c r="E268" s="415">
        <v>1</v>
      </c>
      <c r="F268" s="10"/>
      <c r="G268" s="10"/>
      <c r="H268" s="10"/>
      <c r="I268" s="10"/>
      <c r="J268" s="10"/>
    </row>
    <row r="269" spans="1:10" ht="12.75">
      <c r="A269" s="38" t="s">
        <v>45</v>
      </c>
      <c r="B269" s="93">
        <v>58</v>
      </c>
      <c r="C269" s="101">
        <v>212</v>
      </c>
      <c r="D269" s="122">
        <f t="shared" si="10"/>
        <v>270</v>
      </c>
      <c r="E269" s="415">
        <v>5</v>
      </c>
      <c r="F269" s="10"/>
      <c r="G269" s="10"/>
      <c r="H269" s="10"/>
      <c r="I269" s="10"/>
      <c r="J269" s="10"/>
    </row>
    <row r="270" spans="1:10" ht="12.75">
      <c r="A270" s="38" t="s">
        <v>46</v>
      </c>
      <c r="B270" s="93">
        <v>36</v>
      </c>
      <c r="C270" s="101">
        <v>58</v>
      </c>
      <c r="D270" s="122">
        <f t="shared" si="10"/>
        <v>94</v>
      </c>
      <c r="E270" s="415">
        <v>9</v>
      </c>
      <c r="F270" s="10"/>
      <c r="G270" s="10"/>
      <c r="H270" s="10"/>
      <c r="I270" s="10"/>
      <c r="J270" s="10"/>
    </row>
    <row r="271" spans="1:10" ht="12.75">
      <c r="A271" s="38" t="s">
        <v>47</v>
      </c>
      <c r="B271" s="93">
        <v>2</v>
      </c>
      <c r="C271" s="101">
        <v>38</v>
      </c>
      <c r="D271" s="122">
        <f t="shared" si="10"/>
        <v>40</v>
      </c>
      <c r="E271" s="415">
        <v>3</v>
      </c>
      <c r="F271" s="10"/>
      <c r="G271" s="10"/>
      <c r="H271" s="10"/>
      <c r="I271" s="10"/>
      <c r="J271" s="10"/>
    </row>
    <row r="272" spans="1:10" ht="12.75">
      <c r="A272" s="38" t="s">
        <v>48</v>
      </c>
      <c r="B272" s="93">
        <v>7</v>
      </c>
      <c r="C272" s="101">
        <v>58</v>
      </c>
      <c r="D272" s="122">
        <f t="shared" si="10"/>
        <v>65</v>
      </c>
      <c r="E272" s="415">
        <v>3</v>
      </c>
      <c r="F272" s="10"/>
      <c r="G272" s="10"/>
      <c r="H272" s="10"/>
      <c r="I272" s="10"/>
      <c r="J272" s="10"/>
    </row>
    <row r="273" spans="1:10" ht="12.75">
      <c r="A273" s="38" t="s">
        <v>49</v>
      </c>
      <c r="B273" s="93">
        <v>147</v>
      </c>
      <c r="C273" s="101">
        <v>21</v>
      </c>
      <c r="D273" s="122">
        <f t="shared" si="10"/>
        <v>168</v>
      </c>
      <c r="E273" s="415">
        <v>2</v>
      </c>
      <c r="F273" s="10"/>
      <c r="G273" s="10"/>
      <c r="H273" s="10"/>
      <c r="I273" s="10"/>
      <c r="J273" s="10"/>
    </row>
    <row r="274" spans="1:10" ht="12.75">
      <c r="A274" s="38" t="s">
        <v>50</v>
      </c>
      <c r="B274" s="93">
        <v>2</v>
      </c>
      <c r="C274" s="101">
        <v>15</v>
      </c>
      <c r="D274" s="122">
        <f t="shared" si="10"/>
        <v>17</v>
      </c>
      <c r="E274" s="415">
        <v>3</v>
      </c>
      <c r="F274" s="10"/>
      <c r="G274" s="10"/>
      <c r="H274" s="10"/>
      <c r="I274" s="10"/>
      <c r="J274" s="10"/>
    </row>
    <row r="275" spans="1:10" ht="12.75">
      <c r="A275" s="38" t="s">
        <v>51</v>
      </c>
      <c r="B275" s="93">
        <v>78</v>
      </c>
      <c r="C275" s="101">
        <v>37</v>
      </c>
      <c r="D275" s="122">
        <f t="shared" si="10"/>
        <v>115</v>
      </c>
      <c r="E275" s="415">
        <v>3</v>
      </c>
      <c r="F275" s="10"/>
      <c r="G275" s="10"/>
      <c r="H275" s="10"/>
      <c r="I275" s="10"/>
      <c r="J275" s="10"/>
    </row>
    <row r="276" spans="1:10" ht="12.75">
      <c r="A276" s="38" t="s">
        <v>52</v>
      </c>
      <c r="B276" s="93">
        <v>3</v>
      </c>
      <c r="C276" s="101">
        <v>46</v>
      </c>
      <c r="D276" s="122">
        <f t="shared" si="10"/>
        <v>49</v>
      </c>
      <c r="E276" s="415">
        <v>1</v>
      </c>
      <c r="F276" s="10"/>
      <c r="G276" s="10"/>
      <c r="H276" s="10"/>
      <c r="I276" s="10"/>
      <c r="J276" s="10"/>
    </row>
    <row r="277" spans="1:10" ht="12.75">
      <c r="A277" s="38" t="s">
        <v>53</v>
      </c>
      <c r="B277" s="93">
        <v>20</v>
      </c>
      <c r="C277" s="101">
        <v>67</v>
      </c>
      <c r="D277" s="122">
        <f t="shared" si="10"/>
        <v>87</v>
      </c>
      <c r="E277" s="415">
        <v>2</v>
      </c>
      <c r="F277" s="10"/>
      <c r="G277" s="10"/>
      <c r="H277" s="10"/>
      <c r="I277" s="10"/>
      <c r="J277" s="10"/>
    </row>
    <row r="278" spans="1:10" ht="12.75">
      <c r="A278" s="38" t="s">
        <v>54</v>
      </c>
      <c r="B278" s="93">
        <v>32</v>
      </c>
      <c r="C278" s="101">
        <v>41</v>
      </c>
      <c r="D278" s="122">
        <f t="shared" si="10"/>
        <v>73</v>
      </c>
      <c r="E278" s="415">
        <v>5</v>
      </c>
      <c r="F278" s="10"/>
      <c r="G278" s="10"/>
      <c r="H278" s="10"/>
      <c r="I278" s="10"/>
      <c r="J278" s="10"/>
    </row>
    <row r="279" spans="1:10" ht="12.75">
      <c r="A279" s="38" t="s">
        <v>55</v>
      </c>
      <c r="B279" s="93">
        <v>63</v>
      </c>
      <c r="C279" s="101">
        <v>257</v>
      </c>
      <c r="D279" s="122">
        <f t="shared" si="10"/>
        <v>320</v>
      </c>
      <c r="E279" s="415">
        <v>8</v>
      </c>
      <c r="F279" s="10"/>
      <c r="G279" s="10"/>
      <c r="H279" s="10"/>
      <c r="I279" s="10"/>
      <c r="J279" s="10"/>
    </row>
    <row r="280" spans="1:10" ht="12.75">
      <c r="A280" s="38" t="s">
        <v>56</v>
      </c>
      <c r="B280" s="93">
        <v>12</v>
      </c>
      <c r="C280" s="101">
        <v>41</v>
      </c>
      <c r="D280" s="122">
        <f t="shared" si="10"/>
        <v>53</v>
      </c>
      <c r="E280" s="415">
        <v>6</v>
      </c>
      <c r="F280" s="10"/>
      <c r="G280" s="10"/>
      <c r="H280" s="10"/>
      <c r="I280" s="10"/>
      <c r="J280" s="10"/>
    </row>
    <row r="281" spans="1:10" ht="12.75">
      <c r="A281" s="38" t="s">
        <v>57</v>
      </c>
      <c r="B281" s="93">
        <v>0</v>
      </c>
      <c r="C281" s="101">
        <v>17</v>
      </c>
      <c r="D281" s="122">
        <f t="shared" si="10"/>
        <v>17</v>
      </c>
      <c r="E281" s="415">
        <v>1</v>
      </c>
      <c r="F281" s="10"/>
      <c r="G281" s="10"/>
      <c r="H281" s="10"/>
      <c r="I281" s="10"/>
      <c r="J281" s="10"/>
    </row>
    <row r="282" spans="1:10" ht="12.75">
      <c r="A282" s="38" t="s">
        <v>58</v>
      </c>
      <c r="B282" s="93">
        <v>2</v>
      </c>
      <c r="C282" s="101">
        <v>5</v>
      </c>
      <c r="D282" s="122">
        <f t="shared" si="10"/>
        <v>7</v>
      </c>
      <c r="E282" s="415">
        <v>1</v>
      </c>
      <c r="F282" s="10"/>
      <c r="G282" s="10"/>
      <c r="H282" s="10"/>
      <c r="I282" s="10"/>
      <c r="J282" s="10"/>
    </row>
    <row r="283" spans="1:10" ht="12.75">
      <c r="A283" s="146" t="s">
        <v>1</v>
      </c>
      <c r="B283" s="122">
        <f>SUM(B266:B282)</f>
        <v>610</v>
      </c>
      <c r="C283" s="124">
        <f>SUM(C266:C282)</f>
        <v>1047</v>
      </c>
      <c r="D283" s="122">
        <f t="shared" si="10"/>
        <v>1657</v>
      </c>
      <c r="E283" s="415">
        <f>SUM(E266:E282)</f>
        <v>61</v>
      </c>
      <c r="F283" s="10"/>
      <c r="G283" s="10"/>
      <c r="H283" s="10"/>
      <c r="I283" s="10"/>
      <c r="J283" s="10"/>
    </row>
    <row r="284" spans="1:10" ht="12.75">
      <c r="A284" s="146" t="s">
        <v>2</v>
      </c>
      <c r="B284" s="114">
        <f>B283/D283</f>
        <v>0.36813518406759205</v>
      </c>
      <c r="C284" s="123">
        <f>C283/D283</f>
        <v>0.631864815932408</v>
      </c>
      <c r="D284" s="93"/>
      <c r="E284" s="10"/>
      <c r="F284" s="10"/>
      <c r="G284" s="10"/>
      <c r="H284" s="10"/>
      <c r="I284" s="10"/>
      <c r="J284" s="10"/>
    </row>
    <row r="285" spans="2:10" ht="12.75">
      <c r="B285" s="149"/>
      <c r="C285" s="174"/>
      <c r="D285" s="174"/>
      <c r="E285" s="174"/>
      <c r="F285" s="174"/>
      <c r="G285" s="174"/>
      <c r="H285" s="174"/>
      <c r="I285" s="175"/>
      <c r="J285" s="10"/>
    </row>
    <row r="286" spans="1:10" ht="48">
      <c r="A286" s="103" t="s">
        <v>280</v>
      </c>
      <c r="B286" s="110" t="s">
        <v>130</v>
      </c>
      <c r="C286" s="110" t="s">
        <v>18</v>
      </c>
      <c r="D286" s="110" t="s">
        <v>128</v>
      </c>
      <c r="E286" s="110" t="s">
        <v>19</v>
      </c>
      <c r="F286" s="110" t="s">
        <v>129</v>
      </c>
      <c r="G286" s="110" t="s">
        <v>179</v>
      </c>
      <c r="H286" s="167" t="s">
        <v>1</v>
      </c>
      <c r="I286" s="417" t="s">
        <v>109</v>
      </c>
      <c r="J286" s="10"/>
    </row>
    <row r="287" spans="1:10" ht="12.75">
      <c r="A287" s="38" t="s">
        <v>42</v>
      </c>
      <c r="B287" s="93">
        <v>1</v>
      </c>
      <c r="C287" s="101">
        <v>1</v>
      </c>
      <c r="D287" s="93">
        <v>34</v>
      </c>
      <c r="E287" s="93">
        <v>3</v>
      </c>
      <c r="F287" s="93">
        <v>148</v>
      </c>
      <c r="G287" s="93">
        <v>4</v>
      </c>
      <c r="H287" s="122">
        <f>SUM(B287:G287)</f>
        <v>191</v>
      </c>
      <c r="I287" s="415">
        <v>6</v>
      </c>
      <c r="J287" s="10"/>
    </row>
    <row r="288" spans="1:10" ht="12.75">
      <c r="A288" s="38" t="s">
        <v>43</v>
      </c>
      <c r="B288" s="93">
        <v>0</v>
      </c>
      <c r="C288" s="101">
        <v>1</v>
      </c>
      <c r="D288" s="93">
        <v>8</v>
      </c>
      <c r="E288" s="93">
        <v>1</v>
      </c>
      <c r="F288" s="93">
        <v>72</v>
      </c>
      <c r="G288" s="93">
        <v>0</v>
      </c>
      <c r="H288" s="122">
        <f aca="true" t="shared" si="11" ref="H288:H303">SUM(B288:G288)</f>
        <v>82</v>
      </c>
      <c r="I288" s="415">
        <v>2</v>
      </c>
      <c r="J288" s="10"/>
    </row>
    <row r="289" spans="1:10" ht="12.75">
      <c r="A289" s="38" t="s">
        <v>44</v>
      </c>
      <c r="B289" s="93">
        <v>0</v>
      </c>
      <c r="C289" s="101">
        <v>0</v>
      </c>
      <c r="D289" s="93">
        <v>0</v>
      </c>
      <c r="E289" s="93">
        <v>1</v>
      </c>
      <c r="F289" s="93">
        <v>8</v>
      </c>
      <c r="G289" s="93">
        <v>0</v>
      </c>
      <c r="H289" s="122">
        <f t="shared" si="11"/>
        <v>9</v>
      </c>
      <c r="I289" s="415">
        <v>1</v>
      </c>
      <c r="J289" s="10"/>
    </row>
    <row r="290" spans="1:10" ht="12.75">
      <c r="A290" s="38" t="s">
        <v>45</v>
      </c>
      <c r="B290" s="93">
        <v>2</v>
      </c>
      <c r="C290" s="101">
        <v>10</v>
      </c>
      <c r="D290" s="93">
        <v>48</v>
      </c>
      <c r="E290" s="93">
        <v>23</v>
      </c>
      <c r="F290" s="93">
        <v>182</v>
      </c>
      <c r="G290" s="93">
        <v>5</v>
      </c>
      <c r="H290" s="122">
        <f t="shared" si="11"/>
        <v>270</v>
      </c>
      <c r="I290" s="415">
        <v>5</v>
      </c>
      <c r="J290" s="10"/>
    </row>
    <row r="291" spans="1:10" ht="12.75">
      <c r="A291" s="38" t="s">
        <v>46</v>
      </c>
      <c r="B291" s="93">
        <v>0</v>
      </c>
      <c r="C291" s="101">
        <v>5</v>
      </c>
      <c r="D291" s="93">
        <v>28</v>
      </c>
      <c r="E291" s="93">
        <v>2</v>
      </c>
      <c r="F291" s="93">
        <v>58</v>
      </c>
      <c r="G291" s="93">
        <v>1</v>
      </c>
      <c r="H291" s="122">
        <f t="shared" si="11"/>
        <v>94</v>
      </c>
      <c r="I291" s="415">
        <v>9</v>
      </c>
      <c r="J291" s="10"/>
    </row>
    <row r="292" spans="1:10" ht="12.75">
      <c r="A292" s="38" t="s">
        <v>47</v>
      </c>
      <c r="B292" s="93">
        <v>0</v>
      </c>
      <c r="C292" s="101">
        <v>1</v>
      </c>
      <c r="D292" s="93">
        <v>2</v>
      </c>
      <c r="E292" s="93">
        <v>0</v>
      </c>
      <c r="F292" s="93">
        <v>37</v>
      </c>
      <c r="G292" s="93">
        <v>0</v>
      </c>
      <c r="H292" s="122">
        <f t="shared" si="11"/>
        <v>40</v>
      </c>
      <c r="I292" s="415">
        <v>3</v>
      </c>
      <c r="J292" s="10"/>
    </row>
    <row r="293" spans="1:10" ht="12.75">
      <c r="A293" s="38" t="s">
        <v>48</v>
      </c>
      <c r="B293" s="93">
        <v>0</v>
      </c>
      <c r="C293" s="101">
        <v>0</v>
      </c>
      <c r="D293" s="93">
        <v>6</v>
      </c>
      <c r="E293" s="93">
        <v>2</v>
      </c>
      <c r="F293" s="93">
        <v>57</v>
      </c>
      <c r="G293" s="93">
        <v>0</v>
      </c>
      <c r="H293" s="122">
        <f t="shared" si="11"/>
        <v>65</v>
      </c>
      <c r="I293" s="415">
        <v>3</v>
      </c>
      <c r="J293" s="10"/>
    </row>
    <row r="294" spans="1:10" ht="12.75">
      <c r="A294" s="38" t="s">
        <v>49</v>
      </c>
      <c r="B294" s="93">
        <v>0</v>
      </c>
      <c r="C294" s="101">
        <v>5</v>
      </c>
      <c r="D294" s="93">
        <v>56</v>
      </c>
      <c r="E294" s="93">
        <v>2</v>
      </c>
      <c r="F294" s="93">
        <v>97</v>
      </c>
      <c r="G294" s="93">
        <v>8</v>
      </c>
      <c r="H294" s="122">
        <f t="shared" si="11"/>
        <v>168</v>
      </c>
      <c r="I294" s="415">
        <v>2</v>
      </c>
      <c r="J294" s="10"/>
    </row>
    <row r="295" spans="1:10" ht="12.75">
      <c r="A295" s="38" t="s">
        <v>50</v>
      </c>
      <c r="B295" s="93">
        <v>0</v>
      </c>
      <c r="C295" s="101">
        <v>1</v>
      </c>
      <c r="D295" s="93">
        <v>2</v>
      </c>
      <c r="E295" s="93">
        <v>0</v>
      </c>
      <c r="F295" s="93">
        <v>14</v>
      </c>
      <c r="G295" s="93">
        <v>0</v>
      </c>
      <c r="H295" s="122">
        <f t="shared" si="11"/>
        <v>17</v>
      </c>
      <c r="I295" s="415">
        <v>3</v>
      </c>
      <c r="J295" s="10"/>
    </row>
    <row r="296" spans="1:10" ht="12.75">
      <c r="A296" s="38" t="s">
        <v>51</v>
      </c>
      <c r="B296" s="93">
        <v>1</v>
      </c>
      <c r="C296" s="101">
        <v>4</v>
      </c>
      <c r="D296" s="93">
        <v>9</v>
      </c>
      <c r="E296" s="93">
        <v>1</v>
      </c>
      <c r="F296" s="93">
        <v>97</v>
      </c>
      <c r="G296" s="93">
        <v>1</v>
      </c>
      <c r="H296" s="122">
        <f t="shared" si="11"/>
        <v>113</v>
      </c>
      <c r="I296" s="415">
        <v>2</v>
      </c>
      <c r="J296" s="10"/>
    </row>
    <row r="297" spans="1:10" ht="12.75">
      <c r="A297" s="38" t="s">
        <v>52</v>
      </c>
      <c r="B297" s="93">
        <v>2</v>
      </c>
      <c r="C297" s="101">
        <v>1</v>
      </c>
      <c r="D297" s="93">
        <v>2</v>
      </c>
      <c r="E297" s="93">
        <v>2</v>
      </c>
      <c r="F297" s="93">
        <v>41</v>
      </c>
      <c r="G297" s="93">
        <v>1</v>
      </c>
      <c r="H297" s="122">
        <f t="shared" si="11"/>
        <v>49</v>
      </c>
      <c r="I297" s="415">
        <v>1</v>
      </c>
      <c r="J297" s="10"/>
    </row>
    <row r="298" spans="1:10" ht="12.75">
      <c r="A298" s="38" t="s">
        <v>53</v>
      </c>
      <c r="B298" s="93">
        <v>0</v>
      </c>
      <c r="C298" s="101">
        <v>0</v>
      </c>
      <c r="D298" s="93">
        <v>8</v>
      </c>
      <c r="E298" s="93">
        <v>1</v>
      </c>
      <c r="F298" s="93">
        <v>78</v>
      </c>
      <c r="G298" s="93">
        <v>0</v>
      </c>
      <c r="H298" s="122">
        <f t="shared" si="11"/>
        <v>87</v>
      </c>
      <c r="I298" s="415">
        <v>2</v>
      </c>
      <c r="J298" s="10"/>
    </row>
    <row r="299" spans="1:10" ht="12.75">
      <c r="A299" s="38" t="s">
        <v>54</v>
      </c>
      <c r="B299" s="93">
        <v>0</v>
      </c>
      <c r="C299" s="101">
        <v>1</v>
      </c>
      <c r="D299" s="93">
        <v>6</v>
      </c>
      <c r="E299" s="93">
        <v>0</v>
      </c>
      <c r="F299" s="93">
        <v>66</v>
      </c>
      <c r="G299" s="93">
        <v>0</v>
      </c>
      <c r="H299" s="122">
        <f t="shared" si="11"/>
        <v>73</v>
      </c>
      <c r="I299" s="415">
        <v>5</v>
      </c>
      <c r="J299" s="10"/>
    </row>
    <row r="300" spans="1:10" ht="12.75">
      <c r="A300" s="38" t="s">
        <v>55</v>
      </c>
      <c r="B300" s="93">
        <v>3</v>
      </c>
      <c r="C300" s="101">
        <v>21</v>
      </c>
      <c r="D300" s="93">
        <v>53</v>
      </c>
      <c r="E300" s="93">
        <v>82</v>
      </c>
      <c r="F300" s="93">
        <v>152</v>
      </c>
      <c r="G300" s="93">
        <v>27</v>
      </c>
      <c r="H300" s="122">
        <f t="shared" si="11"/>
        <v>338</v>
      </c>
      <c r="I300" s="415">
        <v>9</v>
      </c>
      <c r="J300" s="10"/>
    </row>
    <row r="301" spans="1:10" ht="12.75">
      <c r="A301" s="38" t="s">
        <v>56</v>
      </c>
      <c r="B301" s="93">
        <v>0</v>
      </c>
      <c r="C301" s="101">
        <v>3</v>
      </c>
      <c r="D301" s="93">
        <v>7</v>
      </c>
      <c r="E301" s="93">
        <v>2</v>
      </c>
      <c r="F301" s="93">
        <v>40</v>
      </c>
      <c r="G301" s="93">
        <v>1</v>
      </c>
      <c r="H301" s="122">
        <f t="shared" si="11"/>
        <v>53</v>
      </c>
      <c r="I301" s="415">
        <v>6</v>
      </c>
      <c r="J301" s="10"/>
    </row>
    <row r="302" spans="1:10" ht="12.75">
      <c r="A302" s="38" t="s">
        <v>57</v>
      </c>
      <c r="B302" s="93">
        <v>0</v>
      </c>
      <c r="C302" s="101">
        <v>0</v>
      </c>
      <c r="D302" s="93">
        <v>0</v>
      </c>
      <c r="E302" s="93">
        <v>0</v>
      </c>
      <c r="F302" s="93">
        <v>14</v>
      </c>
      <c r="G302" s="93">
        <v>3</v>
      </c>
      <c r="H302" s="122">
        <f t="shared" si="11"/>
        <v>17</v>
      </c>
      <c r="I302" s="415">
        <v>1</v>
      </c>
      <c r="J302" s="10"/>
    </row>
    <row r="303" spans="1:10" ht="12.75">
      <c r="A303" s="38" t="s">
        <v>58</v>
      </c>
      <c r="B303" s="93">
        <v>0</v>
      </c>
      <c r="C303" s="101">
        <v>0</v>
      </c>
      <c r="D303" s="93">
        <v>2</v>
      </c>
      <c r="E303" s="93">
        <v>0</v>
      </c>
      <c r="F303" s="93">
        <v>2</v>
      </c>
      <c r="G303" s="93">
        <v>3</v>
      </c>
      <c r="H303" s="122">
        <f t="shared" si="11"/>
        <v>7</v>
      </c>
      <c r="I303" s="415">
        <v>1</v>
      </c>
      <c r="J303" s="10"/>
    </row>
    <row r="304" spans="1:10" ht="12.75">
      <c r="A304" s="146" t="s">
        <v>1</v>
      </c>
      <c r="B304" s="122">
        <f>SUM(B287:B303)</f>
        <v>9</v>
      </c>
      <c r="C304" s="122">
        <f aca="true" t="shared" si="12" ref="C304:I304">SUM(C287:C303)</f>
        <v>54</v>
      </c>
      <c r="D304" s="122">
        <f t="shared" si="12"/>
        <v>271</v>
      </c>
      <c r="E304" s="122">
        <f t="shared" si="12"/>
        <v>122</v>
      </c>
      <c r="F304" s="122">
        <f t="shared" si="12"/>
        <v>1163</v>
      </c>
      <c r="G304" s="122">
        <f t="shared" si="12"/>
        <v>54</v>
      </c>
      <c r="H304" s="122">
        <f t="shared" si="12"/>
        <v>1673</v>
      </c>
      <c r="I304" s="415">
        <f t="shared" si="12"/>
        <v>61</v>
      </c>
      <c r="J304" s="10"/>
    </row>
    <row r="305" spans="1:10" ht="12.75">
      <c r="A305" s="146" t="s">
        <v>2</v>
      </c>
      <c r="B305" s="114">
        <f>B304/H304</f>
        <v>0.005379557680812911</v>
      </c>
      <c r="C305" s="114">
        <f>C304/H304</f>
        <v>0.032277346084877465</v>
      </c>
      <c r="D305" s="114">
        <f>D304/H304</f>
        <v>0.16198445905558875</v>
      </c>
      <c r="E305" s="114">
        <f>E304/H304</f>
        <v>0.07292289300657502</v>
      </c>
      <c r="F305" s="114">
        <f>F304/H304</f>
        <v>0.6951583980872684</v>
      </c>
      <c r="G305" s="114">
        <f>G304/H304</f>
        <v>0.032277346084877465</v>
      </c>
      <c r="H305" s="10"/>
      <c r="I305" s="10"/>
      <c r="J305" s="10"/>
    </row>
    <row r="306" spans="1:10" ht="14.25">
      <c r="A306" s="416" t="s">
        <v>342</v>
      </c>
      <c r="B306" s="114"/>
      <c r="C306" s="114"/>
      <c r="D306" s="114"/>
      <c r="E306" s="114"/>
      <c r="F306" s="114"/>
      <c r="G306" s="114"/>
      <c r="H306" s="10"/>
      <c r="I306" s="10"/>
      <c r="J306" s="10"/>
    </row>
    <row r="307" spans="1:10" ht="12.75">
      <c r="A307" s="6"/>
      <c r="B307" s="10"/>
      <c r="C307" s="33"/>
      <c r="D307" s="10"/>
      <c r="E307" s="10"/>
      <c r="F307" s="10"/>
      <c r="G307" s="10"/>
      <c r="H307" s="10"/>
      <c r="I307" s="10"/>
      <c r="J307" s="10"/>
    </row>
    <row r="308" spans="1:10" ht="12.75">
      <c r="A308" s="103" t="s">
        <v>227</v>
      </c>
      <c r="B308" s="135" t="s">
        <v>20</v>
      </c>
      <c r="C308" s="135" t="s">
        <v>21</v>
      </c>
      <c r="D308" s="170" t="s">
        <v>1</v>
      </c>
      <c r="E308" s="417" t="s">
        <v>109</v>
      </c>
      <c r="F308" s="10"/>
      <c r="G308" s="10"/>
      <c r="H308" s="10"/>
      <c r="I308" s="10"/>
      <c r="J308" s="10"/>
    </row>
    <row r="309" spans="1:10" ht="12.75">
      <c r="A309" s="38" t="s">
        <v>42</v>
      </c>
      <c r="B309" s="93">
        <v>18</v>
      </c>
      <c r="C309" s="101">
        <v>173</v>
      </c>
      <c r="D309" s="93">
        <f>SUM(B309:C309)</f>
        <v>191</v>
      </c>
      <c r="E309" s="415">
        <v>6</v>
      </c>
      <c r="F309" s="10"/>
      <c r="G309" s="10"/>
      <c r="H309" s="10"/>
      <c r="I309" s="10"/>
      <c r="J309" s="10"/>
    </row>
    <row r="310" spans="1:10" ht="12.75">
      <c r="A310" s="38" t="s">
        <v>43</v>
      </c>
      <c r="B310" s="93">
        <v>35</v>
      </c>
      <c r="C310" s="101">
        <v>47</v>
      </c>
      <c r="D310" s="93">
        <f aca="true" t="shared" si="13" ref="D310:D325">SUM(B310:C310)</f>
        <v>82</v>
      </c>
      <c r="E310" s="415">
        <v>2</v>
      </c>
      <c r="F310" s="10"/>
      <c r="G310" s="10"/>
      <c r="H310" s="10"/>
      <c r="I310" s="10"/>
      <c r="J310" s="10"/>
    </row>
    <row r="311" spans="1:10" ht="12.75">
      <c r="A311" s="38" t="s">
        <v>44</v>
      </c>
      <c r="B311" s="93">
        <v>1</v>
      </c>
      <c r="C311" s="101">
        <v>8</v>
      </c>
      <c r="D311" s="93">
        <f t="shared" si="13"/>
        <v>9</v>
      </c>
      <c r="E311" s="415">
        <v>1</v>
      </c>
      <c r="F311" s="10"/>
      <c r="G311" s="10"/>
      <c r="H311" s="10"/>
      <c r="I311" s="10"/>
      <c r="J311" s="10"/>
    </row>
    <row r="312" spans="1:10" ht="12.75">
      <c r="A312" s="38" t="s">
        <v>45</v>
      </c>
      <c r="B312" s="93">
        <v>17</v>
      </c>
      <c r="C312" s="101">
        <v>253</v>
      </c>
      <c r="D312" s="93">
        <f t="shared" si="13"/>
        <v>270</v>
      </c>
      <c r="E312" s="415">
        <v>5</v>
      </c>
      <c r="F312" s="10"/>
      <c r="G312" s="10"/>
      <c r="H312" s="10"/>
      <c r="I312" s="10"/>
      <c r="J312" s="10"/>
    </row>
    <row r="313" spans="1:10" ht="12.75">
      <c r="A313" s="38" t="s">
        <v>46</v>
      </c>
      <c r="B313" s="93">
        <v>5</v>
      </c>
      <c r="C313" s="101">
        <v>89</v>
      </c>
      <c r="D313" s="93">
        <f t="shared" si="13"/>
        <v>94</v>
      </c>
      <c r="E313" s="415">
        <v>9</v>
      </c>
      <c r="F313" s="10"/>
      <c r="G313" s="10"/>
      <c r="H313" s="10"/>
      <c r="I313" s="10"/>
      <c r="J313" s="10"/>
    </row>
    <row r="314" spans="1:10" ht="12.75">
      <c r="A314" s="38" t="s">
        <v>47</v>
      </c>
      <c r="B314" s="93">
        <v>4</v>
      </c>
      <c r="C314" s="101">
        <v>36</v>
      </c>
      <c r="D314" s="93">
        <f t="shared" si="13"/>
        <v>40</v>
      </c>
      <c r="E314" s="415">
        <v>3</v>
      </c>
      <c r="F314" s="10"/>
      <c r="G314" s="10"/>
      <c r="H314" s="10"/>
      <c r="I314" s="10"/>
      <c r="J314" s="10"/>
    </row>
    <row r="315" spans="1:10" ht="12.75">
      <c r="A315" s="38" t="s">
        <v>48</v>
      </c>
      <c r="B315" s="93">
        <v>5</v>
      </c>
      <c r="C315" s="101">
        <v>60</v>
      </c>
      <c r="D315" s="93">
        <f t="shared" si="13"/>
        <v>65</v>
      </c>
      <c r="E315" s="415">
        <v>3</v>
      </c>
      <c r="F315" s="10"/>
      <c r="G315" s="10"/>
      <c r="H315" s="10"/>
      <c r="I315" s="10"/>
      <c r="J315" s="10"/>
    </row>
    <row r="316" spans="1:10" ht="12.75">
      <c r="A316" s="38" t="s">
        <v>49</v>
      </c>
      <c r="B316" s="93">
        <v>21</v>
      </c>
      <c r="C316" s="101">
        <v>147</v>
      </c>
      <c r="D316" s="93">
        <f t="shared" si="13"/>
        <v>168</v>
      </c>
      <c r="E316" s="415">
        <v>2</v>
      </c>
      <c r="F316" s="10"/>
      <c r="G316" s="10"/>
      <c r="H316" s="10"/>
      <c r="I316" s="10"/>
      <c r="J316" s="10"/>
    </row>
    <row r="317" spans="1:10" ht="12.75">
      <c r="A317" s="38" t="s">
        <v>50</v>
      </c>
      <c r="B317" s="93">
        <v>0</v>
      </c>
      <c r="C317" s="101">
        <v>17</v>
      </c>
      <c r="D317" s="93">
        <f t="shared" si="13"/>
        <v>17</v>
      </c>
      <c r="E317" s="415">
        <v>3</v>
      </c>
      <c r="F317" s="10"/>
      <c r="G317" s="10"/>
      <c r="H317" s="10"/>
      <c r="I317" s="10"/>
      <c r="J317" s="10"/>
    </row>
    <row r="318" spans="1:10" ht="12.75">
      <c r="A318" s="38" t="s">
        <v>51</v>
      </c>
      <c r="B318" s="93">
        <v>16</v>
      </c>
      <c r="C318" s="101">
        <v>97</v>
      </c>
      <c r="D318" s="93">
        <f t="shared" si="13"/>
        <v>113</v>
      </c>
      <c r="E318" s="415">
        <v>2</v>
      </c>
      <c r="F318" s="10"/>
      <c r="G318" s="10"/>
      <c r="H318" s="10"/>
      <c r="I318" s="10"/>
      <c r="J318" s="10"/>
    </row>
    <row r="319" spans="1:10" ht="12.75">
      <c r="A319" s="38" t="s">
        <v>52</v>
      </c>
      <c r="B319" s="93">
        <v>1</v>
      </c>
      <c r="C319" s="101">
        <v>48</v>
      </c>
      <c r="D319" s="93">
        <f t="shared" si="13"/>
        <v>49</v>
      </c>
      <c r="E319" s="415">
        <v>1</v>
      </c>
      <c r="F319" s="10"/>
      <c r="G319" s="10"/>
      <c r="H319" s="10"/>
      <c r="I319" s="10"/>
      <c r="J319" s="10"/>
    </row>
    <row r="320" spans="1:10" ht="12.75">
      <c r="A320" s="38" t="s">
        <v>53</v>
      </c>
      <c r="B320" s="93">
        <v>4</v>
      </c>
      <c r="C320" s="101">
        <v>83</v>
      </c>
      <c r="D320" s="93">
        <f t="shared" si="13"/>
        <v>87</v>
      </c>
      <c r="E320" s="415">
        <v>2</v>
      </c>
      <c r="F320" s="10"/>
      <c r="G320" s="10"/>
      <c r="H320" s="10"/>
      <c r="I320" s="10"/>
      <c r="J320" s="10"/>
    </row>
    <row r="321" spans="1:10" ht="12.75">
      <c r="A321" s="38" t="s">
        <v>54</v>
      </c>
      <c r="B321" s="93">
        <v>7</v>
      </c>
      <c r="C321" s="101">
        <v>66</v>
      </c>
      <c r="D321" s="93">
        <f t="shared" si="13"/>
        <v>73</v>
      </c>
      <c r="E321" s="415">
        <v>5</v>
      </c>
      <c r="F321" s="10"/>
      <c r="G321" s="10"/>
      <c r="H321" s="10"/>
      <c r="I321" s="10"/>
      <c r="J321" s="10"/>
    </row>
    <row r="322" spans="1:10" ht="12.75">
      <c r="A322" s="38" t="s">
        <v>55</v>
      </c>
      <c r="B322" s="93">
        <v>40</v>
      </c>
      <c r="C322" s="101">
        <v>250</v>
      </c>
      <c r="D322" s="93">
        <f t="shared" si="13"/>
        <v>290</v>
      </c>
      <c r="E322" s="415">
        <v>8</v>
      </c>
      <c r="F322" s="10"/>
      <c r="G322" s="10"/>
      <c r="H322" s="10"/>
      <c r="I322" s="10"/>
      <c r="J322" s="10"/>
    </row>
    <row r="323" spans="1:10" ht="12.75">
      <c r="A323" s="38" t="s">
        <v>56</v>
      </c>
      <c r="B323" s="93">
        <v>4</v>
      </c>
      <c r="C323" s="101">
        <v>49</v>
      </c>
      <c r="D323" s="93">
        <f t="shared" si="13"/>
        <v>53</v>
      </c>
      <c r="E323" s="415">
        <v>6</v>
      </c>
      <c r="F323" s="10"/>
      <c r="G323" s="10"/>
      <c r="H323" s="10"/>
      <c r="I323" s="10"/>
      <c r="J323" s="10"/>
    </row>
    <row r="324" spans="1:10" ht="12.75">
      <c r="A324" s="38" t="s">
        <v>57</v>
      </c>
      <c r="B324" s="93">
        <v>3</v>
      </c>
      <c r="C324" s="101">
        <v>14</v>
      </c>
      <c r="D324" s="93">
        <f t="shared" si="13"/>
        <v>17</v>
      </c>
      <c r="E324" s="415">
        <v>1</v>
      </c>
      <c r="F324" s="10"/>
      <c r="G324" s="10"/>
      <c r="H324" s="10"/>
      <c r="I324" s="10"/>
      <c r="J324" s="10"/>
    </row>
    <row r="325" spans="1:10" ht="12.75">
      <c r="A325" s="38" t="s">
        <v>58</v>
      </c>
      <c r="B325" s="93">
        <v>0</v>
      </c>
      <c r="C325" s="101">
        <v>7</v>
      </c>
      <c r="D325" s="93">
        <f t="shared" si="13"/>
        <v>7</v>
      </c>
      <c r="E325" s="415">
        <v>2</v>
      </c>
      <c r="F325" s="10"/>
      <c r="G325" s="10"/>
      <c r="H325" s="10"/>
      <c r="I325" s="10"/>
      <c r="J325" s="10"/>
    </row>
    <row r="326" spans="1:10" ht="12.75">
      <c r="A326" s="146" t="s">
        <v>1</v>
      </c>
      <c r="B326" s="122">
        <f>SUM(B309:B325)</f>
        <v>181</v>
      </c>
      <c r="C326" s="122">
        <f>SUM(C309:C325)</f>
        <v>1444</v>
      </c>
      <c r="D326" s="122">
        <f>SUM(D309:D325)</f>
        <v>1625</v>
      </c>
      <c r="E326" s="415">
        <f>SUM(E309:E325)</f>
        <v>61</v>
      </c>
      <c r="F326" s="10"/>
      <c r="G326" s="10"/>
      <c r="H326" s="10"/>
      <c r="I326" s="10"/>
      <c r="J326" s="10"/>
    </row>
    <row r="327" spans="1:10" ht="12.75">
      <c r="A327" s="146" t="s">
        <v>2</v>
      </c>
      <c r="B327" s="114">
        <f>B326/D326</f>
        <v>0.11138461538461539</v>
      </c>
      <c r="C327" s="123">
        <f>C326/D326</f>
        <v>0.8886153846153846</v>
      </c>
      <c r="D327" s="10"/>
      <c r="E327" s="10"/>
      <c r="F327" s="10"/>
      <c r="G327" s="10"/>
      <c r="H327" s="10"/>
      <c r="I327" s="10"/>
      <c r="J327" s="10"/>
    </row>
    <row r="328" spans="1:10" ht="12.75">
      <c r="A328" s="10"/>
      <c r="B328" s="10"/>
      <c r="C328" s="33"/>
      <c r="D328" s="10"/>
      <c r="E328" s="10"/>
      <c r="F328" s="10"/>
      <c r="G328" s="10"/>
      <c r="H328" s="10"/>
      <c r="I328" s="10"/>
      <c r="J328" s="10"/>
    </row>
    <row r="329" spans="1:10" ht="12.75">
      <c r="A329" s="503" t="s">
        <v>343</v>
      </c>
      <c r="B329" s="518"/>
      <c r="C329" s="518"/>
      <c r="D329" s="519"/>
      <c r="E329" s="519"/>
      <c r="F329" s="519"/>
      <c r="G329" s="519"/>
      <c r="H329" s="519"/>
      <c r="I329" s="527"/>
      <c r="J329" s="10"/>
    </row>
    <row r="330" spans="1:10" ht="12.75">
      <c r="A330" s="139"/>
      <c r="B330" s="10"/>
      <c r="C330" s="33"/>
      <c r="D330" s="10"/>
      <c r="E330" s="10"/>
      <c r="F330" s="10"/>
      <c r="G330" s="10"/>
      <c r="H330" s="10"/>
      <c r="I330" s="10"/>
      <c r="J330" s="10"/>
    </row>
    <row r="331" spans="1:10" ht="12.75">
      <c r="A331" s="103" t="s">
        <v>309</v>
      </c>
      <c r="B331" s="222" t="s">
        <v>197</v>
      </c>
      <c r="C331" s="417" t="s">
        <v>109</v>
      </c>
      <c r="D331" s="10"/>
      <c r="E331" s="10"/>
      <c r="F331" s="10"/>
      <c r="G331" s="10"/>
      <c r="H331" s="10"/>
      <c r="I331" s="10"/>
      <c r="J331" s="10"/>
    </row>
    <row r="332" spans="1:10" ht="12.75">
      <c r="A332" s="38" t="s">
        <v>42</v>
      </c>
      <c r="B332" s="93">
        <v>323</v>
      </c>
      <c r="C332" s="415">
        <v>7</v>
      </c>
      <c r="D332" s="10"/>
      <c r="E332" s="10"/>
      <c r="F332" s="10"/>
      <c r="G332" s="10"/>
      <c r="H332" s="10"/>
      <c r="I332" s="10"/>
      <c r="J332" s="10"/>
    </row>
    <row r="333" spans="1:10" ht="12.75">
      <c r="A333" s="38" t="s">
        <v>43</v>
      </c>
      <c r="B333" s="93">
        <v>113</v>
      </c>
      <c r="C333" s="415">
        <v>4</v>
      </c>
      <c r="D333" s="10"/>
      <c r="E333" s="10"/>
      <c r="F333" s="10"/>
      <c r="G333" s="10"/>
      <c r="H333" s="10"/>
      <c r="I333" s="10"/>
      <c r="J333" s="10"/>
    </row>
    <row r="334" spans="1:10" ht="12.75">
      <c r="A334" s="38" t="s">
        <v>44</v>
      </c>
      <c r="B334" s="93">
        <v>17</v>
      </c>
      <c r="C334" s="415">
        <v>1</v>
      </c>
      <c r="D334" s="10"/>
      <c r="E334" s="10"/>
      <c r="F334" s="10"/>
      <c r="G334" s="10"/>
      <c r="H334" s="10"/>
      <c r="I334" s="10"/>
      <c r="J334" s="10"/>
    </row>
    <row r="335" spans="1:10" ht="12.75">
      <c r="A335" s="38" t="s">
        <v>45</v>
      </c>
      <c r="B335" s="93">
        <v>290</v>
      </c>
      <c r="C335" s="415">
        <v>6</v>
      </c>
      <c r="D335" s="10"/>
      <c r="E335" s="10"/>
      <c r="F335" s="10"/>
      <c r="G335" s="10"/>
      <c r="H335" s="10"/>
      <c r="I335" s="10"/>
      <c r="J335" s="10"/>
    </row>
    <row r="336" spans="1:10" ht="12.75">
      <c r="A336" s="38" t="s">
        <v>46</v>
      </c>
      <c r="B336" s="93">
        <v>293</v>
      </c>
      <c r="C336" s="415">
        <v>13</v>
      </c>
      <c r="D336" s="10"/>
      <c r="E336" s="10"/>
      <c r="F336" s="10"/>
      <c r="G336" s="10"/>
      <c r="H336" s="10"/>
      <c r="I336" s="10"/>
      <c r="J336" s="10"/>
    </row>
    <row r="337" spans="1:10" ht="12.75">
      <c r="A337" s="38" t="s">
        <v>47</v>
      </c>
      <c r="B337" s="93">
        <v>121</v>
      </c>
      <c r="C337" s="415">
        <v>4</v>
      </c>
      <c r="D337" s="10"/>
      <c r="E337" s="10"/>
      <c r="F337" s="10"/>
      <c r="G337" s="10"/>
      <c r="H337" s="10"/>
      <c r="I337" s="10"/>
      <c r="J337" s="10"/>
    </row>
    <row r="338" spans="1:10" ht="12.75">
      <c r="A338" s="38" t="s">
        <v>48</v>
      </c>
      <c r="B338" s="93">
        <v>124</v>
      </c>
      <c r="C338" s="415">
        <v>4</v>
      </c>
      <c r="D338" s="10"/>
      <c r="E338" s="10"/>
      <c r="F338" s="10"/>
      <c r="G338" s="10"/>
      <c r="H338" s="10"/>
      <c r="I338" s="10"/>
      <c r="J338" s="10"/>
    </row>
    <row r="339" spans="1:10" ht="12.75">
      <c r="A339" s="38" t="s">
        <v>49</v>
      </c>
      <c r="B339" s="93">
        <v>241</v>
      </c>
      <c r="C339" s="415">
        <v>3</v>
      </c>
      <c r="D339" s="10"/>
      <c r="E339" s="10"/>
      <c r="F339" s="10"/>
      <c r="G339" s="10"/>
      <c r="H339" s="10"/>
      <c r="I339" s="10"/>
      <c r="J339" s="10"/>
    </row>
    <row r="340" spans="1:10" ht="12.75">
      <c r="A340" s="38" t="s">
        <v>50</v>
      </c>
      <c r="B340" s="93">
        <v>145</v>
      </c>
      <c r="C340" s="415">
        <v>6</v>
      </c>
      <c r="D340" s="10"/>
      <c r="E340" s="10"/>
      <c r="F340" s="10"/>
      <c r="G340" s="10"/>
      <c r="H340" s="10"/>
      <c r="I340" s="10"/>
      <c r="J340" s="10"/>
    </row>
    <row r="341" spans="1:10" ht="12.75">
      <c r="A341" s="38" t="s">
        <v>51</v>
      </c>
      <c r="B341" s="93">
        <v>491</v>
      </c>
      <c r="C341" s="415">
        <v>6</v>
      </c>
      <c r="D341" s="10"/>
      <c r="E341" s="10"/>
      <c r="F341" s="10"/>
      <c r="G341" s="10"/>
      <c r="H341" s="10"/>
      <c r="I341" s="10"/>
      <c r="J341" s="10"/>
    </row>
    <row r="342" spans="1:10" ht="12.75">
      <c r="A342" s="38" t="s">
        <v>52</v>
      </c>
      <c r="B342" s="93">
        <v>133</v>
      </c>
      <c r="C342" s="415">
        <v>2</v>
      </c>
      <c r="D342" s="10"/>
      <c r="E342" s="10"/>
      <c r="F342" s="10"/>
      <c r="G342" s="10"/>
      <c r="H342" s="10"/>
      <c r="I342" s="10"/>
      <c r="J342" s="10"/>
    </row>
    <row r="343" spans="1:10" ht="12.75">
      <c r="A343" s="38" t="s">
        <v>53</v>
      </c>
      <c r="B343" s="93">
        <v>114</v>
      </c>
      <c r="C343" s="415">
        <v>3</v>
      </c>
      <c r="D343" s="10"/>
      <c r="E343" s="10"/>
      <c r="F343" s="10"/>
      <c r="G343" s="10"/>
      <c r="H343" s="10"/>
      <c r="I343" s="10"/>
      <c r="J343" s="10"/>
    </row>
    <row r="344" spans="1:10" ht="12.75">
      <c r="A344" s="38" t="s">
        <v>54</v>
      </c>
      <c r="B344" s="93">
        <v>157</v>
      </c>
      <c r="C344" s="415">
        <v>8</v>
      </c>
      <c r="D344" s="10"/>
      <c r="E344" s="10"/>
      <c r="F344" s="10"/>
      <c r="G344" s="10"/>
      <c r="H344" s="10"/>
      <c r="I344" s="10"/>
      <c r="J344" s="10"/>
    </row>
    <row r="345" spans="1:10" ht="12.75">
      <c r="A345" s="38" t="s">
        <v>55</v>
      </c>
      <c r="B345" s="93">
        <v>763</v>
      </c>
      <c r="C345" s="415">
        <v>12</v>
      </c>
      <c r="D345" s="10"/>
      <c r="E345" s="10"/>
      <c r="F345" s="10"/>
      <c r="G345" s="10"/>
      <c r="H345" s="10"/>
      <c r="I345" s="10"/>
      <c r="J345" s="10"/>
    </row>
    <row r="346" spans="1:10" ht="12.75">
      <c r="A346" s="38" t="s">
        <v>56</v>
      </c>
      <c r="B346" s="93">
        <v>340</v>
      </c>
      <c r="C346" s="415">
        <v>9</v>
      </c>
      <c r="D346" s="10"/>
      <c r="E346" s="10"/>
      <c r="F346" s="10"/>
      <c r="G346" s="10"/>
      <c r="H346" s="10"/>
      <c r="I346" s="10"/>
      <c r="J346" s="10"/>
    </row>
    <row r="347" spans="1:10" ht="12.75">
      <c r="A347" s="38" t="s">
        <v>57</v>
      </c>
      <c r="B347" s="93">
        <v>53</v>
      </c>
      <c r="C347" s="415">
        <v>2</v>
      </c>
      <c r="D347" s="10"/>
      <c r="E347" s="10"/>
      <c r="F347" s="10"/>
      <c r="G347" s="10"/>
      <c r="H347" s="10"/>
      <c r="I347" s="10"/>
      <c r="J347" s="10"/>
    </row>
    <row r="348" spans="1:10" ht="12.75">
      <c r="A348" s="38" t="s">
        <v>58</v>
      </c>
      <c r="B348" s="93">
        <v>30</v>
      </c>
      <c r="C348" s="415">
        <v>2</v>
      </c>
      <c r="D348" s="10"/>
      <c r="E348" s="10"/>
      <c r="F348" s="10"/>
      <c r="G348" s="10"/>
      <c r="H348" s="10"/>
      <c r="I348" s="10"/>
      <c r="J348" s="10"/>
    </row>
    <row r="349" spans="1:10" ht="12.75">
      <c r="A349" s="146" t="s">
        <v>1</v>
      </c>
      <c r="B349" s="122">
        <f>SUM(B332:B348)</f>
        <v>3748</v>
      </c>
      <c r="C349" s="415">
        <f>SUM(C332:C348)</f>
        <v>92</v>
      </c>
      <c r="D349" s="29"/>
      <c r="E349" s="29"/>
      <c r="F349" s="29"/>
      <c r="G349" s="29"/>
      <c r="H349" s="29"/>
      <c r="I349" s="10"/>
      <c r="J349" s="10"/>
    </row>
    <row r="350" spans="1:10" ht="12.75">
      <c r="A350" s="146" t="s">
        <v>2</v>
      </c>
      <c r="B350" s="139"/>
      <c r="C350" s="116"/>
      <c r="D350" s="29"/>
      <c r="E350" s="29"/>
      <c r="F350" s="29"/>
      <c r="G350" s="29"/>
      <c r="H350" s="29"/>
      <c r="I350" s="10"/>
      <c r="J350" s="10"/>
    </row>
    <row r="351" spans="2:10" ht="12.75">
      <c r="B351" s="29"/>
      <c r="C351" s="116"/>
      <c r="D351" s="29"/>
      <c r="E351" s="29"/>
      <c r="F351" s="29"/>
      <c r="G351" s="29"/>
      <c r="H351" s="29"/>
      <c r="I351" s="10"/>
      <c r="J351" s="10"/>
    </row>
    <row r="352" spans="1:10" ht="48">
      <c r="A352" s="103" t="s">
        <v>228</v>
      </c>
      <c r="B352" s="110" t="s">
        <v>130</v>
      </c>
      <c r="C352" s="110" t="s">
        <v>18</v>
      </c>
      <c r="D352" s="110" t="s">
        <v>128</v>
      </c>
      <c r="E352" s="110" t="s">
        <v>19</v>
      </c>
      <c r="F352" s="110" t="s">
        <v>129</v>
      </c>
      <c r="G352" s="110" t="s">
        <v>179</v>
      </c>
      <c r="H352" s="167" t="s">
        <v>1</v>
      </c>
      <c r="I352" s="417" t="s">
        <v>109</v>
      </c>
      <c r="J352" s="10"/>
    </row>
    <row r="353" spans="1:10" ht="12.75">
      <c r="A353" s="38" t="s">
        <v>42</v>
      </c>
      <c r="B353" s="101">
        <v>4</v>
      </c>
      <c r="C353" s="93">
        <v>11</v>
      </c>
      <c r="D353" s="93">
        <v>51</v>
      </c>
      <c r="E353" s="93">
        <v>7</v>
      </c>
      <c r="F353" s="93">
        <v>248</v>
      </c>
      <c r="G353" s="93">
        <v>2</v>
      </c>
      <c r="H353" s="107">
        <f aca="true" t="shared" si="14" ref="H353:H370">SUM(B353:G353)</f>
        <v>323</v>
      </c>
      <c r="I353" s="415">
        <v>6</v>
      </c>
      <c r="J353" s="10"/>
    </row>
    <row r="354" spans="1:10" ht="12.75">
      <c r="A354" s="38" t="s">
        <v>43</v>
      </c>
      <c r="B354" s="101">
        <v>0</v>
      </c>
      <c r="C354" s="93">
        <v>0</v>
      </c>
      <c r="D354" s="93">
        <v>15</v>
      </c>
      <c r="E354" s="93">
        <v>1</v>
      </c>
      <c r="F354" s="93">
        <v>97</v>
      </c>
      <c r="G354" s="93">
        <v>0</v>
      </c>
      <c r="H354" s="107">
        <f t="shared" si="14"/>
        <v>113</v>
      </c>
      <c r="I354" s="415">
        <v>4</v>
      </c>
      <c r="J354" s="10"/>
    </row>
    <row r="355" spans="1:10" ht="12.75">
      <c r="A355" s="38" t="s">
        <v>44</v>
      </c>
      <c r="B355" s="101">
        <v>0</v>
      </c>
      <c r="C355" s="93">
        <v>0</v>
      </c>
      <c r="D355" s="93">
        <v>0</v>
      </c>
      <c r="E355" s="93">
        <v>0</v>
      </c>
      <c r="F355" s="93">
        <v>17</v>
      </c>
      <c r="G355" s="93">
        <v>0</v>
      </c>
      <c r="H355" s="107">
        <f t="shared" si="14"/>
        <v>17</v>
      </c>
      <c r="I355" s="415">
        <v>1</v>
      </c>
      <c r="J355" s="10"/>
    </row>
    <row r="356" spans="1:10" ht="12.75">
      <c r="A356" s="38" t="s">
        <v>45</v>
      </c>
      <c r="B356" s="101">
        <v>1</v>
      </c>
      <c r="C356" s="93">
        <v>9</v>
      </c>
      <c r="D356" s="93">
        <v>39</v>
      </c>
      <c r="E356" s="93">
        <v>30</v>
      </c>
      <c r="F356" s="93">
        <v>200</v>
      </c>
      <c r="G356" s="93">
        <v>11</v>
      </c>
      <c r="H356" s="107">
        <f t="shared" si="14"/>
        <v>290</v>
      </c>
      <c r="I356" s="415">
        <v>6</v>
      </c>
      <c r="J356" s="10"/>
    </row>
    <row r="357" spans="1:10" ht="12.75">
      <c r="A357" s="38" t="s">
        <v>46</v>
      </c>
      <c r="B357" s="101">
        <v>0</v>
      </c>
      <c r="C357" s="93">
        <v>8</v>
      </c>
      <c r="D357" s="93">
        <v>44</v>
      </c>
      <c r="E357" s="93">
        <v>4</v>
      </c>
      <c r="F357" s="93">
        <v>185</v>
      </c>
      <c r="G357" s="93">
        <v>6</v>
      </c>
      <c r="H357" s="107">
        <f t="shared" si="14"/>
        <v>247</v>
      </c>
      <c r="I357" s="415">
        <v>12</v>
      </c>
      <c r="J357" s="10"/>
    </row>
    <row r="358" spans="1:10" ht="12.75">
      <c r="A358" s="38" t="s">
        <v>47</v>
      </c>
      <c r="B358" s="101">
        <v>0</v>
      </c>
      <c r="C358" s="93">
        <v>0</v>
      </c>
      <c r="D358" s="93">
        <v>6</v>
      </c>
      <c r="E358" s="93">
        <v>1</v>
      </c>
      <c r="F358" s="93">
        <v>112</v>
      </c>
      <c r="G358" s="93">
        <v>2</v>
      </c>
      <c r="H358" s="107">
        <f t="shared" si="14"/>
        <v>121</v>
      </c>
      <c r="I358" s="415">
        <v>4</v>
      </c>
      <c r="J358" s="10"/>
    </row>
    <row r="359" spans="1:10" ht="12.75">
      <c r="A359" s="38" t="s">
        <v>48</v>
      </c>
      <c r="B359" s="101">
        <v>0</v>
      </c>
      <c r="C359" s="93">
        <v>0</v>
      </c>
      <c r="D359" s="93">
        <v>3</v>
      </c>
      <c r="E359" s="93">
        <v>0</v>
      </c>
      <c r="F359" s="93">
        <v>67</v>
      </c>
      <c r="G359" s="93">
        <v>0</v>
      </c>
      <c r="H359" s="107">
        <f t="shared" si="14"/>
        <v>70</v>
      </c>
      <c r="I359" s="415">
        <v>3</v>
      </c>
      <c r="J359" s="10"/>
    </row>
    <row r="360" spans="1:10" ht="12.75">
      <c r="A360" s="38" t="s">
        <v>49</v>
      </c>
      <c r="B360" s="101">
        <v>1</v>
      </c>
      <c r="C360" s="93">
        <v>12</v>
      </c>
      <c r="D360" s="93">
        <v>64</v>
      </c>
      <c r="E360" s="93">
        <v>1</v>
      </c>
      <c r="F360" s="93">
        <v>163</v>
      </c>
      <c r="G360" s="93">
        <v>0</v>
      </c>
      <c r="H360" s="107">
        <f t="shared" si="14"/>
        <v>241</v>
      </c>
      <c r="I360" s="415">
        <v>3</v>
      </c>
      <c r="J360" s="10"/>
    </row>
    <row r="361" spans="1:10" ht="12.75">
      <c r="A361" s="38" t="s">
        <v>50</v>
      </c>
      <c r="B361" s="101">
        <v>0</v>
      </c>
      <c r="C361" s="93">
        <v>0</v>
      </c>
      <c r="D361" s="93">
        <v>25</v>
      </c>
      <c r="E361" s="93">
        <v>2</v>
      </c>
      <c r="F361" s="93">
        <v>118</v>
      </c>
      <c r="G361" s="93">
        <v>0</v>
      </c>
      <c r="H361" s="107">
        <f t="shared" si="14"/>
        <v>145</v>
      </c>
      <c r="I361" s="415">
        <v>6</v>
      </c>
      <c r="J361" s="10"/>
    </row>
    <row r="362" spans="1:10" ht="12.75">
      <c r="A362" s="38" t="s">
        <v>51</v>
      </c>
      <c r="B362" s="101">
        <v>13</v>
      </c>
      <c r="C362" s="93">
        <v>18</v>
      </c>
      <c r="D362" s="93">
        <v>40</v>
      </c>
      <c r="E362" s="93">
        <v>4</v>
      </c>
      <c r="F362" s="93">
        <v>411</v>
      </c>
      <c r="G362" s="93">
        <v>5</v>
      </c>
      <c r="H362" s="107">
        <f t="shared" si="14"/>
        <v>491</v>
      </c>
      <c r="I362" s="415">
        <v>6</v>
      </c>
      <c r="J362" s="10"/>
    </row>
    <row r="363" spans="1:10" ht="12.75">
      <c r="A363" s="38" t="s">
        <v>52</v>
      </c>
      <c r="B363" s="101">
        <v>7</v>
      </c>
      <c r="C363" s="93">
        <v>2</v>
      </c>
      <c r="D363" s="93">
        <v>3</v>
      </c>
      <c r="E363" s="93">
        <v>2</v>
      </c>
      <c r="F363" s="93">
        <v>118</v>
      </c>
      <c r="G363" s="93">
        <v>1</v>
      </c>
      <c r="H363" s="107">
        <f t="shared" si="14"/>
        <v>133</v>
      </c>
      <c r="I363" s="415">
        <v>2</v>
      </c>
      <c r="J363" s="10"/>
    </row>
    <row r="364" spans="1:10" ht="12.75">
      <c r="A364" s="38" t="s">
        <v>53</v>
      </c>
      <c r="B364" s="101">
        <v>1</v>
      </c>
      <c r="C364" s="93">
        <v>3</v>
      </c>
      <c r="D364" s="93">
        <v>13</v>
      </c>
      <c r="E364" s="93">
        <v>2</v>
      </c>
      <c r="F364" s="93">
        <v>89</v>
      </c>
      <c r="G364" s="93">
        <v>6</v>
      </c>
      <c r="H364" s="107">
        <f t="shared" si="14"/>
        <v>114</v>
      </c>
      <c r="I364" s="415">
        <v>3</v>
      </c>
      <c r="J364" s="10"/>
    </row>
    <row r="365" spans="1:10" ht="12.75">
      <c r="A365" s="38" t="s">
        <v>54</v>
      </c>
      <c r="B365" s="101">
        <v>2</v>
      </c>
      <c r="C365" s="93">
        <v>2</v>
      </c>
      <c r="D365" s="93">
        <v>18</v>
      </c>
      <c r="E365" s="93">
        <v>1</v>
      </c>
      <c r="F365" s="93">
        <v>129</v>
      </c>
      <c r="G365" s="93">
        <v>3</v>
      </c>
      <c r="H365" s="107">
        <f t="shared" si="14"/>
        <v>155</v>
      </c>
      <c r="I365" s="415">
        <v>4</v>
      </c>
      <c r="J365" s="10"/>
    </row>
    <row r="366" spans="1:10" ht="12.75">
      <c r="A366" s="38" t="s">
        <v>55</v>
      </c>
      <c r="B366" s="101">
        <v>3</v>
      </c>
      <c r="C366" s="93">
        <v>18</v>
      </c>
      <c r="D366" s="93">
        <v>39</v>
      </c>
      <c r="E366" s="93">
        <v>69</v>
      </c>
      <c r="F366" s="93">
        <v>336</v>
      </c>
      <c r="G366" s="93">
        <v>7</v>
      </c>
      <c r="H366" s="107">
        <f t="shared" si="14"/>
        <v>472</v>
      </c>
      <c r="I366" s="415">
        <v>10</v>
      </c>
      <c r="J366" s="10"/>
    </row>
    <row r="367" spans="1:10" ht="12.75">
      <c r="A367" s="38" t="s">
        <v>56</v>
      </c>
      <c r="B367" s="101">
        <v>10</v>
      </c>
      <c r="C367" s="93">
        <v>22</v>
      </c>
      <c r="D367" s="93">
        <v>63</v>
      </c>
      <c r="E367" s="93">
        <v>20</v>
      </c>
      <c r="F367" s="93">
        <v>225</v>
      </c>
      <c r="G367" s="93">
        <v>8</v>
      </c>
      <c r="H367" s="107">
        <f t="shared" si="14"/>
        <v>348</v>
      </c>
      <c r="I367" s="415">
        <v>9</v>
      </c>
      <c r="J367" s="10"/>
    </row>
    <row r="368" spans="1:10" ht="12.75">
      <c r="A368" s="38" t="s">
        <v>57</v>
      </c>
      <c r="B368" s="101">
        <v>0</v>
      </c>
      <c r="C368" s="93">
        <v>0</v>
      </c>
      <c r="D368" s="93">
        <v>0</v>
      </c>
      <c r="E368" s="93">
        <v>0</v>
      </c>
      <c r="F368" s="93">
        <v>49</v>
      </c>
      <c r="G368" s="93">
        <v>4</v>
      </c>
      <c r="H368" s="107">
        <f t="shared" si="14"/>
        <v>53</v>
      </c>
      <c r="I368" s="415">
        <v>2</v>
      </c>
      <c r="J368" s="10"/>
    </row>
    <row r="369" spans="1:10" ht="12.75">
      <c r="A369" s="38" t="s">
        <v>58</v>
      </c>
      <c r="B369" s="101">
        <v>0</v>
      </c>
      <c r="C369" s="93">
        <v>1</v>
      </c>
      <c r="D369" s="93">
        <v>14</v>
      </c>
      <c r="E369" s="93">
        <v>3</v>
      </c>
      <c r="F369" s="93">
        <v>9</v>
      </c>
      <c r="G369" s="93">
        <v>3</v>
      </c>
      <c r="H369" s="107">
        <f t="shared" si="14"/>
        <v>30</v>
      </c>
      <c r="I369" s="415">
        <v>2</v>
      </c>
      <c r="J369" s="10"/>
    </row>
    <row r="370" spans="1:10" ht="12.75">
      <c r="A370" s="146" t="s">
        <v>1</v>
      </c>
      <c r="B370" s="122">
        <f aca="true" t="shared" si="15" ref="B370:G370">SUM(B353:B369)</f>
        <v>42</v>
      </c>
      <c r="C370" s="122">
        <f t="shared" si="15"/>
        <v>106</v>
      </c>
      <c r="D370" s="122">
        <f t="shared" si="15"/>
        <v>437</v>
      </c>
      <c r="E370" s="122">
        <f t="shared" si="15"/>
        <v>147</v>
      </c>
      <c r="F370" s="122">
        <f t="shared" si="15"/>
        <v>2573</v>
      </c>
      <c r="G370" s="122">
        <f t="shared" si="15"/>
        <v>58</v>
      </c>
      <c r="H370" s="107">
        <f t="shared" si="14"/>
        <v>3363</v>
      </c>
      <c r="I370" s="415">
        <f>SUM(I353:I369)</f>
        <v>83</v>
      </c>
      <c r="J370" s="10"/>
    </row>
    <row r="371" spans="1:10" ht="12.75">
      <c r="A371" s="146" t="s">
        <v>2</v>
      </c>
      <c r="B371" s="123">
        <f>B370/H370</f>
        <v>0.012488849241748439</v>
      </c>
      <c r="C371" s="114">
        <f>C370/H370</f>
        <v>0.03151947665774606</v>
      </c>
      <c r="D371" s="114">
        <f>D370/H370</f>
        <v>0.12994350282485875</v>
      </c>
      <c r="E371" s="114">
        <f>E370/H370</f>
        <v>0.043710972346119537</v>
      </c>
      <c r="F371" s="114">
        <f>F370/H370</f>
        <v>0.7650906928337794</v>
      </c>
      <c r="G371" s="114">
        <f>G370/H370</f>
        <v>0.017246506095747845</v>
      </c>
      <c r="H371" s="10"/>
      <c r="I371" s="432"/>
      <c r="J371" s="10"/>
    </row>
    <row r="372" spans="1:10" ht="14.25">
      <c r="A372" s="416" t="s">
        <v>344</v>
      </c>
      <c r="B372" s="123"/>
      <c r="C372" s="114"/>
      <c r="D372" s="114"/>
      <c r="E372" s="114"/>
      <c r="F372" s="114"/>
      <c r="G372" s="114"/>
      <c r="H372" s="10"/>
      <c r="I372" s="10"/>
      <c r="J372" s="10"/>
    </row>
    <row r="373" spans="1:10" ht="12.75">
      <c r="A373" s="146"/>
      <c r="B373" s="123"/>
      <c r="C373" s="114"/>
      <c r="D373" s="114"/>
      <c r="E373" s="114"/>
      <c r="F373" s="114"/>
      <c r="G373" s="114"/>
      <c r="H373" s="10"/>
      <c r="I373" s="10"/>
      <c r="J373" s="10"/>
    </row>
    <row r="374" spans="1:10" ht="12.75">
      <c r="A374" s="103" t="s">
        <v>229</v>
      </c>
      <c r="B374" s="119" t="s">
        <v>20</v>
      </c>
      <c r="C374" s="119" t="s">
        <v>21</v>
      </c>
      <c r="D374" s="169" t="s">
        <v>1</v>
      </c>
      <c r="E374" s="417" t="s">
        <v>109</v>
      </c>
      <c r="F374" s="29"/>
      <c r="G374" s="29"/>
      <c r="H374" s="10"/>
      <c r="I374" s="10"/>
      <c r="J374" s="10"/>
    </row>
    <row r="375" spans="1:10" ht="12.75">
      <c r="A375" s="38" t="s">
        <v>42</v>
      </c>
      <c r="B375" s="93">
        <v>27</v>
      </c>
      <c r="C375" s="93">
        <v>296</v>
      </c>
      <c r="D375" s="138">
        <f aca="true" t="shared" si="16" ref="D375:D391">SUM(B375:C375)</f>
        <v>323</v>
      </c>
      <c r="E375" s="415">
        <v>6</v>
      </c>
      <c r="F375" s="10"/>
      <c r="G375" s="10"/>
      <c r="H375" s="10"/>
      <c r="I375" s="10"/>
      <c r="J375" s="10"/>
    </row>
    <row r="376" spans="1:10" ht="12.75">
      <c r="A376" s="38" t="s">
        <v>43</v>
      </c>
      <c r="B376" s="93">
        <v>32</v>
      </c>
      <c r="C376" s="93">
        <v>81</v>
      </c>
      <c r="D376" s="138">
        <f t="shared" si="16"/>
        <v>113</v>
      </c>
      <c r="E376" s="415">
        <v>4</v>
      </c>
      <c r="F376" s="10"/>
      <c r="G376" s="10"/>
      <c r="H376" s="10"/>
      <c r="I376" s="10"/>
      <c r="J376" s="10"/>
    </row>
    <row r="377" spans="1:10" ht="12.75">
      <c r="A377" s="38" t="s">
        <v>44</v>
      </c>
      <c r="B377" s="93">
        <v>3</v>
      </c>
      <c r="C377" s="93">
        <v>14</v>
      </c>
      <c r="D377" s="138">
        <f t="shared" si="16"/>
        <v>17</v>
      </c>
      <c r="E377" s="415">
        <v>1</v>
      </c>
      <c r="F377" s="10"/>
      <c r="G377" s="10"/>
      <c r="H377" s="10"/>
      <c r="I377" s="10"/>
      <c r="J377" s="10"/>
    </row>
    <row r="378" spans="1:10" ht="12.75">
      <c r="A378" s="38" t="s">
        <v>45</v>
      </c>
      <c r="B378" s="93">
        <v>19</v>
      </c>
      <c r="C378" s="93">
        <v>271</v>
      </c>
      <c r="D378" s="138">
        <f t="shared" si="16"/>
        <v>290</v>
      </c>
      <c r="E378" s="415">
        <v>6</v>
      </c>
      <c r="F378" s="10"/>
      <c r="G378" s="10"/>
      <c r="H378" s="10"/>
      <c r="I378" s="10"/>
      <c r="J378" s="10"/>
    </row>
    <row r="379" spans="1:10" ht="12.75">
      <c r="A379" s="38" t="s">
        <v>46</v>
      </c>
      <c r="B379" s="93">
        <v>21</v>
      </c>
      <c r="C379" s="93">
        <v>272</v>
      </c>
      <c r="D379" s="138">
        <f t="shared" si="16"/>
        <v>293</v>
      </c>
      <c r="E379" s="415">
        <v>13</v>
      </c>
      <c r="F379" s="10"/>
      <c r="G379" s="10"/>
      <c r="H379" s="10"/>
      <c r="I379" s="10"/>
      <c r="J379" s="10"/>
    </row>
    <row r="380" spans="1:10" ht="12.75">
      <c r="A380" s="38" t="s">
        <v>47</v>
      </c>
      <c r="B380" s="93">
        <v>5</v>
      </c>
      <c r="C380" s="93">
        <v>116</v>
      </c>
      <c r="D380" s="138">
        <f t="shared" si="16"/>
        <v>121</v>
      </c>
      <c r="E380" s="415">
        <v>4</v>
      </c>
      <c r="F380" s="10"/>
      <c r="G380" s="10"/>
      <c r="H380" s="10"/>
      <c r="I380" s="10"/>
      <c r="J380" s="10"/>
    </row>
    <row r="381" spans="1:10" ht="12.75">
      <c r="A381" s="38" t="s">
        <v>48</v>
      </c>
      <c r="B381" s="93">
        <v>8</v>
      </c>
      <c r="C381" s="93">
        <v>62</v>
      </c>
      <c r="D381" s="138">
        <f t="shared" si="16"/>
        <v>70</v>
      </c>
      <c r="E381" s="415">
        <v>4</v>
      </c>
      <c r="F381" s="10"/>
      <c r="G381" s="10"/>
      <c r="H381" s="10"/>
      <c r="I381" s="10"/>
      <c r="J381" s="10"/>
    </row>
    <row r="382" spans="1:10" ht="12.75">
      <c r="A382" s="38" t="s">
        <v>49</v>
      </c>
      <c r="B382" s="93">
        <v>22</v>
      </c>
      <c r="C382" s="93">
        <v>219</v>
      </c>
      <c r="D382" s="138">
        <f t="shared" si="16"/>
        <v>241</v>
      </c>
      <c r="E382" s="415">
        <v>3</v>
      </c>
      <c r="F382" s="10"/>
      <c r="G382" s="10"/>
      <c r="H382" s="10"/>
      <c r="I382" s="10"/>
      <c r="J382" s="10"/>
    </row>
    <row r="383" spans="1:10" ht="12.75">
      <c r="A383" s="38" t="s">
        <v>50</v>
      </c>
      <c r="B383" s="93">
        <v>13</v>
      </c>
      <c r="C383" s="93">
        <v>132</v>
      </c>
      <c r="D383" s="138">
        <f t="shared" si="16"/>
        <v>145</v>
      </c>
      <c r="E383" s="415">
        <v>6</v>
      </c>
      <c r="F383" s="10"/>
      <c r="G383" s="10"/>
      <c r="H383" s="10"/>
      <c r="I383" s="10"/>
      <c r="J383" s="10"/>
    </row>
    <row r="384" spans="1:10" ht="12.75">
      <c r="A384" s="38" t="s">
        <v>51</v>
      </c>
      <c r="B384" s="93">
        <v>55</v>
      </c>
      <c r="C384" s="93">
        <v>436</v>
      </c>
      <c r="D384" s="138">
        <f t="shared" si="16"/>
        <v>491</v>
      </c>
      <c r="E384" s="415">
        <v>5</v>
      </c>
      <c r="F384" s="10"/>
      <c r="G384" s="10"/>
      <c r="H384" s="10"/>
      <c r="I384" s="10"/>
      <c r="J384" s="10"/>
    </row>
    <row r="385" spans="1:10" ht="12.75">
      <c r="A385" s="38" t="s">
        <v>52</v>
      </c>
      <c r="B385" s="93">
        <v>9</v>
      </c>
      <c r="C385" s="93">
        <v>124</v>
      </c>
      <c r="D385" s="138">
        <f t="shared" si="16"/>
        <v>133</v>
      </c>
      <c r="E385" s="415">
        <v>2</v>
      </c>
      <c r="F385" s="10"/>
      <c r="G385" s="10"/>
      <c r="H385" s="10"/>
      <c r="I385" s="10"/>
      <c r="J385" s="10"/>
    </row>
    <row r="386" spans="1:10" ht="12.75">
      <c r="A386" s="38" t="s">
        <v>53</v>
      </c>
      <c r="B386" s="93">
        <v>8</v>
      </c>
      <c r="C386" s="93">
        <v>106</v>
      </c>
      <c r="D386" s="138">
        <f t="shared" si="16"/>
        <v>114</v>
      </c>
      <c r="E386" s="415">
        <v>3</v>
      </c>
      <c r="F386" s="10"/>
      <c r="G386" s="10"/>
      <c r="H386" s="10"/>
      <c r="I386" s="10"/>
      <c r="J386" s="10"/>
    </row>
    <row r="387" spans="1:10" ht="12.75">
      <c r="A387" s="38" t="s">
        <v>54</v>
      </c>
      <c r="B387" s="93">
        <v>27</v>
      </c>
      <c r="C387" s="93">
        <v>130</v>
      </c>
      <c r="D387" s="138">
        <f t="shared" si="16"/>
        <v>157</v>
      </c>
      <c r="E387" s="415">
        <v>5</v>
      </c>
      <c r="F387" s="10"/>
      <c r="G387" s="10"/>
      <c r="H387" s="10"/>
      <c r="I387" s="10"/>
      <c r="J387" s="10"/>
    </row>
    <row r="388" spans="1:10" ht="12.75">
      <c r="A388" s="38" t="s">
        <v>55</v>
      </c>
      <c r="B388" s="93">
        <v>99</v>
      </c>
      <c r="C388" s="93">
        <v>503</v>
      </c>
      <c r="D388" s="138">
        <f t="shared" si="16"/>
        <v>602</v>
      </c>
      <c r="E388" s="415">
        <v>11</v>
      </c>
      <c r="F388" s="10"/>
      <c r="G388" s="10"/>
      <c r="H388" s="10"/>
      <c r="I388" s="10"/>
      <c r="J388" s="10"/>
    </row>
    <row r="389" spans="1:10" ht="12.75">
      <c r="A389" s="38" t="s">
        <v>56</v>
      </c>
      <c r="B389" s="93">
        <v>34</v>
      </c>
      <c r="C389" s="93">
        <v>306</v>
      </c>
      <c r="D389" s="138">
        <f t="shared" si="16"/>
        <v>340</v>
      </c>
      <c r="E389" s="415">
        <v>9</v>
      </c>
      <c r="F389" s="10"/>
      <c r="G389" s="10"/>
      <c r="H389" s="10"/>
      <c r="I389" s="10"/>
      <c r="J389" s="10"/>
    </row>
    <row r="390" spans="1:10" ht="12.75">
      <c r="A390" s="38" t="s">
        <v>57</v>
      </c>
      <c r="B390" s="93">
        <v>3</v>
      </c>
      <c r="C390" s="93">
        <v>50</v>
      </c>
      <c r="D390" s="138">
        <f t="shared" si="16"/>
        <v>53</v>
      </c>
      <c r="E390" s="415">
        <v>2</v>
      </c>
      <c r="F390" s="10"/>
      <c r="G390" s="10"/>
      <c r="H390" s="10"/>
      <c r="I390" s="10"/>
      <c r="J390" s="10"/>
    </row>
    <row r="391" spans="1:10" ht="12.75">
      <c r="A391" s="38" t="s">
        <v>58</v>
      </c>
      <c r="B391" s="93">
        <v>2</v>
      </c>
      <c r="C391" s="93">
        <v>28</v>
      </c>
      <c r="D391" s="138">
        <f t="shared" si="16"/>
        <v>30</v>
      </c>
      <c r="E391" s="415">
        <v>2</v>
      </c>
      <c r="F391" s="10"/>
      <c r="G391" s="10"/>
      <c r="H391" s="10"/>
      <c r="I391" s="10"/>
      <c r="J391" s="10"/>
    </row>
    <row r="392" spans="1:10" ht="12.75">
      <c r="A392" s="146" t="s">
        <v>1</v>
      </c>
      <c r="B392" s="122">
        <f>SUM(B375:B391)</f>
        <v>387</v>
      </c>
      <c r="C392" s="122">
        <f>SUM(C375:C391)</f>
        <v>3146</v>
      </c>
      <c r="D392" s="138">
        <f>SUM(D375:D391)</f>
        <v>3533</v>
      </c>
      <c r="E392" s="415">
        <f>SUM(E375:E391)</f>
        <v>86</v>
      </c>
      <c r="F392" s="10"/>
      <c r="G392" s="10"/>
      <c r="H392" s="10"/>
      <c r="I392" s="10"/>
      <c r="J392" s="10"/>
    </row>
    <row r="393" spans="1:10" ht="12.75">
      <c r="A393" s="146" t="s">
        <v>2</v>
      </c>
      <c r="B393" s="114">
        <f>B392/D392</f>
        <v>0.10953863572035098</v>
      </c>
      <c r="C393" s="114">
        <f>C392/D392</f>
        <v>0.8904613642796491</v>
      </c>
      <c r="D393" s="33"/>
      <c r="E393" s="10"/>
      <c r="F393" s="10"/>
      <c r="G393" s="10"/>
      <c r="H393" s="10"/>
      <c r="I393" s="10"/>
      <c r="J393" s="10"/>
    </row>
    <row r="394" spans="1:10" ht="12.75">
      <c r="A394" s="10"/>
      <c r="B394" s="10"/>
      <c r="C394" s="33"/>
      <c r="D394" s="10"/>
      <c r="E394" s="10"/>
      <c r="F394" s="10"/>
      <c r="G394" s="10"/>
      <c r="H394" s="10"/>
      <c r="I394" s="10"/>
      <c r="J394" s="10"/>
    </row>
    <row r="395" spans="1:10" ht="12.75">
      <c r="A395" s="503" t="s">
        <v>211</v>
      </c>
      <c r="B395" s="518"/>
      <c r="C395" s="518"/>
      <c r="D395" s="518"/>
      <c r="E395" s="519"/>
      <c r="F395" s="520"/>
      <c r="G395" s="10"/>
      <c r="H395" s="10"/>
      <c r="I395" s="10"/>
      <c r="J395" s="10"/>
    </row>
    <row r="396" spans="5:10" ht="12.75">
      <c r="E396" s="10"/>
      <c r="F396" s="10"/>
      <c r="G396" s="10"/>
      <c r="H396" s="10"/>
      <c r="I396" s="10"/>
      <c r="J396" s="10"/>
    </row>
    <row r="397" spans="1:10" ht="12.75">
      <c r="A397" s="103" t="s">
        <v>237</v>
      </c>
      <c r="B397" s="119" t="s">
        <v>14</v>
      </c>
      <c r="C397" s="119" t="s">
        <v>15</v>
      </c>
      <c r="D397" s="417" t="s">
        <v>109</v>
      </c>
      <c r="E397" s="10"/>
      <c r="F397" s="10"/>
      <c r="G397" s="10"/>
      <c r="H397" s="10"/>
      <c r="I397" s="10"/>
      <c r="J397" s="10"/>
    </row>
    <row r="398" spans="1:10" ht="12.75">
      <c r="A398" s="38" t="s">
        <v>42</v>
      </c>
      <c r="B398" s="93">
        <v>5</v>
      </c>
      <c r="C398" s="93">
        <v>2</v>
      </c>
      <c r="D398" s="414">
        <f aca="true" t="shared" si="17" ref="D398:D414">SUM(B398:C398)</f>
        <v>7</v>
      </c>
      <c r="E398" s="10"/>
      <c r="F398" s="10"/>
      <c r="G398" s="10"/>
      <c r="H398" s="10"/>
      <c r="I398" s="10"/>
      <c r="J398" s="10"/>
    </row>
    <row r="399" spans="1:10" ht="12.75">
      <c r="A399" s="38" t="s">
        <v>43</v>
      </c>
      <c r="B399" s="93">
        <v>4</v>
      </c>
      <c r="C399" s="93">
        <v>0</v>
      </c>
      <c r="D399" s="414">
        <f t="shared" si="17"/>
        <v>4</v>
      </c>
      <c r="E399" s="10"/>
      <c r="F399" s="10"/>
      <c r="G399" s="10"/>
      <c r="H399" s="10"/>
      <c r="I399" s="10"/>
      <c r="J399" s="10"/>
    </row>
    <row r="400" spans="1:10" ht="12.75">
      <c r="A400" s="38" t="s">
        <v>44</v>
      </c>
      <c r="B400" s="93">
        <v>1</v>
      </c>
      <c r="C400" s="93">
        <v>0</v>
      </c>
      <c r="D400" s="414">
        <f t="shared" si="17"/>
        <v>1</v>
      </c>
      <c r="E400" s="10"/>
      <c r="F400" s="10"/>
      <c r="G400" s="10"/>
      <c r="H400" s="10"/>
      <c r="I400" s="10"/>
      <c r="J400" s="10"/>
    </row>
    <row r="401" spans="1:10" ht="12.75">
      <c r="A401" s="38" t="s">
        <v>45</v>
      </c>
      <c r="B401" s="93">
        <v>4</v>
      </c>
      <c r="C401" s="93">
        <v>2</v>
      </c>
      <c r="D401" s="414">
        <f t="shared" si="17"/>
        <v>6</v>
      </c>
      <c r="E401" s="10"/>
      <c r="F401" s="10"/>
      <c r="G401" s="10"/>
      <c r="H401" s="10"/>
      <c r="I401" s="10"/>
      <c r="J401" s="10"/>
    </row>
    <row r="402" spans="1:10" ht="12.75">
      <c r="A402" s="38" t="s">
        <v>46</v>
      </c>
      <c r="B402" s="93">
        <v>9</v>
      </c>
      <c r="C402" s="93">
        <v>4</v>
      </c>
      <c r="D402" s="414">
        <f t="shared" si="17"/>
        <v>13</v>
      </c>
      <c r="E402" s="10"/>
      <c r="F402" s="10"/>
      <c r="G402" s="10"/>
      <c r="H402" s="10"/>
      <c r="I402" s="10"/>
      <c r="J402" s="10"/>
    </row>
    <row r="403" spans="1:10" ht="12.75">
      <c r="A403" s="38" t="s">
        <v>47</v>
      </c>
      <c r="B403" s="93">
        <v>3</v>
      </c>
      <c r="C403" s="93">
        <v>1</v>
      </c>
      <c r="D403" s="414">
        <f t="shared" si="17"/>
        <v>4</v>
      </c>
      <c r="E403" s="10"/>
      <c r="F403" s="10"/>
      <c r="G403" s="10"/>
      <c r="H403" s="10"/>
      <c r="I403" s="10"/>
      <c r="J403" s="10"/>
    </row>
    <row r="404" spans="1:10" ht="12.75">
      <c r="A404" s="38" t="s">
        <v>48</v>
      </c>
      <c r="B404" s="93">
        <v>4</v>
      </c>
      <c r="C404" s="93">
        <v>0</v>
      </c>
      <c r="D404" s="414">
        <f t="shared" si="17"/>
        <v>4</v>
      </c>
      <c r="E404" s="10"/>
      <c r="F404" s="10"/>
      <c r="G404" s="10"/>
      <c r="H404" s="10"/>
      <c r="I404" s="10"/>
      <c r="J404" s="10"/>
    </row>
    <row r="405" spans="1:10" ht="12.75">
      <c r="A405" s="38" t="s">
        <v>49</v>
      </c>
      <c r="B405" s="93">
        <v>2</v>
      </c>
      <c r="C405" s="93">
        <v>1</v>
      </c>
      <c r="D405" s="414">
        <f t="shared" si="17"/>
        <v>3</v>
      </c>
      <c r="E405" s="10"/>
      <c r="F405" s="10"/>
      <c r="G405" s="10"/>
      <c r="H405" s="10"/>
      <c r="I405" s="10"/>
      <c r="J405" s="10"/>
    </row>
    <row r="406" spans="1:10" ht="12.75">
      <c r="A406" s="38" t="s">
        <v>50</v>
      </c>
      <c r="B406" s="93">
        <v>5</v>
      </c>
      <c r="C406" s="93">
        <v>1</v>
      </c>
      <c r="D406" s="414">
        <f t="shared" si="17"/>
        <v>6</v>
      </c>
      <c r="E406" s="10"/>
      <c r="F406" s="10"/>
      <c r="G406" s="10"/>
      <c r="H406" s="10"/>
      <c r="I406" s="10"/>
      <c r="J406" s="10"/>
    </row>
    <row r="407" spans="1:10" ht="12.75">
      <c r="A407" s="38" t="s">
        <v>51</v>
      </c>
      <c r="B407" s="93">
        <v>5</v>
      </c>
      <c r="C407" s="93">
        <v>0</v>
      </c>
      <c r="D407" s="414">
        <f t="shared" si="17"/>
        <v>5</v>
      </c>
      <c r="E407" s="10"/>
      <c r="F407" s="10"/>
      <c r="G407" s="10"/>
      <c r="H407" s="10"/>
      <c r="I407" s="10"/>
      <c r="J407" s="10"/>
    </row>
    <row r="408" spans="1:10" ht="12.75">
      <c r="A408" s="38" t="s">
        <v>52</v>
      </c>
      <c r="B408" s="93">
        <v>2</v>
      </c>
      <c r="C408" s="93">
        <v>0</v>
      </c>
      <c r="D408" s="414">
        <f t="shared" si="17"/>
        <v>2</v>
      </c>
      <c r="E408" s="10"/>
      <c r="F408" s="10"/>
      <c r="G408" s="10"/>
      <c r="H408" s="10"/>
      <c r="I408" s="10"/>
      <c r="J408" s="10"/>
    </row>
    <row r="409" spans="1:10" ht="12.75">
      <c r="A409" s="38" t="s">
        <v>53</v>
      </c>
      <c r="B409" s="93">
        <v>3</v>
      </c>
      <c r="C409" s="93">
        <v>0</v>
      </c>
      <c r="D409" s="414">
        <f t="shared" si="17"/>
        <v>3</v>
      </c>
      <c r="E409" s="10"/>
      <c r="F409" s="10"/>
      <c r="G409" s="10"/>
      <c r="H409" s="10"/>
      <c r="I409" s="10"/>
      <c r="J409" s="10"/>
    </row>
    <row r="410" spans="1:10" ht="12.75">
      <c r="A410" s="38" t="s">
        <v>54</v>
      </c>
      <c r="B410" s="93">
        <v>6</v>
      </c>
      <c r="C410" s="93">
        <v>2</v>
      </c>
      <c r="D410" s="414">
        <f t="shared" si="17"/>
        <v>8</v>
      </c>
      <c r="E410" s="10"/>
      <c r="F410" s="10"/>
      <c r="G410" s="10"/>
      <c r="H410" s="10"/>
      <c r="I410" s="10"/>
      <c r="J410" s="10"/>
    </row>
    <row r="411" spans="1:10" ht="12.75">
      <c r="A411" s="38" t="s">
        <v>55</v>
      </c>
      <c r="B411" s="93">
        <v>12</v>
      </c>
      <c r="C411" s="93">
        <v>0</v>
      </c>
      <c r="D411" s="414">
        <f t="shared" si="17"/>
        <v>12</v>
      </c>
      <c r="E411" s="10"/>
      <c r="F411" s="10"/>
      <c r="G411" s="10"/>
      <c r="H411" s="10"/>
      <c r="I411" s="10"/>
      <c r="J411" s="10"/>
    </row>
    <row r="412" spans="1:10" ht="12.75">
      <c r="A412" s="38" t="s">
        <v>56</v>
      </c>
      <c r="B412" s="93">
        <v>6</v>
      </c>
      <c r="C412" s="93">
        <v>3</v>
      </c>
      <c r="D412" s="414">
        <f t="shared" si="17"/>
        <v>9</v>
      </c>
      <c r="E412" s="10"/>
      <c r="F412" s="10"/>
      <c r="G412" s="10"/>
      <c r="H412" s="10"/>
      <c r="I412" s="10"/>
      <c r="J412" s="10"/>
    </row>
    <row r="413" spans="1:10" ht="12.75">
      <c r="A413" s="38" t="s">
        <v>57</v>
      </c>
      <c r="B413" s="93">
        <v>0</v>
      </c>
      <c r="C413" s="93">
        <v>1</v>
      </c>
      <c r="D413" s="414">
        <f t="shared" si="17"/>
        <v>1</v>
      </c>
      <c r="E413" s="10"/>
      <c r="F413" s="10"/>
      <c r="G413" s="10"/>
      <c r="H413" s="10"/>
      <c r="I413" s="10"/>
      <c r="J413" s="10"/>
    </row>
    <row r="414" spans="1:10" ht="12.75">
      <c r="A414" s="38" t="s">
        <v>58</v>
      </c>
      <c r="B414" s="93">
        <v>1</v>
      </c>
      <c r="C414" s="93">
        <v>1</v>
      </c>
      <c r="D414" s="414">
        <f t="shared" si="17"/>
        <v>2</v>
      </c>
      <c r="E414" s="10"/>
      <c r="F414" s="10"/>
      <c r="G414" s="10"/>
      <c r="H414" s="10"/>
      <c r="I414" s="10"/>
      <c r="J414" s="10"/>
    </row>
    <row r="415" spans="1:10" ht="12.75">
      <c r="A415" s="146" t="s">
        <v>1</v>
      </c>
      <c r="B415" s="122">
        <f>SUM(B398:B414)</f>
        <v>72</v>
      </c>
      <c r="C415" s="122">
        <f>SUM(C398:C414)</f>
        <v>18</v>
      </c>
      <c r="D415" s="414">
        <f>SUM(D398:D414)</f>
        <v>90</v>
      </c>
      <c r="E415" s="10"/>
      <c r="F415" s="10"/>
      <c r="G415" s="10"/>
      <c r="H415" s="10"/>
      <c r="I415" s="10"/>
      <c r="J415" s="10"/>
    </row>
    <row r="416" spans="1:10" ht="12.75">
      <c r="A416" s="146" t="s">
        <v>2</v>
      </c>
      <c r="B416" s="114">
        <f>B415/D415</f>
        <v>0.8</v>
      </c>
      <c r="C416" s="114">
        <f>C415/D415</f>
        <v>0.2</v>
      </c>
      <c r="D416" s="435"/>
      <c r="E416" s="10"/>
      <c r="F416" s="10"/>
      <c r="G416" s="10"/>
      <c r="H416" s="10"/>
      <c r="I416" s="10"/>
      <c r="J416" s="10"/>
    </row>
    <row r="417" spans="1:10" ht="13.5">
      <c r="A417" s="18"/>
      <c r="B417" s="10"/>
      <c r="C417" s="33"/>
      <c r="D417" s="10"/>
      <c r="E417" s="10"/>
      <c r="F417" s="10"/>
      <c r="G417" s="10"/>
      <c r="H417" s="10"/>
      <c r="I417" s="10"/>
      <c r="J417" s="10"/>
    </row>
    <row r="418" spans="1:3" ht="12.75">
      <c r="A418" s="103" t="s">
        <v>236</v>
      </c>
      <c r="B418" s="222" t="s">
        <v>197</v>
      </c>
      <c r="C418" s="417" t="s">
        <v>109</v>
      </c>
    </row>
    <row r="419" spans="1:3" ht="12.75">
      <c r="A419" s="38" t="s">
        <v>42</v>
      </c>
      <c r="B419" s="218">
        <v>33</v>
      </c>
      <c r="C419" s="415">
        <v>7</v>
      </c>
    </row>
    <row r="420" spans="1:3" ht="12.75">
      <c r="A420" s="38" t="s">
        <v>43</v>
      </c>
      <c r="B420" s="218">
        <v>10</v>
      </c>
      <c r="C420" s="415">
        <v>3</v>
      </c>
    </row>
    <row r="421" spans="1:3" ht="12.75">
      <c r="A421" s="38" t="s">
        <v>44</v>
      </c>
      <c r="B421" s="218">
        <v>10</v>
      </c>
      <c r="C421" s="415">
        <v>1</v>
      </c>
    </row>
    <row r="422" spans="1:3" ht="12.75">
      <c r="A422" s="38" t="s">
        <v>45</v>
      </c>
      <c r="B422" s="218">
        <v>59</v>
      </c>
      <c r="C422" s="415">
        <v>5</v>
      </c>
    </row>
    <row r="423" spans="1:3" ht="12.75">
      <c r="A423" s="38" t="s">
        <v>46</v>
      </c>
      <c r="B423" s="218">
        <v>24</v>
      </c>
      <c r="C423" s="415">
        <v>10</v>
      </c>
    </row>
    <row r="424" spans="1:3" ht="12.75">
      <c r="A424" s="38" t="s">
        <v>47</v>
      </c>
      <c r="B424" s="218">
        <v>25</v>
      </c>
      <c r="C424" s="415">
        <v>4</v>
      </c>
    </row>
    <row r="425" spans="1:3" ht="12.75">
      <c r="A425" s="38" t="s">
        <v>48</v>
      </c>
      <c r="B425" s="218">
        <v>9</v>
      </c>
      <c r="C425" s="415">
        <v>3</v>
      </c>
    </row>
    <row r="426" spans="1:3" ht="12.75">
      <c r="A426" s="38" t="s">
        <v>49</v>
      </c>
      <c r="B426" s="218">
        <v>8</v>
      </c>
      <c r="C426" s="415">
        <v>1</v>
      </c>
    </row>
    <row r="427" spans="1:3" ht="12.75">
      <c r="A427" s="38" t="s">
        <v>50</v>
      </c>
      <c r="B427" s="218">
        <v>30</v>
      </c>
      <c r="C427" s="415">
        <v>5</v>
      </c>
    </row>
    <row r="428" spans="1:3" ht="12.75">
      <c r="A428" s="38" t="s">
        <v>51</v>
      </c>
      <c r="B428" s="218">
        <v>51</v>
      </c>
      <c r="C428" s="415">
        <v>4</v>
      </c>
    </row>
    <row r="429" spans="1:3" ht="12.75">
      <c r="A429" s="38" t="s">
        <v>52</v>
      </c>
      <c r="B429" s="218">
        <v>42</v>
      </c>
      <c r="C429" s="415">
        <v>2</v>
      </c>
    </row>
    <row r="430" spans="1:3" ht="12.75">
      <c r="A430" s="38" t="s">
        <v>53</v>
      </c>
      <c r="B430" s="218">
        <v>9</v>
      </c>
      <c r="C430" s="415">
        <v>2</v>
      </c>
    </row>
    <row r="431" spans="1:3" ht="12.75">
      <c r="A431" s="38" t="s">
        <v>54</v>
      </c>
      <c r="B431" s="218">
        <v>7</v>
      </c>
      <c r="C431" s="415">
        <v>5</v>
      </c>
    </row>
    <row r="432" spans="1:3" ht="12.75">
      <c r="A432" s="38" t="s">
        <v>55</v>
      </c>
      <c r="B432" s="218">
        <v>90</v>
      </c>
      <c r="C432" s="415">
        <v>12</v>
      </c>
    </row>
    <row r="433" spans="1:3" ht="12.75">
      <c r="A433" s="38" t="s">
        <v>56</v>
      </c>
      <c r="B433" s="218">
        <v>15</v>
      </c>
      <c r="C433" s="415">
        <v>5</v>
      </c>
    </row>
    <row r="434" spans="1:3" ht="12.75">
      <c r="A434" s="38" t="s">
        <v>57</v>
      </c>
      <c r="B434" s="218">
        <v>9</v>
      </c>
      <c r="C434" s="415">
        <v>2</v>
      </c>
    </row>
    <row r="435" spans="1:3" ht="12.75">
      <c r="A435" s="38" t="s">
        <v>58</v>
      </c>
      <c r="B435" s="218">
        <v>0</v>
      </c>
      <c r="C435" s="415">
        <v>0</v>
      </c>
    </row>
    <row r="436" spans="1:3" ht="12.75">
      <c r="A436" s="146" t="s">
        <v>1</v>
      </c>
      <c r="B436" s="122">
        <f>SUM(B419:B435)</f>
        <v>431</v>
      </c>
      <c r="C436" s="415">
        <f>SUM(C419:C435)</f>
        <v>71</v>
      </c>
    </row>
    <row r="437" spans="1:3" ht="12.75">
      <c r="A437" s="146" t="s">
        <v>199</v>
      </c>
      <c r="B437" s="114">
        <f>B436/B349</f>
        <v>0.11499466382070438</v>
      </c>
      <c r="C437" s="29"/>
    </row>
    <row r="438" ht="14.25">
      <c r="A438" s="220"/>
    </row>
  </sheetData>
  <mergeCells count="12">
    <mergeCell ref="A1:J1"/>
    <mergeCell ref="A4:D4"/>
    <mergeCell ref="A91:J91"/>
    <mergeCell ref="B113:C113"/>
    <mergeCell ref="D113:E113"/>
    <mergeCell ref="A2:J2"/>
    <mergeCell ref="A395:F395"/>
    <mergeCell ref="A242:I242"/>
    <mergeCell ref="A68:H68"/>
    <mergeCell ref="H113:I113"/>
    <mergeCell ref="D244:E244"/>
    <mergeCell ref="A329:I329"/>
  </mergeCells>
  <printOptions/>
  <pageMargins left="0.75" right="0.75" top="1" bottom="1" header="0.5" footer="0.5"/>
  <pageSetup horizontalDpi="600" verticalDpi="600" orientation="landscape" scale="80" r:id="rId1"/>
  <headerFooter alignWithMargins="0">
    <oddHeader>&amp;C&amp;"Arial,Bold"&amp;11 &amp;U2007 Annual Survey Results</oddHeader>
    <oddFooter>&amp;L&amp;"Arial,Bold"&amp;UMaster's Programs    Lines 3-436&amp;C&amp;"Arial,Bold"&amp;UPage &amp;P of &amp;N&amp;R&amp;"Arial,Bold"&amp;U&amp;D     &amp;F</oddFooter>
  </headerFooter>
  <rowBreaks count="9" manualBreakCount="9">
    <brk id="47" max="255" man="1"/>
    <brk id="90" max="255" man="1"/>
    <brk id="133" max="255" man="1"/>
    <brk id="176" max="255" man="1"/>
    <brk id="219" max="255" man="1"/>
    <brk id="264" max="10" man="1"/>
    <brk id="307" max="255" man="1"/>
    <brk id="351" max="10" man="1"/>
    <brk id="394" max="255" man="1"/>
  </rowBreaks>
  <ignoredErrors>
    <ignoredError sqref="G88 C131 H173 E262 D283 H370 E1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J457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1.7109375" style="55" customWidth="1"/>
    <col min="2" max="2" width="13.00390625" style="55" customWidth="1"/>
    <col min="3" max="3" width="12.421875" style="55" customWidth="1"/>
    <col min="4" max="4" width="13.421875" style="55" customWidth="1"/>
    <col min="5" max="5" width="11.28125" style="55" customWidth="1"/>
    <col min="6" max="6" width="10.57421875" style="55" customWidth="1"/>
    <col min="7" max="8" width="9.140625" style="55" customWidth="1"/>
    <col min="9" max="9" width="10.28125" style="55" customWidth="1"/>
    <col min="10" max="16384" width="9.140625" style="55" customWidth="1"/>
  </cols>
  <sheetData>
    <row r="1" spans="1:8" ht="12.75">
      <c r="A1" s="505" t="s">
        <v>159</v>
      </c>
      <c r="B1" s="518"/>
      <c r="C1" s="518"/>
      <c r="D1" s="518"/>
      <c r="E1" s="518"/>
      <c r="F1" s="518"/>
      <c r="G1" s="518"/>
      <c r="H1" s="530"/>
    </row>
    <row r="2" spans="1:8" ht="12.75">
      <c r="A2" s="503" t="s">
        <v>357</v>
      </c>
      <c r="B2" s="504"/>
      <c r="C2" s="504"/>
      <c r="D2" s="504"/>
      <c r="E2" s="504"/>
      <c r="F2" s="504"/>
      <c r="G2" s="504"/>
      <c r="H2" s="536"/>
    </row>
    <row r="4" spans="1:10" ht="12.75">
      <c r="A4" s="503" t="s">
        <v>212</v>
      </c>
      <c r="B4" s="518"/>
      <c r="C4" s="518"/>
      <c r="D4" s="530"/>
      <c r="E4" s="10"/>
      <c r="F4" s="10"/>
      <c r="G4" s="10"/>
      <c r="H4" s="10"/>
      <c r="I4" s="10"/>
      <c r="J4" s="10"/>
    </row>
    <row r="5" spans="1:10" ht="12.75">
      <c r="A5" s="217"/>
      <c r="B5" s="202"/>
      <c r="C5" s="202"/>
      <c r="D5" s="202"/>
      <c r="E5" s="10"/>
      <c r="F5" s="10"/>
      <c r="G5" s="10"/>
      <c r="H5" s="10"/>
      <c r="I5" s="10"/>
      <c r="J5" s="10"/>
    </row>
    <row r="6" spans="1:10" ht="12.75">
      <c r="A6" s="211" t="s">
        <v>180</v>
      </c>
      <c r="B6" s="135" t="s">
        <v>14</v>
      </c>
      <c r="C6" s="141" t="s">
        <v>15</v>
      </c>
      <c r="D6" s="411" t="s">
        <v>109</v>
      </c>
      <c r="E6" s="10"/>
      <c r="F6" s="10"/>
      <c r="G6" s="10"/>
      <c r="H6" s="10"/>
      <c r="I6" s="10"/>
      <c r="J6" s="10"/>
    </row>
    <row r="7" spans="1:10" ht="12.75">
      <c r="A7" s="38" t="s">
        <v>42</v>
      </c>
      <c r="B7" s="93">
        <v>1</v>
      </c>
      <c r="C7" s="101">
        <v>0</v>
      </c>
      <c r="D7" s="412">
        <v>1</v>
      </c>
      <c r="E7" s="10"/>
      <c r="I7" s="10"/>
      <c r="J7" s="10"/>
    </row>
    <row r="8" spans="1:10" ht="12.75">
      <c r="A8" s="38" t="s">
        <v>43</v>
      </c>
      <c r="B8" s="93">
        <v>1</v>
      </c>
      <c r="C8" s="101">
        <v>0</v>
      </c>
      <c r="D8" s="412">
        <v>1</v>
      </c>
      <c r="E8" s="10"/>
      <c r="I8" s="10"/>
      <c r="J8" s="10"/>
    </row>
    <row r="9" spans="1:10" ht="12.75">
      <c r="A9" s="38" t="s">
        <v>44</v>
      </c>
      <c r="B9" s="93">
        <v>0</v>
      </c>
      <c r="C9" s="101">
        <v>0</v>
      </c>
      <c r="D9" s="412">
        <v>0</v>
      </c>
      <c r="E9" s="10"/>
      <c r="I9" s="10"/>
      <c r="J9" s="10"/>
    </row>
    <row r="10" spans="1:10" ht="12.75">
      <c r="A10" s="38" t="s">
        <v>45</v>
      </c>
      <c r="B10" s="93">
        <v>4</v>
      </c>
      <c r="C10" s="101">
        <v>1</v>
      </c>
      <c r="D10" s="412">
        <v>5</v>
      </c>
      <c r="E10" s="10"/>
      <c r="I10" s="10"/>
      <c r="J10" s="10"/>
    </row>
    <row r="11" spans="1:10" ht="12.75">
      <c r="A11" s="38" t="s">
        <v>46</v>
      </c>
      <c r="B11" s="93">
        <v>1</v>
      </c>
      <c r="C11" s="101">
        <v>2</v>
      </c>
      <c r="D11" s="412">
        <v>3</v>
      </c>
      <c r="E11" s="10"/>
      <c r="I11" s="10"/>
      <c r="J11" s="10"/>
    </row>
    <row r="12" spans="1:10" ht="12.75">
      <c r="A12" s="38" t="s">
        <v>47</v>
      </c>
      <c r="B12" s="93">
        <v>2</v>
      </c>
      <c r="C12" s="101">
        <v>0</v>
      </c>
      <c r="D12" s="412">
        <v>2</v>
      </c>
      <c r="E12" s="10"/>
      <c r="I12" s="10"/>
      <c r="J12" s="10"/>
    </row>
    <row r="13" spans="1:10" ht="12.75">
      <c r="A13" s="38" t="s">
        <v>48</v>
      </c>
      <c r="B13" s="93">
        <v>1</v>
      </c>
      <c r="C13" s="101">
        <v>0</v>
      </c>
      <c r="D13" s="412">
        <v>1</v>
      </c>
      <c r="E13" s="10"/>
      <c r="I13" s="10"/>
      <c r="J13" s="10"/>
    </row>
    <row r="14" spans="1:10" ht="12.75">
      <c r="A14" s="38" t="s">
        <v>49</v>
      </c>
      <c r="B14" s="93">
        <v>2</v>
      </c>
      <c r="C14" s="101">
        <v>0</v>
      </c>
      <c r="D14" s="412">
        <v>2</v>
      </c>
      <c r="E14" s="10"/>
      <c r="I14" s="10"/>
      <c r="J14" s="10"/>
    </row>
    <row r="15" spans="1:10" ht="12.75">
      <c r="A15" s="38" t="s">
        <v>50</v>
      </c>
      <c r="B15" s="93">
        <v>1</v>
      </c>
      <c r="C15" s="101">
        <v>1</v>
      </c>
      <c r="D15" s="412">
        <v>2</v>
      </c>
      <c r="E15" s="10"/>
      <c r="I15" s="10"/>
      <c r="J15" s="10"/>
    </row>
    <row r="16" spans="1:10" ht="12.75">
      <c r="A16" s="38" t="s">
        <v>51</v>
      </c>
      <c r="B16" s="93">
        <v>2</v>
      </c>
      <c r="C16" s="101">
        <v>2</v>
      </c>
      <c r="D16" s="412">
        <v>4</v>
      </c>
      <c r="E16" s="10"/>
      <c r="I16" s="10"/>
      <c r="J16" s="10"/>
    </row>
    <row r="17" spans="1:10" ht="12.75">
      <c r="A17" s="38" t="s">
        <v>52</v>
      </c>
      <c r="B17" s="93">
        <v>0</v>
      </c>
      <c r="C17" s="101">
        <v>0</v>
      </c>
      <c r="D17" s="412">
        <v>0</v>
      </c>
      <c r="E17" s="10"/>
      <c r="I17" s="10"/>
      <c r="J17" s="10"/>
    </row>
    <row r="18" spans="1:10" ht="12.75">
      <c r="A18" s="38" t="s">
        <v>53</v>
      </c>
      <c r="B18" s="93">
        <v>2</v>
      </c>
      <c r="C18" s="101">
        <v>0</v>
      </c>
      <c r="D18" s="412">
        <v>2</v>
      </c>
      <c r="E18" s="10"/>
      <c r="I18" s="10"/>
      <c r="J18" s="10"/>
    </row>
    <row r="19" spans="1:10" ht="12.75">
      <c r="A19" s="38" t="s">
        <v>54</v>
      </c>
      <c r="B19" s="93">
        <v>2</v>
      </c>
      <c r="C19" s="101">
        <v>0</v>
      </c>
      <c r="D19" s="412">
        <v>2</v>
      </c>
      <c r="E19" s="10"/>
      <c r="I19" s="10"/>
      <c r="J19" s="10"/>
    </row>
    <row r="20" spans="1:10" ht="12.75">
      <c r="A20" s="38" t="s">
        <v>55</v>
      </c>
      <c r="B20" s="93">
        <v>4</v>
      </c>
      <c r="C20" s="101">
        <v>1</v>
      </c>
      <c r="D20" s="412">
        <v>5</v>
      </c>
      <c r="E20" s="10"/>
      <c r="I20" s="10"/>
      <c r="J20" s="10"/>
    </row>
    <row r="21" spans="1:10" ht="12.75">
      <c r="A21" s="38" t="s">
        <v>56</v>
      </c>
      <c r="B21" s="93">
        <v>2</v>
      </c>
      <c r="C21" s="101">
        <v>2</v>
      </c>
      <c r="D21" s="412">
        <v>4</v>
      </c>
      <c r="E21" s="10"/>
      <c r="I21" s="10"/>
      <c r="J21" s="10"/>
    </row>
    <row r="22" spans="1:10" ht="12.75">
      <c r="A22" s="38" t="s">
        <v>57</v>
      </c>
      <c r="B22" s="93">
        <v>1</v>
      </c>
      <c r="C22" s="101">
        <v>0</v>
      </c>
      <c r="D22" s="412">
        <v>1</v>
      </c>
      <c r="E22" s="10"/>
      <c r="I22" s="10"/>
      <c r="J22" s="10"/>
    </row>
    <row r="23" spans="1:10" ht="12.75">
      <c r="A23" s="38" t="s">
        <v>58</v>
      </c>
      <c r="B23" s="93">
        <v>1</v>
      </c>
      <c r="C23" s="101">
        <v>0</v>
      </c>
      <c r="D23" s="412">
        <v>1</v>
      </c>
      <c r="E23" s="10"/>
      <c r="I23" s="10"/>
      <c r="J23" s="10"/>
    </row>
    <row r="24" spans="1:10" ht="12.75">
      <c r="A24" s="146" t="s">
        <v>1</v>
      </c>
      <c r="B24" s="122">
        <f>SUM(B7:B23)</f>
        <v>27</v>
      </c>
      <c r="C24" s="124">
        <f>SUM(C7:C23)</f>
        <v>9</v>
      </c>
      <c r="D24" s="412">
        <f>SUM(D7:D23)</f>
        <v>36</v>
      </c>
      <c r="E24" s="10"/>
      <c r="I24" s="10"/>
      <c r="J24" s="10"/>
    </row>
    <row r="25" spans="1:10" ht="12.75">
      <c r="A25" s="146" t="s">
        <v>2</v>
      </c>
      <c r="B25" s="114">
        <f>B24/D24</f>
        <v>0.75</v>
      </c>
      <c r="C25" s="114">
        <f>C24/D24</f>
        <v>0.25</v>
      </c>
      <c r="D25" s="423"/>
      <c r="E25" s="10"/>
      <c r="I25" s="10"/>
      <c r="J25" s="10"/>
    </row>
    <row r="26" spans="1:10" ht="12.75">
      <c r="A26" s="146"/>
      <c r="B26" s="114"/>
      <c r="C26" s="108"/>
      <c r="D26" s="423"/>
      <c r="E26" s="10"/>
      <c r="F26" s="10"/>
      <c r="G26" s="10"/>
      <c r="H26" s="10"/>
      <c r="I26" s="10"/>
      <c r="J26" s="10"/>
    </row>
    <row r="27" spans="1:10" ht="12.75">
      <c r="A27" s="103" t="s">
        <v>184</v>
      </c>
      <c r="B27" s="119" t="s">
        <v>14</v>
      </c>
      <c r="C27" s="121" t="s">
        <v>15</v>
      </c>
      <c r="D27" s="411" t="s">
        <v>109</v>
      </c>
      <c r="E27" s="10"/>
      <c r="F27" s="10"/>
      <c r="G27" s="10"/>
      <c r="H27" s="10"/>
      <c r="I27" s="10"/>
      <c r="J27" s="10"/>
    </row>
    <row r="28" spans="1:10" ht="12.75">
      <c r="A28" s="38" t="s">
        <v>42</v>
      </c>
      <c r="B28" s="93">
        <v>0</v>
      </c>
      <c r="C28" s="137">
        <v>1</v>
      </c>
      <c r="D28" s="412">
        <v>1</v>
      </c>
      <c r="E28" s="10"/>
      <c r="F28" s="10"/>
      <c r="G28" s="10"/>
      <c r="H28" s="10"/>
      <c r="I28" s="10"/>
      <c r="J28" s="10"/>
    </row>
    <row r="29" spans="1:10" ht="12.75">
      <c r="A29" s="38" t="s">
        <v>43</v>
      </c>
      <c r="B29" s="93">
        <v>0</v>
      </c>
      <c r="C29" s="137">
        <v>1</v>
      </c>
      <c r="D29" s="412">
        <v>1</v>
      </c>
      <c r="E29" s="10"/>
      <c r="F29" s="10"/>
      <c r="G29" s="10"/>
      <c r="H29" s="10"/>
      <c r="I29" s="10"/>
      <c r="J29" s="10"/>
    </row>
    <row r="30" spans="1:10" ht="12.75">
      <c r="A30" s="38" t="s">
        <v>44</v>
      </c>
      <c r="B30" s="93">
        <v>0</v>
      </c>
      <c r="D30" s="412">
        <v>0</v>
      </c>
      <c r="E30" s="10"/>
      <c r="F30" s="10"/>
      <c r="G30" s="10"/>
      <c r="H30" s="10"/>
      <c r="I30" s="10"/>
      <c r="J30" s="10"/>
    </row>
    <row r="31" spans="1:10" ht="12.75">
      <c r="A31" s="38" t="s">
        <v>45</v>
      </c>
      <c r="B31" s="94">
        <v>1</v>
      </c>
      <c r="C31" s="137">
        <v>4</v>
      </c>
      <c r="D31" s="412">
        <v>5</v>
      </c>
      <c r="E31" s="10"/>
      <c r="F31" s="10"/>
      <c r="G31" s="10"/>
      <c r="H31" s="10"/>
      <c r="I31" s="10"/>
      <c r="J31" s="10"/>
    </row>
    <row r="32" spans="1:10" ht="12.75">
      <c r="A32" s="38" t="s">
        <v>46</v>
      </c>
      <c r="B32" s="94">
        <v>1</v>
      </c>
      <c r="C32" s="137">
        <v>2</v>
      </c>
      <c r="D32" s="412">
        <v>3</v>
      </c>
      <c r="E32" s="10"/>
      <c r="F32" s="10"/>
      <c r="G32" s="10"/>
      <c r="H32" s="10"/>
      <c r="I32" s="10"/>
      <c r="J32" s="10"/>
    </row>
    <row r="33" spans="1:10" ht="12.75">
      <c r="A33" s="38" t="s">
        <v>47</v>
      </c>
      <c r="B33" s="93">
        <v>0</v>
      </c>
      <c r="C33" s="137">
        <v>2</v>
      </c>
      <c r="D33" s="412">
        <v>2</v>
      </c>
      <c r="E33" s="10"/>
      <c r="F33" s="10"/>
      <c r="G33" s="10"/>
      <c r="H33" s="10"/>
      <c r="I33" s="10"/>
      <c r="J33" s="10"/>
    </row>
    <row r="34" spans="1:10" ht="12.75">
      <c r="A34" s="38" t="s">
        <v>48</v>
      </c>
      <c r="B34" s="93">
        <v>0</v>
      </c>
      <c r="C34" s="137">
        <v>1</v>
      </c>
      <c r="D34" s="412">
        <v>1</v>
      </c>
      <c r="E34" s="10"/>
      <c r="F34" s="10"/>
      <c r="G34" s="10"/>
      <c r="H34" s="10"/>
      <c r="I34" s="10"/>
      <c r="J34" s="10"/>
    </row>
    <row r="35" spans="1:10" ht="12.75">
      <c r="A35" s="38" t="s">
        <v>49</v>
      </c>
      <c r="B35" s="93">
        <v>0</v>
      </c>
      <c r="C35" s="137">
        <v>2</v>
      </c>
      <c r="D35" s="412">
        <v>2</v>
      </c>
      <c r="E35" s="10"/>
      <c r="F35" s="10"/>
      <c r="G35" s="10"/>
      <c r="H35" s="10"/>
      <c r="I35" s="10"/>
      <c r="J35" s="10"/>
    </row>
    <row r="36" spans="1:10" ht="12.75">
      <c r="A36" s="38" t="s">
        <v>50</v>
      </c>
      <c r="B36" s="93">
        <v>0</v>
      </c>
      <c r="C36" s="137">
        <v>2</v>
      </c>
      <c r="D36" s="412">
        <v>2</v>
      </c>
      <c r="E36" s="10"/>
      <c r="F36" s="10"/>
      <c r="G36" s="10"/>
      <c r="H36" s="10"/>
      <c r="I36" s="10"/>
      <c r="J36" s="10"/>
    </row>
    <row r="37" spans="1:10" ht="12.75">
      <c r="A37" s="38" t="s">
        <v>51</v>
      </c>
      <c r="B37" s="93">
        <v>1</v>
      </c>
      <c r="C37" s="137">
        <v>3</v>
      </c>
      <c r="D37" s="412">
        <v>4</v>
      </c>
      <c r="E37" s="10"/>
      <c r="F37" s="10"/>
      <c r="G37" s="10"/>
      <c r="H37" s="10"/>
      <c r="I37" s="10"/>
      <c r="J37" s="10"/>
    </row>
    <row r="38" spans="1:10" ht="12.75">
      <c r="A38" s="38" t="s">
        <v>52</v>
      </c>
      <c r="B38" s="93">
        <v>0</v>
      </c>
      <c r="C38" s="137">
        <v>0</v>
      </c>
      <c r="D38" s="412">
        <v>0</v>
      </c>
      <c r="E38" s="10"/>
      <c r="F38" s="10"/>
      <c r="G38" s="10"/>
      <c r="H38" s="10"/>
      <c r="I38" s="10"/>
      <c r="J38" s="10"/>
    </row>
    <row r="39" spans="1:10" ht="12.75">
      <c r="A39" s="38" t="s">
        <v>53</v>
      </c>
      <c r="B39" s="93">
        <v>0</v>
      </c>
      <c r="C39" s="137">
        <v>2</v>
      </c>
      <c r="D39" s="412">
        <v>2</v>
      </c>
      <c r="E39" s="10"/>
      <c r="F39" s="10"/>
      <c r="G39" s="10"/>
      <c r="H39" s="10"/>
      <c r="I39" s="10"/>
      <c r="J39" s="10"/>
    </row>
    <row r="40" spans="1:10" ht="12.75">
      <c r="A40" s="38" t="s">
        <v>54</v>
      </c>
      <c r="B40" s="93">
        <v>1</v>
      </c>
      <c r="C40" s="137">
        <v>1</v>
      </c>
      <c r="D40" s="412">
        <v>2</v>
      </c>
      <c r="E40" s="10"/>
      <c r="F40" s="10"/>
      <c r="G40" s="10"/>
      <c r="H40" s="10"/>
      <c r="I40" s="10"/>
      <c r="J40" s="10"/>
    </row>
    <row r="41" spans="1:10" ht="12.75">
      <c r="A41" s="38" t="s">
        <v>55</v>
      </c>
      <c r="B41" s="93">
        <v>3</v>
      </c>
      <c r="C41" s="137">
        <v>2</v>
      </c>
      <c r="D41" s="412">
        <v>5</v>
      </c>
      <c r="E41" s="10"/>
      <c r="F41" s="10"/>
      <c r="G41" s="10"/>
      <c r="H41" s="10"/>
      <c r="I41" s="10"/>
      <c r="J41" s="10"/>
    </row>
    <row r="42" spans="1:10" ht="12.75">
      <c r="A42" s="38" t="s">
        <v>56</v>
      </c>
      <c r="B42" s="93">
        <v>1</v>
      </c>
      <c r="C42" s="137">
        <v>3</v>
      </c>
      <c r="D42" s="412">
        <v>4</v>
      </c>
      <c r="E42" s="10"/>
      <c r="F42" s="10"/>
      <c r="G42" s="10"/>
      <c r="H42" s="10"/>
      <c r="I42" s="10"/>
      <c r="J42" s="10"/>
    </row>
    <row r="43" spans="1:10" ht="12.75">
      <c r="A43" s="38" t="s">
        <v>57</v>
      </c>
      <c r="B43" s="93">
        <v>0</v>
      </c>
      <c r="C43" s="137">
        <v>1</v>
      </c>
      <c r="D43" s="412">
        <v>1</v>
      </c>
      <c r="E43" s="148"/>
      <c r="F43" s="150"/>
      <c r="G43" s="10"/>
      <c r="H43" s="10"/>
      <c r="I43" s="10"/>
      <c r="J43" s="10"/>
    </row>
    <row r="44" spans="1:10" ht="12.75">
      <c r="A44" s="38" t="s">
        <v>58</v>
      </c>
      <c r="B44" s="93">
        <v>0</v>
      </c>
      <c r="C44" s="137">
        <v>1</v>
      </c>
      <c r="D44" s="412">
        <v>1</v>
      </c>
      <c r="E44" s="105"/>
      <c r="F44" s="136"/>
      <c r="G44" s="10"/>
      <c r="H44" s="10"/>
      <c r="I44" s="10"/>
      <c r="J44" s="10"/>
    </row>
    <row r="45" spans="1:10" ht="12.75">
      <c r="A45" s="146" t="s">
        <v>1</v>
      </c>
      <c r="B45" s="122">
        <f>SUM(B28:B44)</f>
        <v>8</v>
      </c>
      <c r="C45" s="138">
        <f>SUM(C28:C44)</f>
        <v>28</v>
      </c>
      <c r="D45" s="412">
        <f>SUM(D28:D44)</f>
        <v>36</v>
      </c>
      <c r="E45" s="105"/>
      <c r="F45" s="136"/>
      <c r="G45" s="10"/>
      <c r="H45" s="10"/>
      <c r="I45" s="10"/>
      <c r="J45" s="10"/>
    </row>
    <row r="46" spans="1:10" ht="12.75">
      <c r="A46" s="146" t="s">
        <v>2</v>
      </c>
      <c r="B46" s="114">
        <f>B45/D45</f>
        <v>0.2222222222222222</v>
      </c>
      <c r="C46" s="108">
        <f>C45/D45</f>
        <v>0.7777777777777778</v>
      </c>
      <c r="D46" s="34"/>
      <c r="E46" s="105"/>
      <c r="F46" s="136"/>
      <c r="G46" s="10"/>
      <c r="H46" s="10"/>
      <c r="I46" s="10"/>
      <c r="J46" s="10"/>
    </row>
    <row r="47" spans="1:10" ht="12.75">
      <c r="A47"/>
      <c r="B47"/>
      <c r="C47"/>
      <c r="D47"/>
      <c r="E47" s="105"/>
      <c r="F47" s="136"/>
      <c r="G47" s="10"/>
      <c r="H47" s="10"/>
      <c r="I47" s="10"/>
      <c r="J47" s="10"/>
    </row>
    <row r="48" spans="1:10" ht="12.75">
      <c r="A48" s="103" t="s">
        <v>318</v>
      </c>
      <c r="B48" s="119" t="s">
        <v>206</v>
      </c>
      <c r="C48" s="413" t="s">
        <v>109</v>
      </c>
      <c r="D48"/>
      <c r="E48" s="105"/>
      <c r="F48" s="136"/>
      <c r="G48" s="10"/>
      <c r="H48" s="10"/>
      <c r="I48" s="10"/>
      <c r="J48" s="10"/>
    </row>
    <row r="49" spans="1:10" ht="12.75">
      <c r="A49" s="38" t="s">
        <v>42</v>
      </c>
      <c r="B49" s="218">
        <v>0</v>
      </c>
      <c r="C49" s="415">
        <v>0</v>
      </c>
      <c r="D49"/>
      <c r="E49" s="105"/>
      <c r="F49" s="136"/>
      <c r="G49" s="10"/>
      <c r="H49" s="10"/>
      <c r="I49" s="10"/>
      <c r="J49" s="10"/>
    </row>
    <row r="50" spans="1:10" ht="12.75">
      <c r="A50" s="38" t="s">
        <v>43</v>
      </c>
      <c r="B50" s="218">
        <v>0</v>
      </c>
      <c r="C50" s="415">
        <v>0</v>
      </c>
      <c r="D50"/>
      <c r="E50" s="105"/>
      <c r="F50" s="136"/>
      <c r="G50" s="10"/>
      <c r="H50" s="10"/>
      <c r="I50" s="10"/>
      <c r="J50" s="10"/>
    </row>
    <row r="51" spans="1:10" ht="12.75">
      <c r="A51" s="38" t="s">
        <v>44</v>
      </c>
      <c r="B51" s="218">
        <v>0</v>
      </c>
      <c r="C51" s="415">
        <v>0</v>
      </c>
      <c r="D51"/>
      <c r="E51" s="105"/>
      <c r="F51" s="136"/>
      <c r="G51" s="10"/>
      <c r="H51" s="10"/>
      <c r="I51" s="10"/>
      <c r="J51" s="10"/>
    </row>
    <row r="52" spans="1:10" ht="12.75">
      <c r="A52" s="38" t="s">
        <v>45</v>
      </c>
      <c r="B52" s="218">
        <v>1</v>
      </c>
      <c r="C52" s="415">
        <v>1</v>
      </c>
      <c r="D52"/>
      <c r="E52" s="105"/>
      <c r="F52" s="136"/>
      <c r="G52" s="10"/>
      <c r="H52" s="10"/>
      <c r="I52" s="10"/>
      <c r="J52" s="10"/>
    </row>
    <row r="53" spans="1:10" ht="12.75">
      <c r="A53" s="38" t="s">
        <v>46</v>
      </c>
      <c r="B53" s="218">
        <v>6</v>
      </c>
      <c r="C53" s="415">
        <v>1</v>
      </c>
      <c r="D53"/>
      <c r="E53" s="105"/>
      <c r="F53" s="136"/>
      <c r="G53" s="10"/>
      <c r="H53" s="10"/>
      <c r="I53" s="10"/>
      <c r="J53" s="10"/>
    </row>
    <row r="54" spans="1:10" ht="12.75">
      <c r="A54" s="38" t="s">
        <v>47</v>
      </c>
      <c r="B54" s="218">
        <v>0</v>
      </c>
      <c r="C54" s="415">
        <v>0</v>
      </c>
      <c r="D54"/>
      <c r="E54" s="105"/>
      <c r="F54" s="136"/>
      <c r="G54" s="10"/>
      <c r="H54" s="10"/>
      <c r="I54" s="10"/>
      <c r="J54" s="10"/>
    </row>
    <row r="55" spans="1:10" ht="12.75">
      <c r="A55" s="38" t="s">
        <v>48</v>
      </c>
      <c r="B55" s="218">
        <v>0</v>
      </c>
      <c r="C55" s="415">
        <v>0</v>
      </c>
      <c r="D55"/>
      <c r="E55" s="105"/>
      <c r="F55" s="136"/>
      <c r="G55" s="10"/>
      <c r="H55" s="10"/>
      <c r="I55" s="10"/>
      <c r="J55" s="10"/>
    </row>
    <row r="56" spans="1:10" ht="12.75">
      <c r="A56" s="38" t="s">
        <v>49</v>
      </c>
      <c r="B56" s="218">
        <v>0</v>
      </c>
      <c r="C56" s="415">
        <v>0</v>
      </c>
      <c r="D56"/>
      <c r="E56" s="105"/>
      <c r="F56" s="136"/>
      <c r="G56" s="10"/>
      <c r="H56" s="10"/>
      <c r="I56" s="10"/>
      <c r="J56" s="10"/>
    </row>
    <row r="57" spans="1:10" ht="12.75">
      <c r="A57" s="38" t="s">
        <v>50</v>
      </c>
      <c r="B57" s="218">
        <v>0</v>
      </c>
      <c r="C57" s="415">
        <v>0</v>
      </c>
      <c r="D57"/>
      <c r="E57" s="105"/>
      <c r="F57" s="136"/>
      <c r="G57" s="10"/>
      <c r="H57" s="10"/>
      <c r="I57" s="10"/>
      <c r="J57" s="10"/>
    </row>
    <row r="58" spans="1:10" ht="12.75">
      <c r="A58" s="38" t="s">
        <v>51</v>
      </c>
      <c r="B58" s="218">
        <v>2</v>
      </c>
      <c r="C58" s="415">
        <v>1</v>
      </c>
      <c r="D58"/>
      <c r="E58" s="105"/>
      <c r="F58" s="136"/>
      <c r="G58" s="10"/>
      <c r="H58" s="10"/>
      <c r="I58" s="10"/>
      <c r="J58" s="10"/>
    </row>
    <row r="59" spans="1:10" ht="12.75">
      <c r="A59" s="38" t="s">
        <v>52</v>
      </c>
      <c r="B59" s="218">
        <v>0</v>
      </c>
      <c r="C59" s="415">
        <v>0</v>
      </c>
      <c r="D59"/>
      <c r="E59" s="105"/>
      <c r="F59" s="136"/>
      <c r="G59" s="10"/>
      <c r="H59" s="10"/>
      <c r="I59" s="10"/>
      <c r="J59" s="10"/>
    </row>
    <row r="60" spans="1:10" ht="12.75">
      <c r="A60" s="38" t="s">
        <v>53</v>
      </c>
      <c r="B60" s="218">
        <v>0</v>
      </c>
      <c r="C60" s="415">
        <v>0</v>
      </c>
      <c r="D60"/>
      <c r="E60" s="105"/>
      <c r="F60" s="136"/>
      <c r="G60" s="10"/>
      <c r="H60" s="10"/>
      <c r="I60" s="10"/>
      <c r="J60" s="10"/>
    </row>
    <row r="61" spans="1:10" ht="12.75">
      <c r="A61" s="38" t="s">
        <v>54</v>
      </c>
      <c r="B61" s="218">
        <v>2</v>
      </c>
      <c r="C61" s="415">
        <v>1</v>
      </c>
      <c r="D61"/>
      <c r="E61" s="107"/>
      <c r="F61" s="136"/>
      <c r="G61" s="10"/>
      <c r="H61" s="10"/>
      <c r="I61" s="10"/>
      <c r="J61" s="10"/>
    </row>
    <row r="62" spans="1:10" ht="12.75">
      <c r="A62" s="38" t="s">
        <v>55</v>
      </c>
      <c r="B62" s="218">
        <v>9</v>
      </c>
      <c r="C62" s="415">
        <v>3</v>
      </c>
      <c r="D62"/>
      <c r="E62" s="114"/>
      <c r="F62" s="34"/>
      <c r="G62" s="10"/>
      <c r="H62" s="10"/>
      <c r="I62" s="10"/>
      <c r="J62" s="10"/>
    </row>
    <row r="63" spans="1:10" ht="12.75">
      <c r="A63" s="38" t="s">
        <v>56</v>
      </c>
      <c r="B63" s="93">
        <v>2</v>
      </c>
      <c r="C63" s="414">
        <v>1</v>
      </c>
      <c r="D63" s="10"/>
      <c r="E63" s="10"/>
      <c r="F63" s="10"/>
      <c r="G63" s="10"/>
      <c r="H63" s="10"/>
      <c r="I63" s="10"/>
      <c r="J63" s="10"/>
    </row>
    <row r="64" spans="1:10" ht="12.75">
      <c r="A64" s="38" t="s">
        <v>57</v>
      </c>
      <c r="B64" s="218">
        <v>0</v>
      </c>
      <c r="C64" s="415">
        <v>0</v>
      </c>
      <c r="D64"/>
      <c r="E64" s="10"/>
      <c r="F64" s="10"/>
      <c r="G64" s="10"/>
      <c r="H64" s="10"/>
      <c r="I64" s="10"/>
      <c r="J64" s="10"/>
    </row>
    <row r="65" spans="1:10" ht="12.75">
      <c r="A65" s="38" t="s">
        <v>58</v>
      </c>
      <c r="B65" s="218">
        <v>0</v>
      </c>
      <c r="C65" s="415">
        <v>0</v>
      </c>
      <c r="D65"/>
      <c r="E65" s="10"/>
      <c r="F65" s="10"/>
      <c r="G65" s="10"/>
      <c r="H65" s="10"/>
      <c r="I65" s="10"/>
      <c r="J65" s="10"/>
    </row>
    <row r="66" spans="1:10" ht="12.75">
      <c r="A66" s="146" t="s">
        <v>1</v>
      </c>
      <c r="B66" s="122">
        <f>SUM(B49:B65)</f>
        <v>22</v>
      </c>
      <c r="C66" s="415">
        <f>SUM(C49:C65)</f>
        <v>8</v>
      </c>
      <c r="D66"/>
      <c r="E66" s="10"/>
      <c r="F66" s="10"/>
      <c r="G66" s="10"/>
      <c r="H66" s="10"/>
      <c r="I66" s="10"/>
      <c r="J66" s="10"/>
    </row>
    <row r="67" spans="1:10" ht="12.75">
      <c r="A67"/>
      <c r="B67"/>
      <c r="C67"/>
      <c r="D67"/>
      <c r="E67" s="10"/>
      <c r="F67" s="10"/>
      <c r="G67" s="10"/>
      <c r="H67" s="10"/>
      <c r="I67" s="10"/>
      <c r="J67" s="10"/>
    </row>
    <row r="68" spans="1:10" ht="12.75">
      <c r="A68" s="503" t="s">
        <v>213</v>
      </c>
      <c r="B68" s="504"/>
      <c r="C68" s="504"/>
      <c r="D68" s="504"/>
      <c r="E68" s="504"/>
      <c r="F68" s="504"/>
      <c r="G68" s="504"/>
      <c r="H68" s="330"/>
      <c r="I68" s="10"/>
      <c r="J68" s="10"/>
    </row>
    <row r="69" spans="1:10" ht="12.75">
      <c r="A69" s="103"/>
      <c r="B69" s="10"/>
      <c r="C69" s="33"/>
      <c r="D69" s="10"/>
      <c r="E69" s="10"/>
      <c r="F69" s="10"/>
      <c r="G69" s="10"/>
      <c r="H69" s="10"/>
      <c r="I69" s="10"/>
      <c r="J69" s="10"/>
    </row>
    <row r="70" spans="1:10" ht="38.25">
      <c r="A70" s="10"/>
      <c r="B70" s="143" t="s">
        <v>286</v>
      </c>
      <c r="C70" s="142" t="s">
        <v>276</v>
      </c>
      <c r="D70" s="144" t="s">
        <v>90</v>
      </c>
      <c r="E70" s="145" t="s">
        <v>91</v>
      </c>
      <c r="F70" s="144" t="s">
        <v>1</v>
      </c>
      <c r="G70" s="413" t="s">
        <v>109</v>
      </c>
      <c r="I70" s="10"/>
      <c r="J70" s="10"/>
    </row>
    <row r="71" spans="1:10" ht="12.75">
      <c r="A71" s="38" t="s">
        <v>42</v>
      </c>
      <c r="B71" s="93">
        <v>0</v>
      </c>
      <c r="C71" s="93">
        <v>0</v>
      </c>
      <c r="D71" s="96">
        <v>0</v>
      </c>
      <c r="E71" s="102">
        <v>0</v>
      </c>
      <c r="F71" s="131">
        <f>SUM(B71:E71)</f>
        <v>0</v>
      </c>
      <c r="G71" s="415">
        <v>1</v>
      </c>
      <c r="I71" s="10"/>
      <c r="J71" s="10"/>
    </row>
    <row r="72" spans="1:10" ht="12.75">
      <c r="A72" s="38" t="s">
        <v>43</v>
      </c>
      <c r="B72" s="93">
        <v>0</v>
      </c>
      <c r="C72" s="93">
        <v>0</v>
      </c>
      <c r="D72" s="96">
        <v>1</v>
      </c>
      <c r="E72" s="102">
        <v>0</v>
      </c>
      <c r="F72" s="131">
        <f>SUM(B72:E72)</f>
        <v>1</v>
      </c>
      <c r="G72" s="415">
        <v>1</v>
      </c>
      <c r="I72" s="10"/>
      <c r="J72" s="10"/>
    </row>
    <row r="73" spans="1:10" ht="12.75">
      <c r="A73" s="38" t="s">
        <v>44</v>
      </c>
      <c r="B73" s="93">
        <v>0</v>
      </c>
      <c r="C73" s="93">
        <v>0</v>
      </c>
      <c r="D73" s="96">
        <v>0</v>
      </c>
      <c r="E73" s="102">
        <v>0</v>
      </c>
      <c r="F73" s="131">
        <v>0</v>
      </c>
      <c r="G73" s="415">
        <v>0</v>
      </c>
      <c r="I73" s="10"/>
      <c r="J73" s="10"/>
    </row>
    <row r="74" spans="1:10" ht="12.75">
      <c r="A74" s="38" t="s">
        <v>45</v>
      </c>
      <c r="B74" s="93">
        <v>2</v>
      </c>
      <c r="C74" s="93">
        <v>2</v>
      </c>
      <c r="D74" s="96">
        <v>3</v>
      </c>
      <c r="E74" s="102">
        <v>0</v>
      </c>
      <c r="F74" s="131">
        <f aca="true" t="shared" si="0" ref="F74:F88">SUM(B74:E74)</f>
        <v>7</v>
      </c>
      <c r="G74" s="415">
        <v>5</v>
      </c>
      <c r="I74" s="10"/>
      <c r="J74" s="10"/>
    </row>
    <row r="75" spans="1:10" ht="12.75">
      <c r="A75" s="38" t="s">
        <v>46</v>
      </c>
      <c r="B75" s="93">
        <v>2</v>
      </c>
      <c r="C75" s="93">
        <v>1</v>
      </c>
      <c r="D75" s="96">
        <v>1</v>
      </c>
      <c r="E75" s="102">
        <v>0</v>
      </c>
      <c r="F75" s="131">
        <f t="shared" si="0"/>
        <v>4</v>
      </c>
      <c r="G75" s="415">
        <v>3</v>
      </c>
      <c r="I75" s="10"/>
      <c r="J75" s="10"/>
    </row>
    <row r="76" spans="1:10" ht="12.75">
      <c r="A76" s="38" t="s">
        <v>47</v>
      </c>
      <c r="B76" s="93">
        <v>0</v>
      </c>
      <c r="C76" s="93">
        <v>0</v>
      </c>
      <c r="D76" s="96">
        <v>1</v>
      </c>
      <c r="E76" s="102">
        <v>0</v>
      </c>
      <c r="F76" s="131">
        <f t="shared" si="0"/>
        <v>1</v>
      </c>
      <c r="G76" s="415">
        <v>2</v>
      </c>
      <c r="I76" s="10"/>
      <c r="J76" s="10"/>
    </row>
    <row r="77" spans="1:10" ht="12.75">
      <c r="A77" s="38" t="s">
        <v>48</v>
      </c>
      <c r="B77" s="93">
        <v>0</v>
      </c>
      <c r="C77" s="93">
        <v>0</v>
      </c>
      <c r="D77" s="96">
        <v>1</v>
      </c>
      <c r="E77" s="102">
        <v>0</v>
      </c>
      <c r="F77" s="131">
        <f t="shared" si="0"/>
        <v>1</v>
      </c>
      <c r="G77" s="415">
        <v>1</v>
      </c>
      <c r="I77" s="10"/>
      <c r="J77" s="10"/>
    </row>
    <row r="78" spans="1:10" ht="12.75">
      <c r="A78" s="38" t="s">
        <v>49</v>
      </c>
      <c r="B78" s="93">
        <v>0</v>
      </c>
      <c r="C78" s="93">
        <v>0</v>
      </c>
      <c r="D78" s="96">
        <v>1</v>
      </c>
      <c r="E78" s="102">
        <v>0</v>
      </c>
      <c r="F78" s="131">
        <f t="shared" si="0"/>
        <v>1</v>
      </c>
      <c r="G78" s="415">
        <v>2</v>
      </c>
      <c r="I78" s="10"/>
      <c r="J78" s="10"/>
    </row>
    <row r="79" spans="1:10" ht="12.75">
      <c r="A79" s="38" t="s">
        <v>50</v>
      </c>
      <c r="B79" s="93">
        <v>1</v>
      </c>
      <c r="C79" s="93">
        <v>0</v>
      </c>
      <c r="D79" s="96">
        <v>1</v>
      </c>
      <c r="E79" s="102">
        <v>0</v>
      </c>
      <c r="F79" s="131">
        <f t="shared" si="0"/>
        <v>2</v>
      </c>
      <c r="G79" s="415">
        <v>2</v>
      </c>
      <c r="I79" s="10"/>
      <c r="J79" s="10"/>
    </row>
    <row r="80" spans="1:10" ht="12.75">
      <c r="A80" s="38" t="s">
        <v>51</v>
      </c>
      <c r="B80" s="93">
        <v>1</v>
      </c>
      <c r="C80" s="93">
        <v>0</v>
      </c>
      <c r="D80" s="96">
        <v>3</v>
      </c>
      <c r="E80" s="102">
        <v>2</v>
      </c>
      <c r="F80" s="131">
        <f t="shared" si="0"/>
        <v>6</v>
      </c>
      <c r="G80" s="415">
        <v>4</v>
      </c>
      <c r="I80" s="10"/>
      <c r="J80" s="10"/>
    </row>
    <row r="81" spans="1:10" ht="12.75">
      <c r="A81" s="38" t="s">
        <v>52</v>
      </c>
      <c r="B81" s="93">
        <v>0</v>
      </c>
      <c r="C81" s="93">
        <v>0</v>
      </c>
      <c r="D81" s="96">
        <v>0</v>
      </c>
      <c r="E81" s="102">
        <v>0</v>
      </c>
      <c r="F81" s="131">
        <f t="shared" si="0"/>
        <v>0</v>
      </c>
      <c r="G81" s="415">
        <v>0</v>
      </c>
      <c r="I81" s="10"/>
      <c r="J81" s="10"/>
    </row>
    <row r="82" spans="1:10" ht="12.75">
      <c r="A82" s="38" t="s">
        <v>53</v>
      </c>
      <c r="B82" s="93">
        <v>0</v>
      </c>
      <c r="C82" s="93">
        <v>0</v>
      </c>
      <c r="D82" s="96">
        <v>2</v>
      </c>
      <c r="E82" s="102">
        <v>0</v>
      </c>
      <c r="F82" s="131">
        <f t="shared" si="0"/>
        <v>2</v>
      </c>
      <c r="G82" s="415">
        <v>2</v>
      </c>
      <c r="I82" s="10"/>
      <c r="J82" s="10"/>
    </row>
    <row r="83" spans="1:10" ht="12.75">
      <c r="A83" s="38" t="s">
        <v>54</v>
      </c>
      <c r="B83" s="93">
        <v>1</v>
      </c>
      <c r="C83" s="93">
        <v>0</v>
      </c>
      <c r="D83" s="96">
        <v>2</v>
      </c>
      <c r="E83" s="102">
        <v>0</v>
      </c>
      <c r="F83" s="131">
        <f t="shared" si="0"/>
        <v>3</v>
      </c>
      <c r="G83" s="415">
        <v>2</v>
      </c>
      <c r="I83" s="10"/>
      <c r="J83" s="10"/>
    </row>
    <row r="84" spans="1:10" ht="12.75">
      <c r="A84" s="38" t="s">
        <v>55</v>
      </c>
      <c r="B84" s="93">
        <v>0</v>
      </c>
      <c r="C84" s="93">
        <v>2</v>
      </c>
      <c r="D84" s="96">
        <v>2</v>
      </c>
      <c r="E84" s="102">
        <v>3</v>
      </c>
      <c r="F84" s="131">
        <f t="shared" si="0"/>
        <v>7</v>
      </c>
      <c r="G84" s="415">
        <v>5</v>
      </c>
      <c r="I84" s="10"/>
      <c r="J84" s="10"/>
    </row>
    <row r="85" spans="1:10" ht="12.75">
      <c r="A85" s="38" t="s">
        <v>56</v>
      </c>
      <c r="B85" s="93">
        <v>2</v>
      </c>
      <c r="C85" s="93">
        <v>1</v>
      </c>
      <c r="D85" s="96">
        <v>2</v>
      </c>
      <c r="E85" s="102">
        <v>1</v>
      </c>
      <c r="F85" s="131">
        <f t="shared" si="0"/>
        <v>6</v>
      </c>
      <c r="G85" s="414">
        <v>4</v>
      </c>
      <c r="I85" s="10"/>
      <c r="J85" s="10"/>
    </row>
    <row r="86" spans="1:10" ht="12.75">
      <c r="A86" s="38" t="s">
        <v>57</v>
      </c>
      <c r="B86" s="93">
        <v>0</v>
      </c>
      <c r="C86" s="93">
        <v>0</v>
      </c>
      <c r="D86" s="96">
        <v>1</v>
      </c>
      <c r="E86" s="102">
        <v>0</v>
      </c>
      <c r="F86" s="131">
        <f t="shared" si="0"/>
        <v>1</v>
      </c>
      <c r="G86" s="415">
        <v>1</v>
      </c>
      <c r="I86" s="10"/>
      <c r="J86" s="10"/>
    </row>
    <row r="87" spans="1:10" ht="12.75">
      <c r="A87" s="38" t="s">
        <v>58</v>
      </c>
      <c r="B87" s="93">
        <v>0</v>
      </c>
      <c r="C87" s="93">
        <v>0</v>
      </c>
      <c r="D87" s="96">
        <v>0</v>
      </c>
      <c r="E87" s="102">
        <v>0</v>
      </c>
      <c r="F87" s="131">
        <f t="shared" si="0"/>
        <v>0</v>
      </c>
      <c r="G87" s="415">
        <v>1</v>
      </c>
      <c r="I87" s="10"/>
      <c r="J87" s="10"/>
    </row>
    <row r="88" spans="1:10" ht="12.75">
      <c r="A88" s="146" t="s">
        <v>198</v>
      </c>
      <c r="B88" s="122">
        <f>SUM(B71:B87)</f>
        <v>9</v>
      </c>
      <c r="C88" s="122">
        <f>SUM(C71:C87)</f>
        <v>6</v>
      </c>
      <c r="D88" s="122">
        <f>SUM(D71:D87)</f>
        <v>21</v>
      </c>
      <c r="E88" s="122">
        <f>SUM(E71:E87)</f>
        <v>6</v>
      </c>
      <c r="F88" s="132">
        <f t="shared" si="0"/>
        <v>42</v>
      </c>
      <c r="G88" s="425">
        <f>SUM(G71:G87)</f>
        <v>36</v>
      </c>
      <c r="I88" s="10"/>
      <c r="J88" s="10"/>
    </row>
    <row r="89" spans="1:10" ht="12.75">
      <c r="A89" s="146" t="s">
        <v>194</v>
      </c>
      <c r="B89" s="114">
        <f>B88/F88</f>
        <v>0.21428571428571427</v>
      </c>
      <c r="C89" s="114">
        <f>C88/F88</f>
        <v>0.14285714285714285</v>
      </c>
      <c r="D89" s="114">
        <f>D88/F88</f>
        <v>0.5</v>
      </c>
      <c r="E89" s="147">
        <f>E88/F88</f>
        <v>0.14285714285714285</v>
      </c>
      <c r="F89" s="105"/>
      <c r="G89" s="10"/>
      <c r="I89" s="10"/>
      <c r="J89" s="10"/>
    </row>
    <row r="90" spans="1:10" ht="12.75">
      <c r="A90" s="23"/>
      <c r="B90" s="6"/>
      <c r="C90" s="33"/>
      <c r="D90" s="10"/>
      <c r="E90" s="10"/>
      <c r="F90" s="10"/>
      <c r="G90" s="10"/>
      <c r="H90" s="10"/>
      <c r="I90" s="10"/>
      <c r="J90" s="10"/>
    </row>
    <row r="91" spans="1:10" ht="12.75">
      <c r="A91" s="509" t="s">
        <v>214</v>
      </c>
      <c r="B91" s="497"/>
      <c r="C91" s="497"/>
      <c r="D91" s="497"/>
      <c r="E91" s="497"/>
      <c r="F91" s="497"/>
      <c r="G91" s="497"/>
      <c r="H91" s="497"/>
      <c r="I91" s="497"/>
      <c r="J91" s="498"/>
    </row>
    <row r="92" spans="1:10" ht="12.75">
      <c r="A92" s="103"/>
      <c r="B92" s="39"/>
      <c r="C92" s="40"/>
      <c r="D92" s="10"/>
      <c r="E92" s="10"/>
      <c r="F92" s="10"/>
      <c r="G92" s="10"/>
      <c r="H92" s="10"/>
      <c r="I92" s="31"/>
      <c r="J92" s="31"/>
    </row>
    <row r="93" spans="1:10" ht="25.5">
      <c r="A93" s="103" t="s">
        <v>204</v>
      </c>
      <c r="B93" s="121" t="s">
        <v>196</v>
      </c>
      <c r="C93" s="417" t="s">
        <v>109</v>
      </c>
      <c r="D93" s="10"/>
      <c r="E93" s="10"/>
      <c r="F93" s="10"/>
      <c r="G93" s="10"/>
      <c r="H93" s="10"/>
      <c r="I93" s="10"/>
      <c r="J93" s="10"/>
    </row>
    <row r="94" spans="1:10" ht="12.75">
      <c r="A94" s="38" t="s">
        <v>42</v>
      </c>
      <c r="B94" s="93">
        <v>42</v>
      </c>
      <c r="C94" s="418">
        <v>1</v>
      </c>
      <c r="D94" s="10"/>
      <c r="E94" s="10"/>
      <c r="F94" s="10"/>
      <c r="G94" s="10"/>
      <c r="H94" s="10"/>
      <c r="I94" s="10"/>
      <c r="J94" s="10"/>
    </row>
    <row r="95" spans="1:10" ht="12.75">
      <c r="A95" s="38" t="s">
        <v>43</v>
      </c>
      <c r="B95" s="93">
        <v>35</v>
      </c>
      <c r="C95" s="418">
        <v>1</v>
      </c>
      <c r="D95" s="10"/>
      <c r="E95" s="10"/>
      <c r="F95" s="10"/>
      <c r="G95" s="10"/>
      <c r="H95" s="10"/>
      <c r="I95" s="10"/>
      <c r="J95" s="10"/>
    </row>
    <row r="96" spans="1:10" ht="12.75">
      <c r="A96" s="38" t="s">
        <v>44</v>
      </c>
      <c r="B96" s="93">
        <v>0</v>
      </c>
      <c r="C96" s="418">
        <v>0</v>
      </c>
      <c r="D96" s="10"/>
      <c r="E96" s="10"/>
      <c r="F96" s="10"/>
      <c r="G96" s="10"/>
      <c r="H96" s="10"/>
      <c r="I96" s="10"/>
      <c r="J96" s="10"/>
    </row>
    <row r="97" spans="1:10" ht="12.75">
      <c r="A97" s="38" t="s">
        <v>45</v>
      </c>
      <c r="B97" s="93">
        <v>231</v>
      </c>
      <c r="C97" s="418">
        <v>5</v>
      </c>
      <c r="D97" s="10"/>
      <c r="E97" s="10"/>
      <c r="F97" s="10"/>
      <c r="G97" s="10"/>
      <c r="H97" s="10"/>
      <c r="I97" s="10"/>
      <c r="J97" s="10"/>
    </row>
    <row r="98" spans="1:10" ht="12.75">
      <c r="A98" s="38" t="s">
        <v>46</v>
      </c>
      <c r="B98" s="93">
        <v>96</v>
      </c>
      <c r="C98" s="418">
        <v>3</v>
      </c>
      <c r="D98" s="10"/>
      <c r="E98" s="10"/>
      <c r="F98" s="10"/>
      <c r="G98" s="10"/>
      <c r="H98" s="10"/>
      <c r="I98" s="10"/>
      <c r="J98" s="10"/>
    </row>
    <row r="99" spans="1:10" ht="12.75">
      <c r="A99" s="38" t="s">
        <v>47</v>
      </c>
      <c r="B99" s="93">
        <v>95</v>
      </c>
      <c r="C99" s="418">
        <v>2</v>
      </c>
      <c r="D99" s="10"/>
      <c r="E99" s="10"/>
      <c r="F99" s="10"/>
      <c r="G99" s="10"/>
      <c r="H99" s="10"/>
      <c r="I99" s="10"/>
      <c r="J99" s="10"/>
    </row>
    <row r="100" spans="1:10" ht="12.75">
      <c r="A100" s="38" t="s">
        <v>48</v>
      </c>
      <c r="B100" s="93">
        <v>28</v>
      </c>
      <c r="C100" s="418">
        <v>1</v>
      </c>
      <c r="D100" s="10"/>
      <c r="E100" s="10"/>
      <c r="F100" s="10"/>
      <c r="G100" s="10"/>
      <c r="H100" s="10"/>
      <c r="I100" s="10"/>
      <c r="J100" s="10"/>
    </row>
    <row r="101" spans="1:10" ht="12.75">
      <c r="A101" s="38" t="s">
        <v>49</v>
      </c>
      <c r="B101" s="93">
        <v>91</v>
      </c>
      <c r="C101" s="418">
        <v>2</v>
      </c>
      <c r="D101" s="10"/>
      <c r="E101" s="10"/>
      <c r="F101" s="10"/>
      <c r="G101" s="10"/>
      <c r="H101" s="10"/>
      <c r="I101" s="10"/>
      <c r="J101" s="10"/>
    </row>
    <row r="102" spans="1:10" ht="12.75">
      <c r="A102" s="38" t="s">
        <v>50</v>
      </c>
      <c r="B102" s="93">
        <v>39</v>
      </c>
      <c r="C102" s="418">
        <v>2</v>
      </c>
      <c r="D102" s="10"/>
      <c r="E102" s="10"/>
      <c r="F102" s="10"/>
      <c r="G102" s="10"/>
      <c r="H102" s="10"/>
      <c r="I102" s="10"/>
      <c r="J102" s="10"/>
    </row>
    <row r="103" spans="1:10" ht="12.75">
      <c r="A103" s="38" t="s">
        <v>51</v>
      </c>
      <c r="B103" s="93">
        <v>107</v>
      </c>
      <c r="C103" s="418">
        <v>4</v>
      </c>
      <c r="D103" s="10"/>
      <c r="E103" s="10"/>
      <c r="F103" s="10"/>
      <c r="G103" s="10"/>
      <c r="H103" s="10"/>
      <c r="I103" s="10"/>
      <c r="J103" s="10"/>
    </row>
    <row r="104" spans="1:10" ht="12.75">
      <c r="A104" s="38" t="s">
        <v>52</v>
      </c>
      <c r="B104" s="93">
        <v>0</v>
      </c>
      <c r="C104" s="436">
        <v>0</v>
      </c>
      <c r="D104" s="10"/>
      <c r="E104" s="10"/>
      <c r="F104" s="10"/>
      <c r="G104" s="10"/>
      <c r="H104" s="10"/>
      <c r="I104" s="10"/>
      <c r="J104" s="10"/>
    </row>
    <row r="105" spans="1:10" ht="12.75">
      <c r="A105" s="38" t="s">
        <v>53</v>
      </c>
      <c r="B105" s="93">
        <v>87</v>
      </c>
      <c r="C105" s="418">
        <v>2</v>
      </c>
      <c r="D105" s="10"/>
      <c r="E105" s="10"/>
      <c r="F105" s="10"/>
      <c r="G105" s="10"/>
      <c r="H105" s="10"/>
      <c r="I105" s="10"/>
      <c r="J105" s="10"/>
    </row>
    <row r="106" spans="1:10" ht="12.75">
      <c r="A106" s="38" t="s">
        <v>54</v>
      </c>
      <c r="B106" s="93">
        <v>146</v>
      </c>
      <c r="C106" s="418">
        <v>2</v>
      </c>
      <c r="D106" s="10"/>
      <c r="E106" s="10"/>
      <c r="F106" s="10"/>
      <c r="G106" s="10"/>
      <c r="H106" s="10"/>
      <c r="I106" s="10"/>
      <c r="J106" s="10"/>
    </row>
    <row r="107" spans="1:10" ht="12.75">
      <c r="A107" s="38" t="s">
        <v>55</v>
      </c>
      <c r="B107" s="93">
        <v>309</v>
      </c>
      <c r="C107" s="418">
        <v>5</v>
      </c>
      <c r="D107" s="10"/>
      <c r="E107" s="10"/>
      <c r="F107" s="10"/>
      <c r="G107" s="10"/>
      <c r="H107" s="10"/>
      <c r="I107" s="10"/>
      <c r="J107" s="10"/>
    </row>
    <row r="108" spans="1:10" ht="12.75">
      <c r="A108" s="38" t="s">
        <v>56</v>
      </c>
      <c r="B108" s="93">
        <v>169</v>
      </c>
      <c r="C108" s="418">
        <v>4</v>
      </c>
      <c r="D108" s="10"/>
      <c r="E108" s="10"/>
      <c r="F108" s="10"/>
      <c r="G108" s="10"/>
      <c r="H108" s="10"/>
      <c r="I108" s="10"/>
      <c r="J108" s="10"/>
    </row>
    <row r="109" spans="1:10" ht="12.75">
      <c r="A109" s="38" t="s">
        <v>57</v>
      </c>
      <c r="B109" s="93">
        <v>27</v>
      </c>
      <c r="C109" s="418">
        <v>1</v>
      </c>
      <c r="D109" s="10"/>
      <c r="E109" s="10"/>
      <c r="F109" s="10"/>
      <c r="G109" s="10"/>
      <c r="H109" s="10"/>
      <c r="I109" s="10"/>
      <c r="J109" s="10"/>
    </row>
    <row r="110" spans="1:10" ht="12.75">
      <c r="A110" s="38" t="s">
        <v>58</v>
      </c>
      <c r="B110" s="93">
        <v>37</v>
      </c>
      <c r="C110" s="418">
        <v>1</v>
      </c>
      <c r="D110" s="10"/>
      <c r="E110" s="10"/>
      <c r="F110" s="10"/>
      <c r="G110" s="10"/>
      <c r="H110" s="10"/>
      <c r="I110" s="10"/>
      <c r="J110" s="10"/>
    </row>
    <row r="111" spans="1:10" ht="12.75">
      <c r="A111" s="146" t="s">
        <v>1</v>
      </c>
      <c r="B111" s="122">
        <f>SUM(B94:B110)</f>
        <v>1539</v>
      </c>
      <c r="C111" s="419">
        <f>SUM(C94:C110)</f>
        <v>36</v>
      </c>
      <c r="D111" s="10"/>
      <c r="E111" s="10"/>
      <c r="F111" s="10"/>
      <c r="G111" s="10"/>
      <c r="H111" s="10"/>
      <c r="I111" s="10"/>
      <c r="J111" s="10"/>
    </row>
    <row r="112" spans="1:10" ht="12.75">
      <c r="A112"/>
      <c r="B112" s="177"/>
      <c r="C112" s="177"/>
      <c r="D112" s="177"/>
      <c r="E112" s="177"/>
      <c r="F112" s="177"/>
      <c r="G112"/>
      <c r="H112" s="177"/>
      <c r="I112" s="177"/>
      <c r="J112" s="177"/>
    </row>
    <row r="113" spans="1:10" ht="12.75">
      <c r="A113" s="104" t="s">
        <v>224</v>
      </c>
      <c r="B113" s="524" t="s">
        <v>206</v>
      </c>
      <c r="C113" s="500"/>
      <c r="D113" s="502" t="s">
        <v>221</v>
      </c>
      <c r="E113" s="495"/>
      <c r="F113" s="420" t="s">
        <v>109</v>
      </c>
      <c r="G113"/>
      <c r="H113" s="532"/>
      <c r="I113" s="495"/>
      <c r="J113" s="153"/>
    </row>
    <row r="114" spans="1:10" ht="12.75">
      <c r="A114" s="88" t="s">
        <v>42</v>
      </c>
      <c r="B114" s="106">
        <v>15</v>
      </c>
      <c r="C114" s="158">
        <f>B114/B94</f>
        <v>0.35714285714285715</v>
      </c>
      <c r="D114" s="161">
        <v>8</v>
      </c>
      <c r="E114" s="134">
        <f>D114/B94</f>
        <v>0.19047619047619047</v>
      </c>
      <c r="F114" s="425">
        <v>1</v>
      </c>
      <c r="G114"/>
      <c r="H114" s="131"/>
      <c r="I114" s="134"/>
      <c r="J114" s="157"/>
    </row>
    <row r="115" spans="1:10" ht="12.75">
      <c r="A115" s="88" t="s">
        <v>43</v>
      </c>
      <c r="B115" s="106">
        <v>3</v>
      </c>
      <c r="C115" s="158">
        <f>B115/B95</f>
        <v>0.08571428571428572</v>
      </c>
      <c r="D115" s="161">
        <v>1</v>
      </c>
      <c r="E115" s="134">
        <f>D115/B95</f>
        <v>0.02857142857142857</v>
      </c>
      <c r="F115" s="425">
        <v>1</v>
      </c>
      <c r="G115"/>
      <c r="H115" s="131"/>
      <c r="I115" s="134"/>
      <c r="J115" s="157"/>
    </row>
    <row r="116" spans="1:10" ht="12.75">
      <c r="A116" s="88" t="s">
        <v>44</v>
      </c>
      <c r="B116" s="106"/>
      <c r="C116" s="158"/>
      <c r="D116" s="161"/>
      <c r="E116" s="134"/>
      <c r="F116" s="425"/>
      <c r="G116"/>
      <c r="H116" s="131"/>
      <c r="I116" s="134"/>
      <c r="J116" s="157"/>
    </row>
    <row r="117" spans="1:10" ht="12.75">
      <c r="A117" s="88" t="s">
        <v>45</v>
      </c>
      <c r="B117" s="106">
        <v>94</v>
      </c>
      <c r="C117" s="158">
        <f aca="true" t="shared" si="1" ref="C117:C123">B117/B97</f>
        <v>0.4069264069264069</v>
      </c>
      <c r="D117" s="161">
        <v>5</v>
      </c>
      <c r="E117" s="134">
        <f>D117/B97</f>
        <v>0.021645021645021644</v>
      </c>
      <c r="F117" s="425">
        <v>5</v>
      </c>
      <c r="G117"/>
      <c r="H117" s="131"/>
      <c r="I117" s="160"/>
      <c r="J117" s="157"/>
    </row>
    <row r="118" spans="1:10" ht="12.75">
      <c r="A118" s="88" t="s">
        <v>46</v>
      </c>
      <c r="B118" s="106">
        <v>36</v>
      </c>
      <c r="C118" s="158">
        <f t="shared" si="1"/>
        <v>0.375</v>
      </c>
      <c r="D118" s="161">
        <v>3</v>
      </c>
      <c r="E118" s="134">
        <f>D118/B98</f>
        <v>0.03125</v>
      </c>
      <c r="F118" s="425">
        <v>3</v>
      </c>
      <c r="G118"/>
      <c r="H118" s="131"/>
      <c r="I118" s="160"/>
      <c r="J118" s="157"/>
    </row>
    <row r="119" spans="1:10" ht="12.75">
      <c r="A119" s="88" t="s">
        <v>47</v>
      </c>
      <c r="B119" s="106">
        <v>22</v>
      </c>
      <c r="C119" s="158">
        <f t="shared" si="1"/>
        <v>0.23157894736842105</v>
      </c>
      <c r="D119" s="161">
        <v>3</v>
      </c>
      <c r="E119" s="134">
        <f>D119/B99</f>
        <v>0.031578947368421054</v>
      </c>
      <c r="F119" s="425">
        <v>2</v>
      </c>
      <c r="G119"/>
      <c r="H119" s="131"/>
      <c r="I119" s="160"/>
      <c r="J119" s="157"/>
    </row>
    <row r="120" spans="1:10" ht="12.75">
      <c r="A120" s="88" t="s">
        <v>48</v>
      </c>
      <c r="B120" s="106">
        <v>1</v>
      </c>
      <c r="C120" s="158">
        <f t="shared" si="1"/>
        <v>0.03571428571428571</v>
      </c>
      <c r="D120" s="161"/>
      <c r="E120" s="160"/>
      <c r="F120" s="425">
        <v>1</v>
      </c>
      <c r="G120"/>
      <c r="H120" s="131"/>
      <c r="I120" s="160"/>
      <c r="J120" s="157"/>
    </row>
    <row r="121" spans="1:10" ht="12.75">
      <c r="A121" s="88" t="s">
        <v>49</v>
      </c>
      <c r="B121" s="106">
        <v>16</v>
      </c>
      <c r="C121" s="158">
        <f t="shared" si="1"/>
        <v>0.17582417582417584</v>
      </c>
      <c r="D121" s="161">
        <v>2</v>
      </c>
      <c r="E121" s="134">
        <f>D121/B101</f>
        <v>0.02197802197802198</v>
      </c>
      <c r="F121" s="425">
        <v>2</v>
      </c>
      <c r="G121"/>
      <c r="H121" s="131"/>
      <c r="I121" s="160"/>
      <c r="J121" s="157"/>
    </row>
    <row r="122" spans="1:10" ht="12.75">
      <c r="A122" s="88" t="s">
        <v>50</v>
      </c>
      <c r="B122" s="106">
        <v>6</v>
      </c>
      <c r="C122" s="158">
        <f t="shared" si="1"/>
        <v>0.15384615384615385</v>
      </c>
      <c r="D122" s="161">
        <v>2</v>
      </c>
      <c r="E122" s="134">
        <f>D122/B102</f>
        <v>0.05128205128205128</v>
      </c>
      <c r="F122" s="425">
        <v>2</v>
      </c>
      <c r="G122"/>
      <c r="H122" s="131"/>
      <c r="I122" s="160"/>
      <c r="J122" s="157"/>
    </row>
    <row r="123" spans="1:10" ht="12.75">
      <c r="A123" s="88" t="s">
        <v>51</v>
      </c>
      <c r="B123" s="106">
        <v>28</v>
      </c>
      <c r="C123" s="158">
        <f t="shared" si="1"/>
        <v>0.2616822429906542</v>
      </c>
      <c r="D123" s="161"/>
      <c r="E123" s="134"/>
      <c r="F123" s="425">
        <v>4</v>
      </c>
      <c r="G123"/>
      <c r="H123" s="131"/>
      <c r="I123" s="160"/>
      <c r="J123" s="157"/>
    </row>
    <row r="124" spans="1:10" ht="12.75">
      <c r="A124" s="88" t="s">
        <v>52</v>
      </c>
      <c r="B124" s="106">
        <v>0</v>
      </c>
      <c r="C124" s="158">
        <f>B124/B105</f>
        <v>0</v>
      </c>
      <c r="D124" s="161"/>
      <c r="E124" s="134"/>
      <c r="F124" s="425"/>
      <c r="G124"/>
      <c r="H124" s="131"/>
      <c r="I124" s="134"/>
      <c r="J124" s="157"/>
    </row>
    <row r="125" spans="1:10" ht="12.75">
      <c r="A125" s="88" t="s">
        <v>53</v>
      </c>
      <c r="B125" s="106">
        <v>21</v>
      </c>
      <c r="C125" s="158">
        <f>B125/B106</f>
        <v>0.14383561643835616</v>
      </c>
      <c r="D125" s="161">
        <v>7</v>
      </c>
      <c r="E125" s="134">
        <f>D125/B106</f>
        <v>0.04794520547945205</v>
      </c>
      <c r="F125" s="425">
        <v>2</v>
      </c>
      <c r="G125"/>
      <c r="H125" s="131"/>
      <c r="I125" s="160"/>
      <c r="J125" s="157"/>
    </row>
    <row r="126" spans="1:10" ht="12.75">
      <c r="A126" s="88" t="s">
        <v>54</v>
      </c>
      <c r="B126" s="106">
        <v>58</v>
      </c>
      <c r="C126" s="158">
        <f>B126/B107</f>
        <v>0.18770226537216828</v>
      </c>
      <c r="D126" s="161"/>
      <c r="E126" s="134">
        <f>D126/B107</f>
        <v>0</v>
      </c>
      <c r="F126" s="425">
        <v>2</v>
      </c>
      <c r="G126"/>
      <c r="H126" s="131"/>
      <c r="I126" s="160"/>
      <c r="J126" s="157"/>
    </row>
    <row r="127" spans="1:10" ht="12.75">
      <c r="A127" s="88" t="s">
        <v>55</v>
      </c>
      <c r="B127" s="106">
        <v>53</v>
      </c>
      <c r="C127" s="158">
        <f>B127/B108</f>
        <v>0.3136094674556213</v>
      </c>
      <c r="D127" s="161">
        <v>9</v>
      </c>
      <c r="E127" s="134">
        <f>D127/B108</f>
        <v>0.05325443786982249</v>
      </c>
      <c r="F127" s="425">
        <v>5</v>
      </c>
      <c r="G127"/>
      <c r="H127" s="131"/>
      <c r="I127" s="160"/>
      <c r="J127" s="157"/>
    </row>
    <row r="128" spans="1:10" ht="12.75">
      <c r="A128" s="88" t="s">
        <v>56</v>
      </c>
      <c r="B128" s="106">
        <v>46</v>
      </c>
      <c r="C128" s="158">
        <f>B128/B108</f>
        <v>0.27218934911242604</v>
      </c>
      <c r="D128" s="161">
        <v>6</v>
      </c>
      <c r="E128" s="134">
        <f>D128/B109</f>
        <v>0.2222222222222222</v>
      </c>
      <c r="F128" s="425">
        <v>4</v>
      </c>
      <c r="G128"/>
      <c r="H128" s="131"/>
      <c r="I128" s="160"/>
      <c r="J128" s="157"/>
    </row>
    <row r="129" spans="1:10" ht="12.75">
      <c r="A129" s="88" t="s">
        <v>57</v>
      </c>
      <c r="B129" s="106">
        <v>7</v>
      </c>
      <c r="C129" s="158">
        <f>B129/B109</f>
        <v>0.25925925925925924</v>
      </c>
      <c r="D129" s="161"/>
      <c r="E129" s="134"/>
      <c r="F129" s="425">
        <v>1</v>
      </c>
      <c r="G129"/>
      <c r="H129" s="131"/>
      <c r="I129" s="160"/>
      <c r="J129" s="157"/>
    </row>
    <row r="130" spans="1:10" ht="12.75">
      <c r="A130" s="88" t="s">
        <v>58</v>
      </c>
      <c r="B130" s="106">
        <v>5</v>
      </c>
      <c r="C130" s="158">
        <f>B130/B110</f>
        <v>0.13513513513513514</v>
      </c>
      <c r="D130" s="161"/>
      <c r="E130" s="134"/>
      <c r="F130" s="425">
        <v>1</v>
      </c>
      <c r="G130"/>
      <c r="H130" s="131"/>
      <c r="I130" s="160"/>
      <c r="J130" s="157"/>
    </row>
    <row r="131" spans="1:10" ht="12.75">
      <c r="A131" s="176" t="s">
        <v>1</v>
      </c>
      <c r="B131" s="274">
        <f>SUM(B114:B130)</f>
        <v>411</v>
      </c>
      <c r="C131" s="158">
        <f>B131/B111</f>
        <v>0.26705653021442494</v>
      </c>
      <c r="D131" s="172">
        <f>SUM(D114:D130)</f>
        <v>46</v>
      </c>
      <c r="E131" s="134">
        <f>D131/B111</f>
        <v>0.029889538661468484</v>
      </c>
      <c r="F131" s="425">
        <f>SUM(F114:F130)</f>
        <v>36</v>
      </c>
      <c r="G131"/>
      <c r="H131" s="113"/>
      <c r="I131" s="160"/>
      <c r="J131" s="157"/>
    </row>
    <row r="132" spans="1:10" ht="12.75">
      <c r="A132" s="146" t="s">
        <v>222</v>
      </c>
      <c r="B132" s="114"/>
      <c r="C132" s="45"/>
      <c r="D132" s="17"/>
      <c r="E132" s="41"/>
      <c r="F132" s="17"/>
      <c r="G132" s="41"/>
      <c r="H132" s="41"/>
      <c r="I132" s="85"/>
      <c r="J132" s="26"/>
    </row>
    <row r="133" spans="1:10" ht="12.75">
      <c r="A133" s="146"/>
      <c r="B133" s="114"/>
      <c r="C133" s="45"/>
      <c r="D133" s="17"/>
      <c r="E133" s="41"/>
      <c r="F133" s="17"/>
      <c r="G133" s="41"/>
      <c r="H133" s="41"/>
      <c r="I133" s="85"/>
      <c r="J133" s="26"/>
    </row>
    <row r="134" spans="1:10" ht="12.75">
      <c r="A134" s="103" t="s">
        <v>234</v>
      </c>
      <c r="B134" s="121" t="s">
        <v>135</v>
      </c>
      <c r="C134" s="111" t="s">
        <v>136</v>
      </c>
      <c r="D134" s="151" t="s">
        <v>1</v>
      </c>
      <c r="E134" s="417" t="s">
        <v>109</v>
      </c>
      <c r="F134" s="10"/>
      <c r="G134" s="10"/>
      <c r="H134" s="10"/>
      <c r="I134" s="28"/>
      <c r="J134" s="10"/>
    </row>
    <row r="135" spans="1:10" ht="12.75">
      <c r="A135" s="38" t="s">
        <v>42</v>
      </c>
      <c r="B135" s="93">
        <v>19</v>
      </c>
      <c r="C135" s="96">
        <v>23</v>
      </c>
      <c r="D135" s="132">
        <f aca="true" t="shared" si="2" ref="D135:D151">SUM(B135:C135)</f>
        <v>42</v>
      </c>
      <c r="E135" s="420">
        <v>1</v>
      </c>
      <c r="F135" s="10"/>
      <c r="G135" s="10"/>
      <c r="H135" s="10"/>
      <c r="I135" s="28"/>
      <c r="J135" s="10"/>
    </row>
    <row r="136" spans="1:10" ht="12.75">
      <c r="A136" s="38" t="s">
        <v>43</v>
      </c>
      <c r="B136" s="93">
        <v>11</v>
      </c>
      <c r="C136" s="96">
        <v>24</v>
      </c>
      <c r="D136" s="132">
        <f t="shared" si="2"/>
        <v>35</v>
      </c>
      <c r="E136" s="425">
        <v>1</v>
      </c>
      <c r="F136" s="10"/>
      <c r="G136" s="10"/>
      <c r="H136" s="10"/>
      <c r="I136" s="28"/>
      <c r="J136" s="10"/>
    </row>
    <row r="137" spans="1:10" ht="12.75">
      <c r="A137" s="38" t="s">
        <v>44</v>
      </c>
      <c r="D137" s="132"/>
      <c r="E137" s="425">
        <v>0</v>
      </c>
      <c r="F137" s="10"/>
      <c r="G137" s="10"/>
      <c r="H137" s="10"/>
      <c r="I137" s="28"/>
      <c r="J137" s="10"/>
    </row>
    <row r="138" spans="1:10" ht="12.75">
      <c r="A138" s="38" t="s">
        <v>45</v>
      </c>
      <c r="B138" s="93">
        <v>28</v>
      </c>
      <c r="C138" s="96">
        <v>136</v>
      </c>
      <c r="D138" s="132">
        <f>SUM(B138:C138)</f>
        <v>164</v>
      </c>
      <c r="E138" s="425">
        <v>4</v>
      </c>
      <c r="F138" s="10"/>
      <c r="G138" s="10"/>
      <c r="H138" s="10"/>
      <c r="I138" s="28"/>
      <c r="J138" s="10"/>
    </row>
    <row r="139" spans="1:10" ht="12.75">
      <c r="A139" s="38" t="s">
        <v>46</v>
      </c>
      <c r="B139" s="93">
        <v>69</v>
      </c>
      <c r="C139" s="96">
        <v>27</v>
      </c>
      <c r="D139" s="132">
        <f t="shared" si="2"/>
        <v>96</v>
      </c>
      <c r="E139" s="425">
        <v>3</v>
      </c>
      <c r="F139" s="10"/>
      <c r="G139" s="10"/>
      <c r="H139" s="10"/>
      <c r="I139" s="28"/>
      <c r="J139" s="10"/>
    </row>
    <row r="140" spans="1:10" ht="12.75">
      <c r="A140" s="38" t="s">
        <v>47</v>
      </c>
      <c r="B140" s="93">
        <v>47</v>
      </c>
      <c r="C140" s="96">
        <v>48</v>
      </c>
      <c r="D140" s="132">
        <f t="shared" si="2"/>
        <v>95</v>
      </c>
      <c r="E140" s="425">
        <v>2</v>
      </c>
      <c r="F140" s="10"/>
      <c r="G140" s="10"/>
      <c r="H140" s="10"/>
      <c r="I140" s="28"/>
      <c r="J140" s="10"/>
    </row>
    <row r="141" spans="1:10" ht="12.75">
      <c r="A141" s="38" t="s">
        <v>48</v>
      </c>
      <c r="B141" s="93">
        <v>5</v>
      </c>
      <c r="C141" s="96">
        <v>23</v>
      </c>
      <c r="D141" s="132">
        <f t="shared" si="2"/>
        <v>28</v>
      </c>
      <c r="E141" s="425">
        <v>1</v>
      </c>
      <c r="F141" s="10"/>
      <c r="G141" s="10"/>
      <c r="H141" s="10"/>
      <c r="I141" s="28"/>
      <c r="J141" s="10"/>
    </row>
    <row r="142" spans="1:10" ht="12.75">
      <c r="A142" s="38" t="s">
        <v>49</v>
      </c>
      <c r="B142" s="93">
        <v>55</v>
      </c>
      <c r="C142" s="96">
        <v>36</v>
      </c>
      <c r="D142" s="132">
        <f t="shared" si="2"/>
        <v>91</v>
      </c>
      <c r="E142" s="425">
        <v>2</v>
      </c>
      <c r="F142" s="10"/>
      <c r="G142" s="10"/>
      <c r="H142" s="10"/>
      <c r="I142" s="28"/>
      <c r="J142" s="10"/>
    </row>
    <row r="143" spans="1:10" ht="12.75">
      <c r="A143" s="38" t="s">
        <v>50</v>
      </c>
      <c r="B143" s="93">
        <v>17</v>
      </c>
      <c r="C143" s="96">
        <v>22</v>
      </c>
      <c r="D143" s="132">
        <f t="shared" si="2"/>
        <v>39</v>
      </c>
      <c r="E143" s="425">
        <v>2</v>
      </c>
      <c r="F143" s="10"/>
      <c r="G143" s="10"/>
      <c r="H143" s="10"/>
      <c r="I143" s="28"/>
      <c r="J143" s="10"/>
    </row>
    <row r="144" spans="1:10" ht="12.75">
      <c r="A144" s="38" t="s">
        <v>51</v>
      </c>
      <c r="B144" s="93">
        <v>50</v>
      </c>
      <c r="C144" s="96">
        <v>57</v>
      </c>
      <c r="D144" s="132">
        <f t="shared" si="2"/>
        <v>107</v>
      </c>
      <c r="E144" s="425">
        <v>4</v>
      </c>
      <c r="F144" s="10"/>
      <c r="G144" s="10"/>
      <c r="H144" s="10"/>
      <c r="I144" s="28"/>
      <c r="J144" s="10"/>
    </row>
    <row r="145" spans="1:10" ht="12.75">
      <c r="A145" s="38" t="s">
        <v>52</v>
      </c>
      <c r="B145" s="93"/>
      <c r="C145" s="96"/>
      <c r="D145" s="132"/>
      <c r="E145" s="425"/>
      <c r="F145" s="10"/>
      <c r="G145" s="10"/>
      <c r="H145" s="10"/>
      <c r="I145" s="28"/>
      <c r="J145" s="10"/>
    </row>
    <row r="146" spans="1:10" ht="12.75">
      <c r="A146" s="38" t="s">
        <v>53</v>
      </c>
      <c r="B146" s="93">
        <v>38</v>
      </c>
      <c r="C146" s="96">
        <v>49</v>
      </c>
      <c r="D146" s="132">
        <f t="shared" si="2"/>
        <v>87</v>
      </c>
      <c r="E146" s="425">
        <v>2</v>
      </c>
      <c r="F146" s="10"/>
      <c r="G146" s="10"/>
      <c r="H146" s="10"/>
      <c r="I146" s="28"/>
      <c r="J146" s="10"/>
    </row>
    <row r="147" spans="1:10" ht="12.75">
      <c r="A147" s="38" t="s">
        <v>54</v>
      </c>
      <c r="B147" s="93">
        <v>121</v>
      </c>
      <c r="C147" s="96">
        <v>25</v>
      </c>
      <c r="D147" s="132">
        <f t="shared" si="2"/>
        <v>146</v>
      </c>
      <c r="E147" s="425">
        <v>2</v>
      </c>
      <c r="F147" s="10"/>
      <c r="G147" s="10"/>
      <c r="H147" s="10"/>
      <c r="I147" s="28"/>
      <c r="J147" s="10"/>
    </row>
    <row r="148" spans="1:10" ht="12.75">
      <c r="A148" s="38" t="s">
        <v>55</v>
      </c>
      <c r="B148" s="93">
        <v>39</v>
      </c>
      <c r="C148" s="96">
        <v>96</v>
      </c>
      <c r="D148" s="132">
        <f t="shared" si="2"/>
        <v>135</v>
      </c>
      <c r="E148" s="425">
        <v>3</v>
      </c>
      <c r="F148" s="10"/>
      <c r="G148" s="10"/>
      <c r="H148" s="10"/>
      <c r="I148" s="28"/>
      <c r="J148" s="10"/>
    </row>
    <row r="149" spans="1:10" ht="12.75">
      <c r="A149" s="38" t="s">
        <v>56</v>
      </c>
      <c r="B149" s="93">
        <v>60</v>
      </c>
      <c r="C149" s="96">
        <v>109</v>
      </c>
      <c r="D149" s="132">
        <f t="shared" si="2"/>
        <v>169</v>
      </c>
      <c r="E149" s="425">
        <v>4</v>
      </c>
      <c r="F149" s="10"/>
      <c r="G149" s="10"/>
      <c r="H149" s="10"/>
      <c r="I149" s="28"/>
      <c r="J149" s="10"/>
    </row>
    <row r="150" spans="1:10" ht="12.75">
      <c r="A150" s="38" t="s">
        <v>57</v>
      </c>
      <c r="B150" s="93">
        <v>7</v>
      </c>
      <c r="C150" s="96">
        <v>20</v>
      </c>
      <c r="D150" s="132">
        <f t="shared" si="2"/>
        <v>27</v>
      </c>
      <c r="E150" s="425">
        <v>1</v>
      </c>
      <c r="F150" s="10"/>
      <c r="G150" s="10"/>
      <c r="H150" s="10"/>
      <c r="I150" s="28"/>
      <c r="J150" s="10"/>
    </row>
    <row r="151" spans="1:10" ht="12.75">
      <c r="A151" s="38" t="s">
        <v>58</v>
      </c>
      <c r="B151" s="93">
        <v>8</v>
      </c>
      <c r="C151" s="96">
        <v>29</v>
      </c>
      <c r="D151" s="132">
        <f t="shared" si="2"/>
        <v>37</v>
      </c>
      <c r="E151" s="425">
        <v>1</v>
      </c>
      <c r="F151" s="10"/>
      <c r="G151" s="10"/>
      <c r="H151" s="10"/>
      <c r="I151" s="28"/>
      <c r="J151" s="10"/>
    </row>
    <row r="152" spans="1:10" ht="12.75">
      <c r="A152" s="146" t="s">
        <v>1</v>
      </c>
      <c r="B152" s="122">
        <f>SUM(B135:B151)</f>
        <v>574</v>
      </c>
      <c r="C152" s="126">
        <f>SUM(C135:C151)</f>
        <v>724</v>
      </c>
      <c r="D152" s="132">
        <f>SUM(D135:D151)</f>
        <v>1298</v>
      </c>
      <c r="E152" s="425">
        <f>SUM(E135:E151)</f>
        <v>33</v>
      </c>
      <c r="F152" s="10"/>
      <c r="G152" s="10"/>
      <c r="H152" s="10"/>
      <c r="I152" s="28"/>
      <c r="J152" s="10"/>
    </row>
    <row r="153" spans="1:10" ht="12.75">
      <c r="A153" s="146" t="s">
        <v>2</v>
      </c>
      <c r="B153" s="114">
        <f>B152/D152</f>
        <v>0.4422187981510015</v>
      </c>
      <c r="C153" s="114">
        <f>C152/D152</f>
        <v>0.5577812018489985</v>
      </c>
      <c r="D153" s="262"/>
      <c r="E153" s="157"/>
      <c r="F153" s="10"/>
      <c r="G153" s="10"/>
      <c r="H153" s="10"/>
      <c r="I153" s="28"/>
      <c r="J153" s="10"/>
    </row>
    <row r="154" spans="1:10" ht="12.75">
      <c r="A154" s="10"/>
      <c r="B154" s="10"/>
      <c r="C154" s="33"/>
      <c r="D154" s="10"/>
      <c r="E154" s="26"/>
      <c r="F154" s="26"/>
      <c r="G154" s="26"/>
      <c r="H154" s="26"/>
      <c r="I154" s="10"/>
      <c r="J154" s="10"/>
    </row>
    <row r="155" spans="1:10" ht="51">
      <c r="A155" s="103" t="s">
        <v>231</v>
      </c>
      <c r="B155" s="121" t="s">
        <v>130</v>
      </c>
      <c r="C155" s="121" t="s">
        <v>18</v>
      </c>
      <c r="D155" s="121" t="s">
        <v>128</v>
      </c>
      <c r="E155" s="121" t="s">
        <v>19</v>
      </c>
      <c r="F155" s="121" t="s">
        <v>129</v>
      </c>
      <c r="G155" s="121" t="s">
        <v>177</v>
      </c>
      <c r="H155" s="169" t="s">
        <v>1</v>
      </c>
      <c r="I155" s="420" t="s">
        <v>109</v>
      </c>
      <c r="J155" s="10"/>
    </row>
    <row r="156" spans="1:10" ht="12.75">
      <c r="A156" s="38" t="s">
        <v>42</v>
      </c>
      <c r="B156" s="93">
        <v>0</v>
      </c>
      <c r="C156" s="101">
        <v>4</v>
      </c>
      <c r="D156" s="93">
        <v>8</v>
      </c>
      <c r="E156" s="93">
        <v>0</v>
      </c>
      <c r="F156" s="93">
        <v>30</v>
      </c>
      <c r="G156" s="93">
        <v>0</v>
      </c>
      <c r="H156" s="107">
        <f>SUM(B156:G156)</f>
        <v>42</v>
      </c>
      <c r="I156" s="425">
        <v>1</v>
      </c>
      <c r="J156" s="10"/>
    </row>
    <row r="157" spans="1:10" ht="12.75">
      <c r="A157" s="38" t="s">
        <v>43</v>
      </c>
      <c r="B157" s="93">
        <v>0</v>
      </c>
      <c r="C157" s="101">
        <v>0</v>
      </c>
      <c r="D157" s="93">
        <v>1</v>
      </c>
      <c r="E157" s="93">
        <v>2</v>
      </c>
      <c r="F157" s="93">
        <v>32</v>
      </c>
      <c r="G157" s="93">
        <v>0</v>
      </c>
      <c r="H157" s="107">
        <f aca="true" t="shared" si="3" ref="H157:H171">SUM(B157:G157)</f>
        <v>35</v>
      </c>
      <c r="I157" s="425">
        <v>1</v>
      </c>
      <c r="J157" s="10"/>
    </row>
    <row r="158" spans="1:10" ht="12.75">
      <c r="A158" s="38" t="s">
        <v>44</v>
      </c>
      <c r="B158" s="93"/>
      <c r="C158" s="101"/>
      <c r="D158" s="93"/>
      <c r="F158" s="93"/>
      <c r="G158" s="93"/>
      <c r="H158" s="107">
        <f t="shared" si="3"/>
        <v>0</v>
      </c>
      <c r="I158" s="425"/>
      <c r="J158" s="10"/>
    </row>
    <row r="159" spans="1:10" ht="12.75">
      <c r="A159" s="38" t="s">
        <v>45</v>
      </c>
      <c r="B159" s="93">
        <v>0</v>
      </c>
      <c r="C159" s="101">
        <v>5</v>
      </c>
      <c r="D159" s="93">
        <v>17</v>
      </c>
      <c r="E159" s="93">
        <v>11</v>
      </c>
      <c r="F159" s="93">
        <v>132</v>
      </c>
      <c r="G159" s="93">
        <v>2</v>
      </c>
      <c r="H159" s="107">
        <f t="shared" si="3"/>
        <v>167</v>
      </c>
      <c r="I159" s="425">
        <v>5</v>
      </c>
      <c r="J159" s="10"/>
    </row>
    <row r="160" spans="1:10" ht="12.75">
      <c r="A160" s="38" t="s">
        <v>46</v>
      </c>
      <c r="B160" s="93">
        <v>0</v>
      </c>
      <c r="C160" s="101">
        <v>5</v>
      </c>
      <c r="D160" s="93">
        <v>18</v>
      </c>
      <c r="E160" s="93">
        <v>1</v>
      </c>
      <c r="F160" s="93">
        <v>72</v>
      </c>
      <c r="G160" s="93">
        <v>0</v>
      </c>
      <c r="H160" s="107">
        <f t="shared" si="3"/>
        <v>96</v>
      </c>
      <c r="I160" s="425">
        <v>3</v>
      </c>
      <c r="J160" s="10"/>
    </row>
    <row r="161" spans="1:10" ht="12.75">
      <c r="A161" s="38" t="s">
        <v>47</v>
      </c>
      <c r="B161" s="93">
        <v>0</v>
      </c>
      <c r="C161" s="101">
        <v>0</v>
      </c>
      <c r="D161" s="93">
        <v>0</v>
      </c>
      <c r="E161" s="93">
        <v>0</v>
      </c>
      <c r="F161" s="93">
        <v>11</v>
      </c>
      <c r="G161" s="93">
        <v>0</v>
      </c>
      <c r="H161" s="107">
        <f t="shared" si="3"/>
        <v>11</v>
      </c>
      <c r="I161" s="425">
        <v>2</v>
      </c>
      <c r="J161" s="10"/>
    </row>
    <row r="162" spans="1:10" ht="12.75">
      <c r="A162" s="38" t="s">
        <v>48</v>
      </c>
      <c r="B162" s="93">
        <v>0</v>
      </c>
      <c r="C162" s="101">
        <v>0</v>
      </c>
      <c r="D162" s="93">
        <v>8</v>
      </c>
      <c r="E162" s="93">
        <v>0</v>
      </c>
      <c r="F162" s="93">
        <v>20</v>
      </c>
      <c r="G162" s="93">
        <v>0</v>
      </c>
      <c r="H162" s="107">
        <f t="shared" si="3"/>
        <v>28</v>
      </c>
      <c r="I162" s="425">
        <v>1</v>
      </c>
      <c r="J162" s="10"/>
    </row>
    <row r="163" spans="1:10" ht="12.75">
      <c r="A163" s="38" t="s">
        <v>49</v>
      </c>
      <c r="B163" s="93">
        <v>1</v>
      </c>
      <c r="C163" s="101">
        <v>12</v>
      </c>
      <c r="D163" s="93">
        <v>8</v>
      </c>
      <c r="E163" s="93">
        <v>1</v>
      </c>
      <c r="F163" s="93">
        <v>61</v>
      </c>
      <c r="G163" s="93">
        <v>8</v>
      </c>
      <c r="H163" s="107">
        <f t="shared" si="3"/>
        <v>91</v>
      </c>
      <c r="I163" s="425">
        <v>2</v>
      </c>
      <c r="J163" s="10"/>
    </row>
    <row r="164" spans="1:10" ht="12.75">
      <c r="A164" s="38" t="s">
        <v>50</v>
      </c>
      <c r="B164" s="93">
        <v>0</v>
      </c>
      <c r="C164" s="101">
        <v>0</v>
      </c>
      <c r="D164" s="93">
        <v>9</v>
      </c>
      <c r="E164" s="93">
        <v>0</v>
      </c>
      <c r="F164" s="93">
        <v>29</v>
      </c>
      <c r="G164" s="93">
        <v>1</v>
      </c>
      <c r="H164" s="107">
        <f t="shared" si="3"/>
        <v>39</v>
      </c>
      <c r="I164" s="425">
        <v>2</v>
      </c>
      <c r="J164" s="10"/>
    </row>
    <row r="165" spans="1:10" ht="12.75">
      <c r="A165" s="38" t="s">
        <v>51</v>
      </c>
      <c r="B165" s="93">
        <v>2</v>
      </c>
      <c r="C165" s="101">
        <v>16</v>
      </c>
      <c r="D165" s="93">
        <v>16</v>
      </c>
      <c r="E165" s="93">
        <v>0</v>
      </c>
      <c r="F165" s="93">
        <v>73</v>
      </c>
      <c r="G165" s="93">
        <v>0</v>
      </c>
      <c r="H165" s="107">
        <f t="shared" si="3"/>
        <v>107</v>
      </c>
      <c r="I165" s="425">
        <v>4</v>
      </c>
      <c r="J165" s="10"/>
    </row>
    <row r="166" spans="1:10" ht="12.75">
      <c r="A166" s="38" t="s">
        <v>52</v>
      </c>
      <c r="B166" s="93"/>
      <c r="C166" s="101"/>
      <c r="D166" s="93"/>
      <c r="E166" s="93"/>
      <c r="F166" s="93"/>
      <c r="G166" s="93"/>
      <c r="H166" s="107">
        <f t="shared" si="3"/>
        <v>0</v>
      </c>
      <c r="I166" s="425"/>
      <c r="J166" s="10"/>
    </row>
    <row r="167" spans="1:10" ht="12.75">
      <c r="A167" s="38" t="s">
        <v>53</v>
      </c>
      <c r="B167" s="93">
        <v>2</v>
      </c>
      <c r="C167" s="101">
        <v>0</v>
      </c>
      <c r="D167" s="93">
        <v>8</v>
      </c>
      <c r="E167" s="93">
        <v>1</v>
      </c>
      <c r="F167" s="93">
        <v>49</v>
      </c>
      <c r="G167" s="93">
        <v>5</v>
      </c>
      <c r="H167" s="107">
        <f t="shared" si="3"/>
        <v>65</v>
      </c>
      <c r="I167" s="425">
        <v>2</v>
      </c>
      <c r="J167" s="10"/>
    </row>
    <row r="168" spans="1:10" ht="12.75">
      <c r="A168" s="38" t="s">
        <v>54</v>
      </c>
      <c r="B168" s="93">
        <v>1</v>
      </c>
      <c r="C168" s="101">
        <v>0</v>
      </c>
      <c r="D168" s="93">
        <v>2</v>
      </c>
      <c r="E168" s="93">
        <v>0</v>
      </c>
      <c r="F168" s="93">
        <v>17</v>
      </c>
      <c r="G168" s="93">
        <v>1</v>
      </c>
      <c r="H168" s="107">
        <f t="shared" si="3"/>
        <v>21</v>
      </c>
      <c r="I168" s="425">
        <v>2</v>
      </c>
      <c r="J168" s="10"/>
    </row>
    <row r="169" spans="1:10" ht="12.75">
      <c r="A169" s="38" t="s">
        <v>55</v>
      </c>
      <c r="B169" s="93">
        <v>1</v>
      </c>
      <c r="C169" s="101">
        <v>1</v>
      </c>
      <c r="D169" s="93">
        <v>11</v>
      </c>
      <c r="E169" s="93">
        <v>8</v>
      </c>
      <c r="F169" s="93">
        <v>60</v>
      </c>
      <c r="G169" s="93">
        <v>8</v>
      </c>
      <c r="H169" s="107">
        <f t="shared" si="3"/>
        <v>89</v>
      </c>
      <c r="I169" s="425">
        <v>5</v>
      </c>
      <c r="J169" s="10"/>
    </row>
    <row r="170" spans="1:10" ht="12.75">
      <c r="A170" s="38" t="s">
        <v>56</v>
      </c>
      <c r="B170" s="93">
        <v>0</v>
      </c>
      <c r="C170" s="101">
        <v>15</v>
      </c>
      <c r="D170" s="93">
        <v>34</v>
      </c>
      <c r="E170" s="93">
        <v>2</v>
      </c>
      <c r="F170" s="93">
        <v>110</v>
      </c>
      <c r="G170" s="93">
        <v>8</v>
      </c>
      <c r="H170" s="107">
        <f t="shared" si="3"/>
        <v>169</v>
      </c>
      <c r="I170" s="425">
        <v>4</v>
      </c>
      <c r="J170" s="10"/>
    </row>
    <row r="171" spans="1:10" ht="12.75">
      <c r="A171" s="38" t="s">
        <v>57</v>
      </c>
      <c r="B171" s="93">
        <v>0</v>
      </c>
      <c r="C171" s="101">
        <v>0</v>
      </c>
      <c r="D171" s="93">
        <v>0</v>
      </c>
      <c r="E171" s="93">
        <v>0</v>
      </c>
      <c r="F171" s="93">
        <v>27</v>
      </c>
      <c r="H171" s="107">
        <f t="shared" si="3"/>
        <v>27</v>
      </c>
      <c r="I171" s="425">
        <v>1</v>
      </c>
      <c r="J171" s="10"/>
    </row>
    <row r="172" spans="1:10" ht="12.75">
      <c r="A172" s="38" t="s">
        <v>58</v>
      </c>
      <c r="B172" s="93">
        <v>0</v>
      </c>
      <c r="C172" s="101">
        <v>3</v>
      </c>
      <c r="D172" s="93">
        <v>3</v>
      </c>
      <c r="E172" s="93">
        <v>1</v>
      </c>
      <c r="F172" s="93">
        <v>19</v>
      </c>
      <c r="G172" s="93">
        <v>11</v>
      </c>
      <c r="H172" s="107">
        <f>SUM(B172:G172)</f>
        <v>37</v>
      </c>
      <c r="I172" s="425">
        <v>1</v>
      </c>
      <c r="J172" s="10"/>
    </row>
    <row r="173" spans="1:10" ht="12.75">
      <c r="A173" s="146" t="s">
        <v>1</v>
      </c>
      <c r="B173" s="122">
        <f aca="true" t="shared" si="4" ref="B173:G173">SUM(B156:B172)</f>
        <v>7</v>
      </c>
      <c r="C173" s="124">
        <f t="shared" si="4"/>
        <v>61</v>
      </c>
      <c r="D173" s="122">
        <f t="shared" si="4"/>
        <v>143</v>
      </c>
      <c r="E173" s="122">
        <f t="shared" si="4"/>
        <v>27</v>
      </c>
      <c r="F173" s="122">
        <f t="shared" si="4"/>
        <v>742</v>
      </c>
      <c r="G173" s="122">
        <f t="shared" si="4"/>
        <v>44</v>
      </c>
      <c r="H173" s="107">
        <f>SUM(B173:G173)</f>
        <v>1024</v>
      </c>
      <c r="I173" s="425">
        <f>SUM(I156:I172)</f>
        <v>36</v>
      </c>
      <c r="J173" s="10"/>
    </row>
    <row r="174" spans="1:10" ht="12.75">
      <c r="A174" s="146" t="s">
        <v>2</v>
      </c>
      <c r="B174" s="114">
        <f>B173/H173</f>
        <v>0.0068359375</v>
      </c>
      <c r="C174" s="114">
        <f>C173/H173</f>
        <v>0.0595703125</v>
      </c>
      <c r="D174" s="114">
        <f>D173/H173</f>
        <v>0.1396484375</v>
      </c>
      <c r="E174" s="114">
        <f>E173/H173</f>
        <v>0.0263671875</v>
      </c>
      <c r="F174" s="114">
        <f>F173/H173</f>
        <v>0.724609375</v>
      </c>
      <c r="G174" s="114">
        <f>G173/H173</f>
        <v>0.04296875</v>
      </c>
      <c r="H174" s="29"/>
      <c r="I174" s="432"/>
      <c r="J174" s="10"/>
    </row>
    <row r="175" spans="1:10" ht="14.25">
      <c r="A175" s="416" t="s">
        <v>345</v>
      </c>
      <c r="B175" s="114"/>
      <c r="C175" s="114"/>
      <c r="D175" s="114"/>
      <c r="E175" s="114"/>
      <c r="F175" s="114"/>
      <c r="G175" s="114"/>
      <c r="H175" s="29"/>
      <c r="J175" s="10"/>
    </row>
    <row r="176" spans="1:10" ht="12.75">
      <c r="A176" s="10"/>
      <c r="B176" s="10"/>
      <c r="C176" s="33"/>
      <c r="D176" s="10"/>
      <c r="E176" s="10"/>
      <c r="F176" s="10"/>
      <c r="G176" s="10"/>
      <c r="H176" s="10"/>
      <c r="I176" s="10"/>
      <c r="J176" s="10"/>
    </row>
    <row r="177" spans="1:10" ht="12.75">
      <c r="A177" s="103" t="s">
        <v>232</v>
      </c>
      <c r="B177" s="135" t="s">
        <v>20</v>
      </c>
      <c r="C177" s="135" t="s">
        <v>21</v>
      </c>
      <c r="D177" s="170" t="s">
        <v>1</v>
      </c>
      <c r="E177" s="417" t="s">
        <v>109</v>
      </c>
      <c r="F177" s="10"/>
      <c r="G177" s="10"/>
      <c r="H177" s="10"/>
      <c r="I177" s="10"/>
      <c r="J177" s="10"/>
    </row>
    <row r="178" spans="1:10" ht="12.75">
      <c r="A178" s="38" t="s">
        <v>42</v>
      </c>
      <c r="B178" s="93">
        <v>1</v>
      </c>
      <c r="C178" s="93">
        <v>41</v>
      </c>
      <c r="D178" s="138">
        <f aca="true" t="shared" si="5" ref="D178:D194">SUM(B178:C178)</f>
        <v>42</v>
      </c>
      <c r="E178" s="425">
        <v>1</v>
      </c>
      <c r="F178" s="10"/>
      <c r="G178" s="10"/>
      <c r="H178" s="10"/>
      <c r="I178" s="10"/>
      <c r="J178" s="10"/>
    </row>
    <row r="179" spans="1:10" ht="12.75">
      <c r="A179" s="38" t="s">
        <v>43</v>
      </c>
      <c r="B179" s="93">
        <v>2</v>
      </c>
      <c r="C179" s="93">
        <v>33</v>
      </c>
      <c r="D179" s="138">
        <f t="shared" si="5"/>
        <v>35</v>
      </c>
      <c r="E179" s="425">
        <v>1</v>
      </c>
      <c r="F179" s="10"/>
      <c r="G179" s="10"/>
      <c r="H179" s="10"/>
      <c r="I179" s="10"/>
      <c r="J179" s="10"/>
    </row>
    <row r="180" spans="1:10" ht="12.75">
      <c r="A180" s="38" t="s">
        <v>44</v>
      </c>
      <c r="B180" s="93"/>
      <c r="C180" s="93"/>
      <c r="D180" s="138">
        <f t="shared" si="5"/>
        <v>0</v>
      </c>
      <c r="E180" s="425"/>
      <c r="F180" s="10"/>
      <c r="G180" s="10"/>
      <c r="H180" s="10"/>
      <c r="I180" s="10"/>
      <c r="J180" s="10"/>
    </row>
    <row r="181" spans="1:10" ht="12.75">
      <c r="A181" s="38" t="s">
        <v>45</v>
      </c>
      <c r="B181" s="93">
        <v>14</v>
      </c>
      <c r="C181" s="93">
        <v>217</v>
      </c>
      <c r="D181" s="138">
        <f t="shared" si="5"/>
        <v>231</v>
      </c>
      <c r="E181" s="425">
        <v>5</v>
      </c>
      <c r="F181" s="10"/>
      <c r="G181" s="10"/>
      <c r="H181" s="10"/>
      <c r="I181" s="10"/>
      <c r="J181" s="10"/>
    </row>
    <row r="182" spans="1:10" ht="12.75">
      <c r="A182" s="38" t="s">
        <v>46</v>
      </c>
      <c r="B182" s="93">
        <v>7</v>
      </c>
      <c r="C182" s="93">
        <v>89</v>
      </c>
      <c r="D182" s="138">
        <f t="shared" si="5"/>
        <v>96</v>
      </c>
      <c r="E182" s="425">
        <v>3</v>
      </c>
      <c r="F182" s="10"/>
      <c r="G182" s="10"/>
      <c r="H182" s="10"/>
      <c r="I182" s="10"/>
      <c r="J182" s="10"/>
    </row>
    <row r="183" spans="1:10" ht="12.75">
      <c r="A183" s="38" t="s">
        <v>47</v>
      </c>
      <c r="B183" s="93">
        <v>10</v>
      </c>
      <c r="C183" s="93">
        <v>85</v>
      </c>
      <c r="D183" s="138">
        <f t="shared" si="5"/>
        <v>95</v>
      </c>
      <c r="E183" s="425">
        <v>2</v>
      </c>
      <c r="F183" s="10"/>
      <c r="G183" s="10"/>
      <c r="H183" s="10"/>
      <c r="I183" s="10"/>
      <c r="J183" s="10"/>
    </row>
    <row r="184" spans="1:10" ht="12.75">
      <c r="A184" s="38" t="s">
        <v>48</v>
      </c>
      <c r="B184" s="93">
        <v>1</v>
      </c>
      <c r="C184" s="93">
        <v>27</v>
      </c>
      <c r="D184" s="138">
        <f t="shared" si="5"/>
        <v>28</v>
      </c>
      <c r="E184" s="425">
        <v>1</v>
      </c>
      <c r="F184" s="10"/>
      <c r="G184" s="10"/>
      <c r="H184" s="10"/>
      <c r="I184" s="10"/>
      <c r="J184" s="10"/>
    </row>
    <row r="185" spans="1:10" ht="12.75">
      <c r="A185" s="38" t="s">
        <v>49</v>
      </c>
      <c r="B185" s="93">
        <v>5</v>
      </c>
      <c r="C185" s="93">
        <v>86</v>
      </c>
      <c r="D185" s="138">
        <f t="shared" si="5"/>
        <v>91</v>
      </c>
      <c r="E185" s="425">
        <v>2</v>
      </c>
      <c r="F185" s="10"/>
      <c r="G185" s="10"/>
      <c r="H185" s="10"/>
      <c r="I185" s="10"/>
      <c r="J185" s="10"/>
    </row>
    <row r="186" spans="1:10" ht="12.75">
      <c r="A186" s="38" t="s">
        <v>50</v>
      </c>
      <c r="B186" s="93">
        <v>5</v>
      </c>
      <c r="C186" s="93">
        <v>34</v>
      </c>
      <c r="D186" s="138">
        <f t="shared" si="5"/>
        <v>39</v>
      </c>
      <c r="E186" s="425">
        <v>2</v>
      </c>
      <c r="F186" s="10"/>
      <c r="G186" s="10"/>
      <c r="H186" s="10"/>
      <c r="I186" s="10"/>
      <c r="J186" s="10"/>
    </row>
    <row r="187" spans="1:10" ht="12.75">
      <c r="A187" s="38" t="s">
        <v>51</v>
      </c>
      <c r="B187" s="93">
        <v>9</v>
      </c>
      <c r="C187" s="93">
        <v>98</v>
      </c>
      <c r="D187" s="138">
        <f t="shared" si="5"/>
        <v>107</v>
      </c>
      <c r="E187" s="425">
        <v>4</v>
      </c>
      <c r="F187" s="10"/>
      <c r="G187" s="10"/>
      <c r="H187" s="10"/>
      <c r="I187" s="10"/>
      <c r="J187" s="10"/>
    </row>
    <row r="188" spans="1:10" ht="12.75">
      <c r="A188" s="38" t="s">
        <v>52</v>
      </c>
      <c r="B188" s="93"/>
      <c r="C188" s="93"/>
      <c r="D188" s="138">
        <f t="shared" si="5"/>
        <v>0</v>
      </c>
      <c r="E188" s="425"/>
      <c r="F188" s="10"/>
      <c r="G188" s="10"/>
      <c r="H188" s="10"/>
      <c r="I188" s="10"/>
      <c r="J188" s="10"/>
    </row>
    <row r="189" spans="1:10" ht="12.75">
      <c r="A189" s="38" t="s">
        <v>53</v>
      </c>
      <c r="B189" s="93">
        <v>7</v>
      </c>
      <c r="C189" s="93">
        <v>80</v>
      </c>
      <c r="D189" s="138">
        <f t="shared" si="5"/>
        <v>87</v>
      </c>
      <c r="E189" s="425">
        <v>2</v>
      </c>
      <c r="F189" s="10"/>
      <c r="G189" s="10"/>
      <c r="H189" s="10"/>
      <c r="I189" s="10"/>
      <c r="J189" s="10"/>
    </row>
    <row r="190" spans="1:10" ht="12.75">
      <c r="A190" s="38" t="s">
        <v>54</v>
      </c>
      <c r="B190" s="93">
        <v>14</v>
      </c>
      <c r="C190" s="93">
        <v>132</v>
      </c>
      <c r="D190" s="138">
        <f t="shared" si="5"/>
        <v>146</v>
      </c>
      <c r="E190" s="425">
        <v>2</v>
      </c>
      <c r="F190" s="10"/>
      <c r="G190" s="10"/>
      <c r="H190" s="10"/>
      <c r="I190" s="10"/>
      <c r="J190" s="10"/>
    </row>
    <row r="191" spans="1:10" ht="12.75">
      <c r="A191" s="38" t="s">
        <v>55</v>
      </c>
      <c r="B191" s="93">
        <v>15</v>
      </c>
      <c r="C191" s="93">
        <v>120</v>
      </c>
      <c r="D191" s="138">
        <f t="shared" si="5"/>
        <v>135</v>
      </c>
      <c r="E191" s="425">
        <v>3</v>
      </c>
      <c r="F191" s="10"/>
      <c r="G191" s="10"/>
      <c r="H191" s="10"/>
      <c r="I191" s="10"/>
      <c r="J191" s="10"/>
    </row>
    <row r="192" spans="1:10" ht="12.75">
      <c r="A192" s="38" t="s">
        <v>56</v>
      </c>
      <c r="B192" s="93">
        <v>10</v>
      </c>
      <c r="C192" s="93">
        <v>159</v>
      </c>
      <c r="D192" s="138">
        <f t="shared" si="5"/>
        <v>169</v>
      </c>
      <c r="E192" s="425">
        <v>4</v>
      </c>
      <c r="F192" s="10"/>
      <c r="G192" s="10"/>
      <c r="H192" s="10"/>
      <c r="I192" s="10"/>
      <c r="J192" s="10"/>
    </row>
    <row r="193" spans="1:10" ht="12.75">
      <c r="A193" s="38" t="s">
        <v>57</v>
      </c>
      <c r="B193" s="93">
        <v>2</v>
      </c>
      <c r="C193" s="93">
        <v>25</v>
      </c>
      <c r="D193" s="171">
        <f t="shared" si="5"/>
        <v>27</v>
      </c>
      <c r="E193" s="425">
        <v>1</v>
      </c>
      <c r="F193" s="10"/>
      <c r="G193" s="10"/>
      <c r="H193" s="10"/>
      <c r="I193" s="10"/>
      <c r="J193" s="10"/>
    </row>
    <row r="194" spans="1:10" ht="12.75">
      <c r="A194" s="38" t="s">
        <v>58</v>
      </c>
      <c r="B194" s="93">
        <v>0</v>
      </c>
      <c r="C194" s="93">
        <v>37</v>
      </c>
      <c r="D194" s="171">
        <f t="shared" si="5"/>
        <v>37</v>
      </c>
      <c r="E194" s="425">
        <v>1</v>
      </c>
      <c r="F194" s="10"/>
      <c r="G194" s="10"/>
      <c r="H194" s="10"/>
      <c r="I194" s="10"/>
      <c r="J194" s="10"/>
    </row>
    <row r="195" spans="1:10" s="6" customFormat="1" ht="12.75">
      <c r="A195" s="146" t="s">
        <v>1</v>
      </c>
      <c r="B195" s="122">
        <f>SUM(B178:B194)</f>
        <v>102</v>
      </c>
      <c r="C195" s="122">
        <f>SUM(C178:C194)</f>
        <v>1263</v>
      </c>
      <c r="D195" s="138">
        <f>SUM(D178:D194)</f>
        <v>1365</v>
      </c>
      <c r="E195" s="425">
        <f>SUM(E178:E194)</f>
        <v>34</v>
      </c>
      <c r="F195" s="10"/>
      <c r="G195" s="10"/>
      <c r="H195" s="10"/>
      <c r="I195" s="10"/>
      <c r="J195" s="10"/>
    </row>
    <row r="196" spans="1:10" ht="12.75">
      <c r="A196" s="146" t="s">
        <v>2</v>
      </c>
      <c r="B196" s="114">
        <f>B195/D195</f>
        <v>0.07472527472527472</v>
      </c>
      <c r="C196" s="114">
        <f>C195/D195</f>
        <v>0.9252747252747253</v>
      </c>
      <c r="D196" s="116"/>
      <c r="E196" s="10"/>
      <c r="F196" s="10"/>
      <c r="G196" s="10"/>
      <c r="H196" s="10"/>
      <c r="I196" s="10"/>
      <c r="J196" s="10"/>
    </row>
    <row r="197" spans="1:10" ht="12.75">
      <c r="A197" s="10"/>
      <c r="B197" s="10"/>
      <c r="C197" s="33"/>
      <c r="D197" s="10"/>
      <c r="E197" s="10"/>
      <c r="F197" s="10"/>
      <c r="G197" s="10"/>
      <c r="H197" s="10"/>
      <c r="I197" s="10"/>
      <c r="J197" s="10"/>
    </row>
    <row r="198" spans="1:10" ht="25.5">
      <c r="A198" s="103" t="s">
        <v>225</v>
      </c>
      <c r="B198" s="142" t="s">
        <v>196</v>
      </c>
      <c r="C198" s="417" t="s">
        <v>109</v>
      </c>
      <c r="D198"/>
      <c r="E198" s="10"/>
      <c r="F198" s="10"/>
      <c r="G198" s="10"/>
      <c r="H198" s="10"/>
      <c r="I198" s="10"/>
      <c r="J198" s="10"/>
    </row>
    <row r="199" spans="1:10" ht="12.75">
      <c r="A199" s="38" t="s">
        <v>42</v>
      </c>
      <c r="B199" s="93">
        <v>2</v>
      </c>
      <c r="C199" s="415">
        <v>1</v>
      </c>
      <c r="D199"/>
      <c r="E199" s="93"/>
      <c r="F199" s="10"/>
      <c r="G199" s="10"/>
      <c r="H199" s="10"/>
      <c r="I199" s="10"/>
      <c r="J199" s="10"/>
    </row>
    <row r="200" spans="1:10" ht="12.75">
      <c r="A200" s="38" t="s">
        <v>43</v>
      </c>
      <c r="B200" s="93">
        <v>2</v>
      </c>
      <c r="C200" s="415">
        <v>1</v>
      </c>
      <c r="D200"/>
      <c r="E200" s="93"/>
      <c r="F200" s="10"/>
      <c r="G200" s="10"/>
      <c r="H200" s="10"/>
      <c r="I200" s="10"/>
      <c r="J200" s="10"/>
    </row>
    <row r="201" spans="1:10" ht="12.75">
      <c r="A201" s="38" t="s">
        <v>44</v>
      </c>
      <c r="B201" s="93"/>
      <c r="C201" s="415"/>
      <c r="D201"/>
      <c r="E201" s="93"/>
      <c r="F201" s="10"/>
      <c r="G201" s="10"/>
      <c r="H201" s="10"/>
      <c r="I201" s="10"/>
      <c r="J201" s="10"/>
    </row>
    <row r="202" spans="1:10" ht="12.75">
      <c r="A202" s="38" t="s">
        <v>45</v>
      </c>
      <c r="B202" s="93">
        <v>87</v>
      </c>
      <c r="C202" s="415">
        <v>5</v>
      </c>
      <c r="D202"/>
      <c r="E202" s="93"/>
      <c r="F202" s="10"/>
      <c r="G202" s="10"/>
      <c r="H202" s="10"/>
      <c r="I202" s="10"/>
      <c r="J202" s="10"/>
    </row>
    <row r="203" spans="1:10" ht="12.75">
      <c r="A203" s="38" t="s">
        <v>46</v>
      </c>
      <c r="B203" s="93">
        <v>22</v>
      </c>
      <c r="C203" s="415">
        <v>3</v>
      </c>
      <c r="D203"/>
      <c r="E203" s="93"/>
      <c r="F203" s="10"/>
      <c r="G203" s="10"/>
      <c r="H203" s="10"/>
      <c r="I203" s="10"/>
      <c r="J203" s="10"/>
    </row>
    <row r="204" spans="1:10" ht="12.75">
      <c r="A204" s="38" t="s">
        <v>47</v>
      </c>
      <c r="B204" s="93">
        <v>4</v>
      </c>
      <c r="C204" s="415">
        <v>2</v>
      </c>
      <c r="D204"/>
      <c r="E204" s="93"/>
      <c r="F204" s="10"/>
      <c r="G204" s="10"/>
      <c r="H204" s="10"/>
      <c r="I204" s="10"/>
      <c r="J204" s="10"/>
    </row>
    <row r="205" spans="1:10" ht="12.75">
      <c r="A205" s="38" t="s">
        <v>48</v>
      </c>
      <c r="B205" s="93">
        <v>1</v>
      </c>
      <c r="C205" s="415">
        <v>1</v>
      </c>
      <c r="D205"/>
      <c r="E205" s="93"/>
      <c r="F205" s="10"/>
      <c r="G205" s="10"/>
      <c r="H205" s="10"/>
      <c r="I205" s="10"/>
      <c r="J205" s="10"/>
    </row>
    <row r="206" spans="1:10" ht="12.75">
      <c r="A206" s="38" t="s">
        <v>49</v>
      </c>
      <c r="B206" s="93">
        <v>6</v>
      </c>
      <c r="C206" s="415">
        <v>2</v>
      </c>
      <c r="D206"/>
      <c r="E206" s="93"/>
      <c r="F206" s="10"/>
      <c r="G206" s="10"/>
      <c r="H206" s="10"/>
      <c r="I206" s="10"/>
      <c r="J206" s="10"/>
    </row>
    <row r="207" spans="1:10" ht="12.75">
      <c r="A207" s="38" t="s">
        <v>50</v>
      </c>
      <c r="B207" s="93">
        <v>7</v>
      </c>
      <c r="C207" s="415">
        <v>2</v>
      </c>
      <c r="D207"/>
      <c r="E207" s="93"/>
      <c r="F207" s="10"/>
      <c r="G207" s="10"/>
      <c r="H207" s="10"/>
      <c r="I207" s="10"/>
      <c r="J207" s="10"/>
    </row>
    <row r="208" spans="1:10" ht="12.75">
      <c r="A208" s="38" t="s">
        <v>51</v>
      </c>
      <c r="B208" s="93">
        <v>58</v>
      </c>
      <c r="C208" s="415">
        <v>4</v>
      </c>
      <c r="D208"/>
      <c r="E208" s="93"/>
      <c r="F208" s="10"/>
      <c r="G208" s="10"/>
      <c r="H208" s="10"/>
      <c r="I208" s="10"/>
      <c r="J208" s="10"/>
    </row>
    <row r="209" spans="1:10" ht="12.75">
      <c r="A209" s="38" t="s">
        <v>52</v>
      </c>
      <c r="B209" s="93"/>
      <c r="C209" s="415"/>
      <c r="D209"/>
      <c r="E209" s="93"/>
      <c r="F209" s="10"/>
      <c r="G209" s="10"/>
      <c r="H209" s="10"/>
      <c r="I209" s="10"/>
      <c r="J209" s="10"/>
    </row>
    <row r="210" spans="1:10" ht="12.75">
      <c r="A210" s="38" t="s">
        <v>53</v>
      </c>
      <c r="B210" s="93">
        <v>10</v>
      </c>
      <c r="C210" s="415">
        <v>2</v>
      </c>
      <c r="D210"/>
      <c r="E210" s="93"/>
      <c r="F210" s="10"/>
      <c r="G210" s="10"/>
      <c r="H210" s="10"/>
      <c r="I210" s="10"/>
      <c r="J210" s="10"/>
    </row>
    <row r="211" spans="1:10" ht="12.75">
      <c r="A211" s="38" t="s">
        <v>54</v>
      </c>
      <c r="B211" s="93">
        <v>20</v>
      </c>
      <c r="C211" s="415">
        <v>2</v>
      </c>
      <c r="D211"/>
      <c r="E211" s="93"/>
      <c r="F211" s="10"/>
      <c r="G211" s="10"/>
      <c r="H211" s="10"/>
      <c r="I211" s="10"/>
      <c r="J211" s="10"/>
    </row>
    <row r="212" spans="1:10" ht="12.75">
      <c r="A212" s="38" t="s">
        <v>55</v>
      </c>
      <c r="B212" s="93">
        <v>19</v>
      </c>
      <c r="C212" s="415">
        <v>5</v>
      </c>
      <c r="D212"/>
      <c r="E212" s="93"/>
      <c r="F212" s="10"/>
      <c r="G212" s="10"/>
      <c r="H212" s="10"/>
      <c r="I212" s="10"/>
      <c r="J212" s="10"/>
    </row>
    <row r="213" spans="1:10" ht="12.75">
      <c r="A213" s="38" t="s">
        <v>56</v>
      </c>
      <c r="B213" s="93">
        <v>10</v>
      </c>
      <c r="C213" s="415">
        <v>3</v>
      </c>
      <c r="D213"/>
      <c r="E213" s="93"/>
      <c r="F213" s="10"/>
      <c r="G213" s="10"/>
      <c r="H213" s="10"/>
      <c r="I213" s="10"/>
      <c r="J213" s="10"/>
    </row>
    <row r="214" spans="1:10" ht="12.75">
      <c r="A214" s="38" t="s">
        <v>57</v>
      </c>
      <c r="B214" s="93">
        <v>0</v>
      </c>
      <c r="C214" s="415">
        <v>1</v>
      </c>
      <c r="D214"/>
      <c r="E214" s="93"/>
      <c r="F214" s="10"/>
      <c r="G214" s="10"/>
      <c r="H214" s="10"/>
      <c r="I214" s="10"/>
      <c r="J214" s="10"/>
    </row>
    <row r="215" spans="1:10" ht="12.75">
      <c r="A215" s="38" t="s">
        <v>58</v>
      </c>
      <c r="B215" s="93">
        <v>7</v>
      </c>
      <c r="C215" s="415">
        <v>1</v>
      </c>
      <c r="D215"/>
      <c r="E215" s="93"/>
      <c r="F215" s="10"/>
      <c r="G215" s="10"/>
      <c r="H215" s="10"/>
      <c r="I215" s="10"/>
      <c r="J215" s="10"/>
    </row>
    <row r="216" spans="1:10" ht="12.75">
      <c r="A216" s="146" t="s">
        <v>1</v>
      </c>
      <c r="B216" s="122">
        <f>SUM(B199:B215)</f>
        <v>255</v>
      </c>
      <c r="C216" s="415">
        <f>SUM(C199:C215)</f>
        <v>35</v>
      </c>
      <c r="D216"/>
      <c r="E216" s="93"/>
      <c r="F216" s="10"/>
      <c r="G216" s="10"/>
      <c r="H216" s="10"/>
      <c r="I216" s="10"/>
      <c r="J216" s="10"/>
    </row>
    <row r="217" spans="1:10" ht="12.75">
      <c r="A217" s="146" t="s">
        <v>222</v>
      </c>
      <c r="B217" s="114">
        <f>B216/B111</f>
        <v>0.16569200779727095</v>
      </c>
      <c r="C217" s="33"/>
      <c r="D217" s="10"/>
      <c r="E217" s="10"/>
      <c r="F217" s="10"/>
      <c r="G217" s="10"/>
      <c r="H217" s="10"/>
      <c r="I217" s="10"/>
      <c r="J217" s="10"/>
    </row>
    <row r="218" spans="1:10" s="6" customFormat="1" ht="14.25">
      <c r="A218" s="416" t="s">
        <v>339</v>
      </c>
      <c r="B218" s="10"/>
      <c r="C218" s="33"/>
      <c r="D218" s="10"/>
      <c r="E218" s="10"/>
      <c r="F218" s="10"/>
      <c r="G218" s="10"/>
      <c r="H218" s="10"/>
      <c r="I218" s="10"/>
      <c r="J218" s="10"/>
    </row>
    <row r="219" spans="1:10" ht="14.25">
      <c r="A219" s="179"/>
      <c r="B219" s="10"/>
      <c r="C219" s="33"/>
      <c r="D219" s="10"/>
      <c r="E219" s="10"/>
      <c r="F219" s="10"/>
      <c r="G219" s="10"/>
      <c r="H219" s="10"/>
      <c r="I219" s="10"/>
      <c r="J219" s="10"/>
    </row>
    <row r="220" spans="1:10" ht="27">
      <c r="A220" s="103" t="s">
        <v>170</v>
      </c>
      <c r="B220" s="109" t="s">
        <v>144</v>
      </c>
      <c r="C220" s="110" t="s">
        <v>145</v>
      </c>
      <c r="D220" s="275" t="s">
        <v>241</v>
      </c>
      <c r="E220" s="109" t="s">
        <v>153</v>
      </c>
      <c r="F220" s="109" t="s">
        <v>146</v>
      </c>
      <c r="G220" s="109" t="s">
        <v>147</v>
      </c>
      <c r="H220" s="109" t="s">
        <v>179</v>
      </c>
      <c r="I220" s="275" t="s">
        <v>181</v>
      </c>
      <c r="J220" s="433" t="s">
        <v>109</v>
      </c>
    </row>
    <row r="221" spans="1:10" ht="12.75">
      <c r="A221" s="38" t="s">
        <v>42</v>
      </c>
      <c r="B221" s="93">
        <v>0</v>
      </c>
      <c r="C221" s="101"/>
      <c r="D221" s="93"/>
      <c r="E221" s="93"/>
      <c r="F221" s="93"/>
      <c r="G221" s="93"/>
      <c r="H221" s="93">
        <v>1</v>
      </c>
      <c r="I221" s="230">
        <f>SUM(B221:H221)</f>
        <v>1</v>
      </c>
      <c r="J221" s="323">
        <v>1</v>
      </c>
    </row>
    <row r="222" spans="1:10" ht="12.75">
      <c r="A222" s="38" t="s">
        <v>43</v>
      </c>
      <c r="B222" s="93">
        <v>0</v>
      </c>
      <c r="C222" s="101"/>
      <c r="D222" s="93"/>
      <c r="E222" s="93"/>
      <c r="F222" s="93">
        <v>1</v>
      </c>
      <c r="G222" s="93"/>
      <c r="H222" s="93"/>
      <c r="I222" s="230">
        <f aca="true" t="shared" si="6" ref="I222:I239">SUM(B222:H222)</f>
        <v>1</v>
      </c>
      <c r="J222" s="323">
        <v>1</v>
      </c>
    </row>
    <row r="223" spans="1:10" ht="12.75">
      <c r="A223" s="38" t="s">
        <v>44</v>
      </c>
      <c r="B223" s="93"/>
      <c r="C223" s="101"/>
      <c r="D223" s="93"/>
      <c r="E223" s="93"/>
      <c r="F223" s="93"/>
      <c r="G223" s="93"/>
      <c r="H223" s="93"/>
      <c r="I223" s="230">
        <f t="shared" si="6"/>
        <v>0</v>
      </c>
      <c r="J223" s="323"/>
    </row>
    <row r="224" spans="1:10" ht="12.75">
      <c r="A224" s="38" t="s">
        <v>45</v>
      </c>
      <c r="B224" s="93">
        <v>1</v>
      </c>
      <c r="C224" s="101">
        <v>2</v>
      </c>
      <c r="D224" s="93">
        <v>3</v>
      </c>
      <c r="E224" s="93"/>
      <c r="F224" s="93">
        <v>3</v>
      </c>
      <c r="G224" s="93">
        <v>1</v>
      </c>
      <c r="H224" s="93"/>
      <c r="I224" s="230">
        <f t="shared" si="6"/>
        <v>10</v>
      </c>
      <c r="J224" s="323">
        <v>5</v>
      </c>
    </row>
    <row r="225" spans="1:10" ht="12.75">
      <c r="A225" s="38" t="s">
        <v>46</v>
      </c>
      <c r="B225" s="93">
        <v>1</v>
      </c>
      <c r="C225" s="101">
        <v>1</v>
      </c>
      <c r="D225" s="93">
        <v>1</v>
      </c>
      <c r="E225" s="93"/>
      <c r="F225" s="93">
        <v>2</v>
      </c>
      <c r="G225" s="93">
        <v>1</v>
      </c>
      <c r="H225" s="93">
        <v>2</v>
      </c>
      <c r="I225" s="230">
        <f t="shared" si="6"/>
        <v>8</v>
      </c>
      <c r="J225" s="323">
        <v>3</v>
      </c>
    </row>
    <row r="226" spans="1:10" ht="12.75">
      <c r="A226" s="38" t="s">
        <v>47</v>
      </c>
      <c r="B226" s="93"/>
      <c r="C226" s="101"/>
      <c r="D226" s="93">
        <v>1</v>
      </c>
      <c r="E226" s="93"/>
      <c r="F226" s="93"/>
      <c r="G226" s="93">
        <v>1</v>
      </c>
      <c r="H226" s="93">
        <v>1</v>
      </c>
      <c r="I226" s="230">
        <f t="shared" si="6"/>
        <v>3</v>
      </c>
      <c r="J226" s="323">
        <v>1</v>
      </c>
    </row>
    <row r="227" spans="1:10" ht="12.75">
      <c r="A227" s="38" t="s">
        <v>48</v>
      </c>
      <c r="B227" s="93"/>
      <c r="C227" s="101"/>
      <c r="D227" s="93"/>
      <c r="E227" s="93"/>
      <c r="F227" s="93">
        <v>1</v>
      </c>
      <c r="G227" s="93"/>
      <c r="H227" s="93"/>
      <c r="I227" s="230">
        <f t="shared" si="6"/>
        <v>1</v>
      </c>
      <c r="J227" s="323">
        <v>1</v>
      </c>
    </row>
    <row r="228" spans="1:10" ht="12.75">
      <c r="A228" s="38" t="s">
        <v>49</v>
      </c>
      <c r="B228" s="93"/>
      <c r="C228" s="101"/>
      <c r="D228" s="93"/>
      <c r="E228" s="93"/>
      <c r="F228" s="93">
        <v>1</v>
      </c>
      <c r="G228" s="93"/>
      <c r="H228" s="93"/>
      <c r="I228" s="230">
        <f t="shared" si="6"/>
        <v>1</v>
      </c>
      <c r="J228" s="323">
        <v>1</v>
      </c>
    </row>
    <row r="229" spans="1:10" ht="12.75">
      <c r="A229" s="38" t="s">
        <v>50</v>
      </c>
      <c r="B229" s="93">
        <v>1</v>
      </c>
      <c r="C229" s="101"/>
      <c r="D229" s="93"/>
      <c r="E229" s="93"/>
      <c r="F229" s="93">
        <v>1</v>
      </c>
      <c r="G229" s="93"/>
      <c r="H229" s="93">
        <v>1</v>
      </c>
      <c r="I229" s="230">
        <f t="shared" si="6"/>
        <v>3</v>
      </c>
      <c r="J229" s="323">
        <v>2</v>
      </c>
    </row>
    <row r="230" spans="1:10" ht="12.75">
      <c r="A230" s="38" t="s">
        <v>51</v>
      </c>
      <c r="B230" s="93"/>
      <c r="C230" s="101"/>
      <c r="D230" s="93">
        <v>2</v>
      </c>
      <c r="E230" s="93">
        <v>1</v>
      </c>
      <c r="F230" s="93">
        <v>2</v>
      </c>
      <c r="G230" s="93"/>
      <c r="H230" s="93"/>
      <c r="I230" s="230">
        <f t="shared" si="6"/>
        <v>5</v>
      </c>
      <c r="J230" s="323">
        <v>3</v>
      </c>
    </row>
    <row r="231" spans="1:10" ht="12.75">
      <c r="A231" s="38" t="s">
        <v>52</v>
      </c>
      <c r="B231" s="93"/>
      <c r="C231" s="101"/>
      <c r="D231" s="93"/>
      <c r="E231" s="93"/>
      <c r="F231" s="93"/>
      <c r="G231" s="93"/>
      <c r="H231" s="93"/>
      <c r="I231" s="230">
        <f t="shared" si="6"/>
        <v>0</v>
      </c>
      <c r="J231" s="323"/>
    </row>
    <row r="232" spans="1:10" ht="12.75">
      <c r="A232" s="38" t="s">
        <v>53</v>
      </c>
      <c r="B232" s="93"/>
      <c r="C232" s="101"/>
      <c r="D232" s="93"/>
      <c r="E232" s="93"/>
      <c r="F232" s="93">
        <v>2</v>
      </c>
      <c r="G232" s="93"/>
      <c r="H232" s="93">
        <v>1</v>
      </c>
      <c r="I232" s="230">
        <f t="shared" si="6"/>
        <v>3</v>
      </c>
      <c r="J232" s="323">
        <v>2</v>
      </c>
    </row>
    <row r="233" spans="1:10" ht="12.75">
      <c r="A233" s="38" t="s">
        <v>54</v>
      </c>
      <c r="B233" s="93"/>
      <c r="C233" s="101"/>
      <c r="D233" s="93"/>
      <c r="E233" s="93"/>
      <c r="F233" s="93">
        <v>1</v>
      </c>
      <c r="G233" s="93"/>
      <c r="H233" s="93"/>
      <c r="I233" s="230">
        <f t="shared" si="6"/>
        <v>1</v>
      </c>
      <c r="J233" s="323">
        <v>1</v>
      </c>
    </row>
    <row r="234" spans="1:10" ht="12.75">
      <c r="A234" s="38" t="s">
        <v>55</v>
      </c>
      <c r="B234" s="93">
        <v>2</v>
      </c>
      <c r="C234" s="101"/>
      <c r="D234" s="93">
        <v>1</v>
      </c>
      <c r="E234" s="93"/>
      <c r="F234" s="93">
        <v>1</v>
      </c>
      <c r="G234" s="93"/>
      <c r="H234" s="93">
        <v>2</v>
      </c>
      <c r="I234" s="230">
        <f t="shared" si="6"/>
        <v>6</v>
      </c>
      <c r="J234" s="323">
        <v>4</v>
      </c>
    </row>
    <row r="235" spans="1:10" ht="12.75">
      <c r="A235" s="38" t="s">
        <v>56</v>
      </c>
      <c r="B235" s="93"/>
      <c r="C235" s="101"/>
      <c r="D235" s="93"/>
      <c r="E235" s="93"/>
      <c r="F235" s="93">
        <v>4</v>
      </c>
      <c r="G235" s="93"/>
      <c r="H235" s="93">
        <v>2</v>
      </c>
      <c r="I235" s="230">
        <f t="shared" si="6"/>
        <v>6</v>
      </c>
      <c r="J235" s="323">
        <v>4</v>
      </c>
    </row>
    <row r="236" spans="1:10" ht="12.75">
      <c r="A236" s="38" t="s">
        <v>57</v>
      </c>
      <c r="B236" s="93"/>
      <c r="C236" s="101"/>
      <c r="D236" s="93"/>
      <c r="E236" s="93"/>
      <c r="F236" s="93"/>
      <c r="G236" s="93"/>
      <c r="H236" s="93"/>
      <c r="I236" s="230">
        <f t="shared" si="6"/>
        <v>0</v>
      </c>
      <c r="J236" s="10"/>
    </row>
    <row r="237" spans="1:10" s="6" customFormat="1" ht="12.75">
      <c r="A237" s="38" t="s">
        <v>58</v>
      </c>
      <c r="B237" s="93"/>
      <c r="C237" s="101"/>
      <c r="D237" s="93">
        <v>1</v>
      </c>
      <c r="E237" s="93"/>
      <c r="F237" s="93">
        <v>1</v>
      </c>
      <c r="G237" s="93"/>
      <c r="H237" s="93"/>
      <c r="I237" s="230">
        <f t="shared" si="6"/>
        <v>2</v>
      </c>
      <c r="J237" s="323">
        <v>1</v>
      </c>
    </row>
    <row r="238" spans="1:10" ht="12.75">
      <c r="A238" s="146" t="s">
        <v>181</v>
      </c>
      <c r="B238" s="122">
        <f aca="true" t="shared" si="7" ref="B238:H238">SUM(B221:B237)</f>
        <v>5</v>
      </c>
      <c r="C238" s="124">
        <f t="shared" si="7"/>
        <v>3</v>
      </c>
      <c r="D238" s="122">
        <f t="shared" si="7"/>
        <v>9</v>
      </c>
      <c r="E238" s="122">
        <f t="shared" si="7"/>
        <v>1</v>
      </c>
      <c r="F238" s="122">
        <f t="shared" si="7"/>
        <v>20</v>
      </c>
      <c r="G238" s="122">
        <f t="shared" si="7"/>
        <v>3</v>
      </c>
      <c r="H238" s="122">
        <f t="shared" si="7"/>
        <v>10</v>
      </c>
      <c r="I238" s="230">
        <f t="shared" si="6"/>
        <v>51</v>
      </c>
      <c r="J238" s="323">
        <f>SUM(J221:J237)</f>
        <v>30</v>
      </c>
    </row>
    <row r="239" spans="1:10" ht="12.75">
      <c r="A239" s="146" t="s">
        <v>117</v>
      </c>
      <c r="B239" s="114">
        <f>B238/I238</f>
        <v>0.09803921568627451</v>
      </c>
      <c r="C239" s="123">
        <f>C238/I238</f>
        <v>0.058823529411764705</v>
      </c>
      <c r="D239" s="114">
        <f>D238/I238</f>
        <v>0.17647058823529413</v>
      </c>
      <c r="E239" s="114">
        <f>E238/I238</f>
        <v>0.0196078431372549</v>
      </c>
      <c r="F239" s="114">
        <f>F238/I238</f>
        <v>0.39215686274509803</v>
      </c>
      <c r="G239" s="114">
        <f>G238/I238</f>
        <v>0.058823529411764705</v>
      </c>
      <c r="H239" s="114">
        <f>H238/I238</f>
        <v>0.19607843137254902</v>
      </c>
      <c r="I239" s="261">
        <f t="shared" si="6"/>
        <v>1</v>
      </c>
      <c r="J239" s="10"/>
    </row>
    <row r="240" spans="1:10" ht="14.25">
      <c r="A240" s="248" t="s">
        <v>278</v>
      </c>
      <c r="B240" s="114"/>
      <c r="C240" s="123"/>
      <c r="D240" s="114"/>
      <c r="E240" s="114"/>
      <c r="F240" s="114"/>
      <c r="G240" s="114"/>
      <c r="H240" s="114"/>
      <c r="I240" s="261"/>
      <c r="J240" s="10"/>
    </row>
    <row r="241" spans="1:10" ht="12.75">
      <c r="A241" s="10"/>
      <c r="B241" s="10"/>
      <c r="C241" s="33"/>
      <c r="D241" s="10"/>
      <c r="E241" s="10"/>
      <c r="F241" s="10"/>
      <c r="G241" s="10"/>
      <c r="H241" s="10"/>
      <c r="I241" s="10"/>
      <c r="J241" s="10"/>
    </row>
    <row r="242" spans="1:10" ht="12.75">
      <c r="A242" s="503" t="s">
        <v>346</v>
      </c>
      <c r="B242" s="518"/>
      <c r="C242" s="518"/>
      <c r="D242" s="518"/>
      <c r="E242" s="518"/>
      <c r="F242" s="518"/>
      <c r="G242" s="518"/>
      <c r="H242" s="518"/>
      <c r="I242" s="530"/>
      <c r="J242" s="10"/>
    </row>
    <row r="243" spans="1:10" ht="12.75">
      <c r="A243" s="6"/>
      <c r="B243" s="10"/>
      <c r="C243" s="33"/>
      <c r="D243" s="31"/>
      <c r="E243" s="10"/>
      <c r="F243" s="10"/>
      <c r="G243" s="31"/>
      <c r="H243" s="10"/>
      <c r="I243" s="10"/>
      <c r="J243" s="31"/>
    </row>
    <row r="244" spans="1:10" ht="25.5">
      <c r="A244" s="104" t="s">
        <v>287</v>
      </c>
      <c r="B244" s="112" t="s">
        <v>196</v>
      </c>
      <c r="C244" s="420" t="s">
        <v>109</v>
      </c>
      <c r="D244" s="533" t="s">
        <v>223</v>
      </c>
      <c r="E244" s="534"/>
      <c r="F244" s="420" t="s">
        <v>109</v>
      </c>
      <c r="G244" s="259"/>
      <c r="H244" s="232"/>
      <c r="I244" s="153"/>
      <c r="J244" s="41"/>
    </row>
    <row r="245" spans="1:10" ht="12.75">
      <c r="A245" s="38" t="s">
        <v>42</v>
      </c>
      <c r="B245" s="93">
        <v>2</v>
      </c>
      <c r="C245" s="434">
        <v>1</v>
      </c>
      <c r="D245" s="159"/>
      <c r="E245" s="264"/>
      <c r="F245" s="434"/>
      <c r="G245" s="131"/>
      <c r="H245" s="219"/>
      <c r="I245" s="10"/>
      <c r="J245" s="26"/>
    </row>
    <row r="246" spans="1:10" ht="12.75">
      <c r="A246" s="38" t="s">
        <v>43</v>
      </c>
      <c r="B246" s="93">
        <v>0</v>
      </c>
      <c r="C246" s="434"/>
      <c r="D246" s="159"/>
      <c r="E246" s="264"/>
      <c r="F246" s="434"/>
      <c r="G246" s="131"/>
      <c r="H246" s="219"/>
      <c r="I246" s="10"/>
      <c r="J246" s="10"/>
    </row>
    <row r="247" spans="1:10" ht="12.75">
      <c r="A247" s="38" t="s">
        <v>44</v>
      </c>
      <c r="B247" s="93"/>
      <c r="C247" s="434"/>
      <c r="D247" s="159"/>
      <c r="E247" s="264"/>
      <c r="F247" s="434"/>
      <c r="G247" s="131"/>
      <c r="H247" s="219"/>
      <c r="I247" s="10"/>
      <c r="J247" s="10"/>
    </row>
    <row r="248" spans="1:10" ht="12.75">
      <c r="A248" s="38" t="s">
        <v>45</v>
      </c>
      <c r="B248" s="93">
        <v>0</v>
      </c>
      <c r="C248" s="434"/>
      <c r="D248" s="159"/>
      <c r="E248" s="264"/>
      <c r="F248" s="434"/>
      <c r="G248" s="131"/>
      <c r="H248" s="219"/>
      <c r="I248" s="10"/>
      <c r="J248" s="10"/>
    </row>
    <row r="249" spans="1:10" ht="12.75">
      <c r="A249" s="38" t="s">
        <v>46</v>
      </c>
      <c r="B249" s="93">
        <v>24</v>
      </c>
      <c r="C249" s="434">
        <v>3</v>
      </c>
      <c r="D249" s="159"/>
      <c r="E249" s="264"/>
      <c r="F249" s="434"/>
      <c r="G249" s="131"/>
      <c r="H249" s="219"/>
      <c r="I249" s="10"/>
      <c r="J249" s="10"/>
    </row>
    <row r="250" spans="1:10" ht="12.75">
      <c r="A250" s="38" t="s">
        <v>47</v>
      </c>
      <c r="B250" s="93">
        <v>4</v>
      </c>
      <c r="C250" s="434">
        <v>2</v>
      </c>
      <c r="D250" s="159"/>
      <c r="E250" s="264"/>
      <c r="F250" s="434"/>
      <c r="G250" s="131"/>
      <c r="H250" s="219"/>
      <c r="I250" s="10"/>
      <c r="J250" s="10"/>
    </row>
    <row r="251" spans="1:10" ht="12.75">
      <c r="A251" s="38" t="s">
        <v>48</v>
      </c>
      <c r="B251" s="93">
        <v>0</v>
      </c>
      <c r="C251" s="434"/>
      <c r="D251" s="159"/>
      <c r="E251" s="264"/>
      <c r="F251" s="434"/>
      <c r="G251" s="131"/>
      <c r="H251" s="219"/>
      <c r="I251" s="10"/>
      <c r="J251" s="10"/>
    </row>
    <row r="252" spans="1:10" ht="12.75">
      <c r="A252" s="38" t="s">
        <v>49</v>
      </c>
      <c r="B252" s="93">
        <v>0</v>
      </c>
      <c r="C252" s="434"/>
      <c r="D252" s="159"/>
      <c r="E252" s="264"/>
      <c r="F252" s="434"/>
      <c r="G252" s="131"/>
      <c r="H252" s="219"/>
      <c r="I252" s="10"/>
      <c r="J252" s="10"/>
    </row>
    <row r="253" spans="1:10" ht="12.75">
      <c r="A253" s="38" t="s">
        <v>50</v>
      </c>
      <c r="B253" s="93">
        <v>0</v>
      </c>
      <c r="C253" s="434"/>
      <c r="D253" s="159"/>
      <c r="E253" s="264"/>
      <c r="F253" s="434"/>
      <c r="G253" s="131"/>
      <c r="H253" s="219"/>
      <c r="I253" s="10"/>
      <c r="J253" s="10"/>
    </row>
    <row r="254" spans="1:10" ht="12.75">
      <c r="A254" s="38" t="s">
        <v>51</v>
      </c>
      <c r="B254" s="93">
        <v>3</v>
      </c>
      <c r="C254" s="434">
        <v>3</v>
      </c>
      <c r="D254" s="159">
        <v>2</v>
      </c>
      <c r="E254" s="264">
        <f>D254/B254</f>
        <v>0.6666666666666666</v>
      </c>
      <c r="F254" s="434">
        <v>2</v>
      </c>
      <c r="G254" s="131"/>
      <c r="H254" s="219"/>
      <c r="I254" s="10"/>
      <c r="J254" s="10"/>
    </row>
    <row r="255" spans="1:10" ht="12.75">
      <c r="A255" s="38" t="s">
        <v>52</v>
      </c>
      <c r="B255" s="93">
        <v>0</v>
      </c>
      <c r="C255" s="434"/>
      <c r="E255" s="264"/>
      <c r="F255" s="434"/>
      <c r="G255" s="131"/>
      <c r="H255" s="219"/>
      <c r="I255" s="10"/>
      <c r="J255" s="10"/>
    </row>
    <row r="256" spans="1:10" ht="12.75">
      <c r="A256" s="38" t="s">
        <v>53</v>
      </c>
      <c r="B256" s="93">
        <v>6</v>
      </c>
      <c r="C256" s="434">
        <v>2</v>
      </c>
      <c r="D256" s="159">
        <v>3</v>
      </c>
      <c r="E256" s="264">
        <f>D256/B256</f>
        <v>0.5</v>
      </c>
      <c r="F256" s="434">
        <v>1</v>
      </c>
      <c r="G256" s="131"/>
      <c r="H256" s="219"/>
      <c r="I256" s="10"/>
      <c r="J256" s="10"/>
    </row>
    <row r="257" spans="1:10" ht="12.75">
      <c r="A257" s="38" t="s">
        <v>54</v>
      </c>
      <c r="B257" s="93">
        <v>0</v>
      </c>
      <c r="C257" s="434"/>
      <c r="D257" s="159"/>
      <c r="E257" s="264"/>
      <c r="F257" s="434"/>
      <c r="G257" s="131"/>
      <c r="H257" s="219"/>
      <c r="I257" s="10"/>
      <c r="J257" s="10"/>
    </row>
    <row r="258" spans="1:10" ht="12.75">
      <c r="A258" s="38" t="s">
        <v>55</v>
      </c>
      <c r="B258" s="93">
        <v>11</v>
      </c>
      <c r="C258" s="434">
        <v>5</v>
      </c>
      <c r="D258" s="159">
        <v>1</v>
      </c>
      <c r="E258" s="264">
        <f>D258/B258</f>
        <v>0.09090909090909091</v>
      </c>
      <c r="F258" s="434">
        <v>2</v>
      </c>
      <c r="G258" s="131"/>
      <c r="H258" s="219"/>
      <c r="I258" s="10"/>
      <c r="J258" s="10"/>
    </row>
    <row r="259" spans="1:10" ht="12.75">
      <c r="A259" s="38" t="s">
        <v>56</v>
      </c>
      <c r="B259" s="93">
        <v>0</v>
      </c>
      <c r="C259" s="434"/>
      <c r="D259" s="159"/>
      <c r="E259" s="264"/>
      <c r="F259" s="434"/>
      <c r="G259" s="131"/>
      <c r="H259" s="219"/>
      <c r="I259" s="10"/>
      <c r="J259" s="10"/>
    </row>
    <row r="260" spans="1:10" ht="12.75">
      <c r="A260" s="38" t="s">
        <v>57</v>
      </c>
      <c r="B260" s="93">
        <v>0</v>
      </c>
      <c r="C260" s="434"/>
      <c r="D260" s="159"/>
      <c r="E260" s="264"/>
      <c r="F260" s="434"/>
      <c r="G260" s="131"/>
      <c r="H260" s="219"/>
      <c r="I260" s="10"/>
      <c r="J260" s="10"/>
    </row>
    <row r="261" spans="1:10" ht="12.75">
      <c r="A261" s="38" t="s">
        <v>58</v>
      </c>
      <c r="B261" s="93">
        <v>2</v>
      </c>
      <c r="C261" s="434">
        <v>1</v>
      </c>
      <c r="D261" s="159"/>
      <c r="E261" s="264"/>
      <c r="F261" s="434"/>
      <c r="G261" s="131"/>
      <c r="H261" s="219"/>
      <c r="I261" s="10"/>
      <c r="J261" s="10"/>
    </row>
    <row r="262" spans="1:10" ht="12.75">
      <c r="A262" s="146" t="s">
        <v>1</v>
      </c>
      <c r="B262" s="122">
        <f>SUM(B245:B261)</f>
        <v>52</v>
      </c>
      <c r="C262" s="434">
        <f>SUM(C245:C261)</f>
        <v>17</v>
      </c>
      <c r="D262" s="159">
        <f>SUM(D245:D261)</f>
        <v>6</v>
      </c>
      <c r="E262" s="264">
        <f>D262/B262</f>
        <v>0.11538461538461539</v>
      </c>
      <c r="F262" s="434">
        <f>SUM(F245:F261)</f>
        <v>5</v>
      </c>
      <c r="G262" s="131"/>
      <c r="H262" s="219"/>
      <c r="I262" s="10"/>
      <c r="J262" s="10"/>
    </row>
    <row r="263" spans="1:10" ht="14.25">
      <c r="A263" s="416" t="s">
        <v>323</v>
      </c>
      <c r="B263" s="10"/>
      <c r="C263" s="33"/>
      <c r="D263" s="26"/>
      <c r="E263"/>
      <c r="F263" s="10"/>
      <c r="G263" s="26"/>
      <c r="H263" s="10"/>
      <c r="I263" s="10"/>
      <c r="J263" s="10"/>
    </row>
    <row r="264" spans="1:10" ht="14.25">
      <c r="A264" s="248"/>
      <c r="B264" s="10"/>
      <c r="C264" s="33"/>
      <c r="D264" s="41"/>
      <c r="E264"/>
      <c r="F264" s="10"/>
      <c r="G264" s="26"/>
      <c r="H264" s="10"/>
      <c r="I264" s="10"/>
      <c r="J264" s="10"/>
    </row>
    <row r="265" spans="1:10" s="63" customFormat="1" ht="12.75">
      <c r="A265" s="103" t="s">
        <v>235</v>
      </c>
      <c r="B265" s="121" t="s">
        <v>135</v>
      </c>
      <c r="C265" s="111" t="s">
        <v>136</v>
      </c>
      <c r="D265" s="151" t="s">
        <v>1</v>
      </c>
      <c r="E265" s="417" t="s">
        <v>109</v>
      </c>
      <c r="F265" s="10"/>
      <c r="G265" s="10"/>
      <c r="H265" s="10"/>
      <c r="I265" s="10"/>
      <c r="J265" s="10"/>
    </row>
    <row r="266" spans="1:10" s="62" customFormat="1" ht="12.75">
      <c r="A266" s="38" t="s">
        <v>42</v>
      </c>
      <c r="B266" s="93">
        <v>1</v>
      </c>
      <c r="C266" s="101">
        <v>1</v>
      </c>
      <c r="D266" s="391">
        <f>SUM(B266:C266)</f>
        <v>2</v>
      </c>
      <c r="E266" s="415">
        <v>1</v>
      </c>
      <c r="F266" s="10"/>
      <c r="G266" s="10"/>
      <c r="H266" s="10"/>
      <c r="I266" s="10"/>
      <c r="J266" s="10"/>
    </row>
    <row r="267" spans="1:10" s="62" customFormat="1" ht="12.75">
      <c r="A267" s="38" t="s">
        <v>43</v>
      </c>
      <c r="B267" s="93"/>
      <c r="C267" s="101"/>
      <c r="D267" s="391">
        <f aca="true" t="shared" si="8" ref="D267:D283">SUM(B267:C267)</f>
        <v>0</v>
      </c>
      <c r="E267" s="415"/>
      <c r="F267" s="10"/>
      <c r="G267" s="10"/>
      <c r="H267" s="10"/>
      <c r="I267" s="10"/>
      <c r="J267" s="10"/>
    </row>
    <row r="268" spans="1:10" s="62" customFormat="1" ht="12.75">
      <c r="A268" s="38" t="s">
        <v>44</v>
      </c>
      <c r="B268" s="93"/>
      <c r="C268" s="101"/>
      <c r="D268" s="391">
        <f t="shared" si="8"/>
        <v>0</v>
      </c>
      <c r="E268" s="415"/>
      <c r="F268" s="10"/>
      <c r="G268" s="10"/>
      <c r="H268" s="10"/>
      <c r="I268" s="10"/>
      <c r="J268" s="10"/>
    </row>
    <row r="269" spans="1:10" s="62" customFormat="1" ht="12.75">
      <c r="A269" s="38" t="s">
        <v>45</v>
      </c>
      <c r="B269" s="93"/>
      <c r="D269" s="391">
        <f>SUM(B269:C269)</f>
        <v>0</v>
      </c>
      <c r="E269" s="415"/>
      <c r="F269" s="10"/>
      <c r="G269" s="10"/>
      <c r="H269" s="10"/>
      <c r="I269" s="10"/>
      <c r="J269" s="10"/>
    </row>
    <row r="270" spans="1:10" s="62" customFormat="1" ht="12.75">
      <c r="A270" s="38" t="s">
        <v>46</v>
      </c>
      <c r="B270" s="93"/>
      <c r="C270" s="101">
        <v>24</v>
      </c>
      <c r="D270" s="391">
        <f>SUM(B270:C270)</f>
        <v>24</v>
      </c>
      <c r="E270" s="415">
        <v>2</v>
      </c>
      <c r="F270" s="10"/>
      <c r="G270" s="10"/>
      <c r="H270" s="10"/>
      <c r="I270" s="10"/>
      <c r="J270" s="10"/>
    </row>
    <row r="271" spans="1:10" s="62" customFormat="1" ht="12.75">
      <c r="A271" s="38" t="s">
        <v>47</v>
      </c>
      <c r="B271" s="101">
        <v>1</v>
      </c>
      <c r="C271" s="93">
        <v>3</v>
      </c>
      <c r="D271" s="391">
        <f>SUM(B271:C271)</f>
        <v>4</v>
      </c>
      <c r="E271" s="415">
        <v>1</v>
      </c>
      <c r="F271" s="10"/>
      <c r="G271" s="10"/>
      <c r="H271" s="10"/>
      <c r="I271" s="10"/>
      <c r="J271" s="10"/>
    </row>
    <row r="272" spans="1:10" s="62" customFormat="1" ht="12.75">
      <c r="A272" s="38" t="s">
        <v>48</v>
      </c>
      <c r="B272" s="93"/>
      <c r="C272" s="101"/>
      <c r="D272" s="391">
        <f t="shared" si="8"/>
        <v>0</v>
      </c>
      <c r="E272" s="415"/>
      <c r="F272" s="10"/>
      <c r="G272" s="10"/>
      <c r="H272" s="10"/>
      <c r="I272" s="10"/>
      <c r="J272" s="10"/>
    </row>
    <row r="273" spans="1:10" s="62" customFormat="1" ht="12.75">
      <c r="A273" s="38" t="s">
        <v>49</v>
      </c>
      <c r="B273" s="93"/>
      <c r="C273" s="101"/>
      <c r="D273" s="391">
        <f t="shared" si="8"/>
        <v>0</v>
      </c>
      <c r="E273" s="415"/>
      <c r="F273" s="10"/>
      <c r="G273" s="10"/>
      <c r="H273" s="10"/>
      <c r="I273" s="10"/>
      <c r="J273" s="10"/>
    </row>
    <row r="274" spans="1:10" s="62" customFormat="1" ht="12.75">
      <c r="A274" s="38" t="s">
        <v>50</v>
      </c>
      <c r="B274" s="93"/>
      <c r="C274" s="101"/>
      <c r="D274" s="391">
        <f t="shared" si="8"/>
        <v>0</v>
      </c>
      <c r="E274" s="415"/>
      <c r="F274" s="10"/>
      <c r="G274" s="10"/>
      <c r="H274" s="10"/>
      <c r="I274" s="10"/>
      <c r="J274" s="10"/>
    </row>
    <row r="275" spans="1:10" s="62" customFormat="1" ht="12.75">
      <c r="A275" s="38" t="s">
        <v>51</v>
      </c>
      <c r="B275" s="93">
        <v>1</v>
      </c>
      <c r="C275" s="101">
        <v>2</v>
      </c>
      <c r="D275" s="391">
        <f t="shared" si="8"/>
        <v>3</v>
      </c>
      <c r="E275" s="415">
        <v>2</v>
      </c>
      <c r="F275" s="10"/>
      <c r="G275" s="10"/>
      <c r="H275" s="10"/>
      <c r="I275" s="10"/>
      <c r="J275" s="10"/>
    </row>
    <row r="276" spans="1:10" s="62" customFormat="1" ht="12.75">
      <c r="A276" s="38" t="s">
        <v>52</v>
      </c>
      <c r="D276" s="391"/>
      <c r="E276" s="415"/>
      <c r="F276" s="10"/>
      <c r="G276" s="10"/>
      <c r="H276" s="10"/>
      <c r="I276" s="10"/>
      <c r="J276" s="10"/>
    </row>
    <row r="277" spans="1:10" s="62" customFormat="1" ht="12.75">
      <c r="A277" s="38" t="s">
        <v>53</v>
      </c>
      <c r="B277" s="93">
        <v>2</v>
      </c>
      <c r="C277" s="101">
        <v>4</v>
      </c>
      <c r="D277" s="391">
        <f>SUM(B277:C277)</f>
        <v>6</v>
      </c>
      <c r="E277" s="415">
        <v>1</v>
      </c>
      <c r="F277" s="10"/>
      <c r="G277" s="10"/>
      <c r="H277" s="10"/>
      <c r="I277" s="10"/>
      <c r="J277" s="10"/>
    </row>
    <row r="278" spans="1:10" s="62" customFormat="1" ht="12.75">
      <c r="A278" s="38" t="s">
        <v>54</v>
      </c>
      <c r="B278" s="93"/>
      <c r="C278" s="101"/>
      <c r="D278" s="391">
        <f t="shared" si="8"/>
        <v>0</v>
      </c>
      <c r="E278" s="415"/>
      <c r="F278" s="10"/>
      <c r="G278" s="10"/>
      <c r="H278" s="10"/>
      <c r="I278" s="10"/>
      <c r="J278" s="10"/>
    </row>
    <row r="279" spans="1:10" s="62" customFormat="1" ht="12.75">
      <c r="A279" s="38" t="s">
        <v>55</v>
      </c>
      <c r="B279" s="93">
        <v>2</v>
      </c>
      <c r="C279" s="101">
        <v>9</v>
      </c>
      <c r="D279" s="391">
        <f t="shared" si="8"/>
        <v>11</v>
      </c>
      <c r="E279" s="415">
        <v>2</v>
      </c>
      <c r="F279" s="10"/>
      <c r="G279" s="10"/>
      <c r="H279" s="10"/>
      <c r="I279" s="10"/>
      <c r="J279" s="10"/>
    </row>
    <row r="280" spans="1:10" s="62" customFormat="1" ht="12.75">
      <c r="A280" s="38" t="s">
        <v>56</v>
      </c>
      <c r="B280" s="93"/>
      <c r="C280" s="101"/>
      <c r="D280" s="391">
        <f t="shared" si="8"/>
        <v>0</v>
      </c>
      <c r="E280" s="415"/>
      <c r="F280" s="10"/>
      <c r="G280" s="10"/>
      <c r="H280" s="10"/>
      <c r="I280" s="10"/>
      <c r="J280" s="10"/>
    </row>
    <row r="281" spans="1:10" s="62" customFormat="1" ht="12.75">
      <c r="A281" s="38" t="s">
        <v>57</v>
      </c>
      <c r="B281" s="93"/>
      <c r="C281" s="101"/>
      <c r="D281" s="391">
        <f t="shared" si="8"/>
        <v>0</v>
      </c>
      <c r="E281" s="415"/>
      <c r="F281" s="10"/>
      <c r="G281" s="10"/>
      <c r="H281" s="10"/>
      <c r="I281" s="10"/>
      <c r="J281" s="10"/>
    </row>
    <row r="282" spans="1:10" s="62" customFormat="1" ht="12.75">
      <c r="A282" s="38" t="s">
        <v>58</v>
      </c>
      <c r="B282" s="93">
        <v>1</v>
      </c>
      <c r="C282" s="101">
        <v>1</v>
      </c>
      <c r="D282" s="391">
        <f t="shared" si="8"/>
        <v>2</v>
      </c>
      <c r="E282" s="415"/>
      <c r="F282" s="10"/>
      <c r="G282" s="10"/>
      <c r="H282" s="10"/>
      <c r="I282" s="10"/>
      <c r="J282" s="10"/>
    </row>
    <row r="283" spans="1:10" s="62" customFormat="1" ht="12.75">
      <c r="A283" s="146" t="s">
        <v>1</v>
      </c>
      <c r="B283" s="93">
        <f>SUM(B266:B282)</f>
        <v>8</v>
      </c>
      <c r="C283" s="101">
        <f>SUM(C266:C282)</f>
        <v>44</v>
      </c>
      <c r="D283" s="391">
        <f t="shared" si="8"/>
        <v>52</v>
      </c>
      <c r="E283" s="415">
        <f>SUM(E266:E282)</f>
        <v>9</v>
      </c>
      <c r="F283" s="10"/>
      <c r="G283" s="10"/>
      <c r="H283" s="10"/>
      <c r="I283" s="10"/>
      <c r="J283" s="10"/>
    </row>
    <row r="284" spans="1:10" ht="12.75">
      <c r="A284" s="146" t="s">
        <v>2</v>
      </c>
      <c r="B284" s="44">
        <f>B283/D283</f>
        <v>0.15384615384615385</v>
      </c>
      <c r="C284" s="265">
        <f>C283/D283</f>
        <v>0.8461538461538461</v>
      </c>
      <c r="D284" s="93"/>
      <c r="E284" s="10"/>
      <c r="F284" s="10"/>
      <c r="G284" s="10"/>
      <c r="H284" s="10"/>
      <c r="I284" s="10"/>
      <c r="J284" s="10"/>
    </row>
    <row r="285" spans="1:10" ht="12.75">
      <c r="A285"/>
      <c r="B285" s="149"/>
      <c r="C285" s="174"/>
      <c r="D285" s="174"/>
      <c r="E285" s="174"/>
      <c r="F285" s="174"/>
      <c r="G285" s="174"/>
      <c r="H285" s="174"/>
      <c r="I285" s="175"/>
      <c r="J285" s="10"/>
    </row>
    <row r="286" spans="1:10" ht="36">
      <c r="A286" s="103" t="s">
        <v>226</v>
      </c>
      <c r="B286" s="110" t="s">
        <v>130</v>
      </c>
      <c r="C286" s="110" t="s">
        <v>18</v>
      </c>
      <c r="D286" s="110" t="s">
        <v>128</v>
      </c>
      <c r="E286" s="110" t="s">
        <v>19</v>
      </c>
      <c r="F286" s="110" t="s">
        <v>129</v>
      </c>
      <c r="G286" s="110" t="s">
        <v>179</v>
      </c>
      <c r="H286" s="167" t="s">
        <v>1</v>
      </c>
      <c r="I286" s="417" t="s">
        <v>109</v>
      </c>
      <c r="J286" s="10"/>
    </row>
    <row r="287" spans="1:10" ht="12.75">
      <c r="A287" s="38" t="s">
        <v>42</v>
      </c>
      <c r="B287" s="93">
        <v>0</v>
      </c>
      <c r="C287" s="101">
        <v>0</v>
      </c>
      <c r="D287" s="93">
        <v>1</v>
      </c>
      <c r="E287" s="93">
        <v>0</v>
      </c>
      <c r="F287" s="93">
        <v>1</v>
      </c>
      <c r="G287" s="93"/>
      <c r="H287" s="122">
        <f>SUM(B287:G287)</f>
        <v>2</v>
      </c>
      <c r="I287" s="415">
        <v>1</v>
      </c>
      <c r="J287" s="10"/>
    </row>
    <row r="288" spans="1:10" ht="12.75">
      <c r="A288" s="38" t="s">
        <v>43</v>
      </c>
      <c r="B288" s="93">
        <v>0</v>
      </c>
      <c r="C288" s="101">
        <v>0</v>
      </c>
      <c r="D288" s="93">
        <v>0</v>
      </c>
      <c r="E288" s="93">
        <v>0</v>
      </c>
      <c r="F288" s="93">
        <v>0</v>
      </c>
      <c r="G288" s="93">
        <v>0</v>
      </c>
      <c r="H288" s="122">
        <f aca="true" t="shared" si="9" ref="H288:H303">SUM(B288:G288)</f>
        <v>0</v>
      </c>
      <c r="I288" s="415"/>
      <c r="J288" s="10"/>
    </row>
    <row r="289" spans="1:10" s="62" customFormat="1" ht="12.75">
      <c r="A289" s="38" t="s">
        <v>44</v>
      </c>
      <c r="B289" s="93"/>
      <c r="C289" s="101"/>
      <c r="D289" s="93"/>
      <c r="E289" s="93"/>
      <c r="F289" s="93"/>
      <c r="G289" s="93"/>
      <c r="H289" s="122"/>
      <c r="I289" s="415"/>
      <c r="J289" s="10"/>
    </row>
    <row r="290" spans="1:10" s="62" customFormat="1" ht="12.75">
      <c r="A290" s="38" t="s">
        <v>45</v>
      </c>
      <c r="B290" s="93">
        <v>0</v>
      </c>
      <c r="C290" s="101">
        <v>0</v>
      </c>
      <c r="D290" s="93">
        <v>0</v>
      </c>
      <c r="E290" s="93">
        <v>0</v>
      </c>
      <c r="F290" s="93">
        <v>0</v>
      </c>
      <c r="G290" s="93">
        <v>0</v>
      </c>
      <c r="H290" s="122">
        <f t="shared" si="9"/>
        <v>0</v>
      </c>
      <c r="I290" s="415">
        <v>1</v>
      </c>
      <c r="J290" s="10"/>
    </row>
    <row r="291" spans="1:10" s="62" customFormat="1" ht="12.75">
      <c r="A291" s="38" t="s">
        <v>46</v>
      </c>
      <c r="B291" s="93">
        <v>0</v>
      </c>
      <c r="C291" s="101">
        <v>0</v>
      </c>
      <c r="D291" s="93">
        <v>8</v>
      </c>
      <c r="E291" s="93">
        <v>0</v>
      </c>
      <c r="F291" s="93">
        <v>16</v>
      </c>
      <c r="G291" s="93">
        <v>0</v>
      </c>
      <c r="H291" s="122">
        <f t="shared" si="9"/>
        <v>24</v>
      </c>
      <c r="I291" s="415">
        <v>2</v>
      </c>
      <c r="J291" s="10"/>
    </row>
    <row r="292" spans="1:10" s="62" customFormat="1" ht="12.75">
      <c r="A292" s="38" t="s">
        <v>47</v>
      </c>
      <c r="B292" s="93">
        <v>0</v>
      </c>
      <c r="C292" s="101">
        <v>0</v>
      </c>
      <c r="D292" s="93">
        <v>0</v>
      </c>
      <c r="E292" s="93">
        <v>0</v>
      </c>
      <c r="F292" s="93">
        <v>3</v>
      </c>
      <c r="G292" s="93">
        <v>1</v>
      </c>
      <c r="H292" s="122">
        <f t="shared" si="9"/>
        <v>4</v>
      </c>
      <c r="I292" s="415">
        <v>1</v>
      </c>
      <c r="J292" s="10"/>
    </row>
    <row r="293" spans="1:10" s="62" customFormat="1" ht="12.75">
      <c r="A293" s="38" t="s">
        <v>48</v>
      </c>
      <c r="B293" s="93">
        <v>0</v>
      </c>
      <c r="C293" s="101">
        <v>0</v>
      </c>
      <c r="D293" s="93">
        <v>0</v>
      </c>
      <c r="E293" s="93">
        <v>0</v>
      </c>
      <c r="F293" s="93">
        <v>0</v>
      </c>
      <c r="G293" s="93">
        <v>0</v>
      </c>
      <c r="H293" s="122">
        <f t="shared" si="9"/>
        <v>0</v>
      </c>
      <c r="I293" s="415"/>
      <c r="J293" s="10"/>
    </row>
    <row r="294" spans="1:10" s="62" customFormat="1" ht="12.75">
      <c r="A294" s="38" t="s">
        <v>49</v>
      </c>
      <c r="B294" s="93"/>
      <c r="C294" s="101"/>
      <c r="D294" s="93"/>
      <c r="E294" s="93"/>
      <c r="F294" s="93"/>
      <c r="G294" s="93"/>
      <c r="H294" s="122"/>
      <c r="I294" s="415"/>
      <c r="J294" s="10"/>
    </row>
    <row r="295" spans="1:10" s="62" customFormat="1" ht="12.75">
      <c r="A295" s="38" t="s">
        <v>50</v>
      </c>
      <c r="B295" s="93"/>
      <c r="C295" s="101"/>
      <c r="D295" s="93"/>
      <c r="E295" s="93"/>
      <c r="F295" s="93"/>
      <c r="G295" s="93"/>
      <c r="H295" s="122"/>
      <c r="I295" s="415"/>
      <c r="J295" s="10"/>
    </row>
    <row r="296" spans="1:10" s="62" customFormat="1" ht="12.75">
      <c r="A296" s="38" t="s">
        <v>51</v>
      </c>
      <c r="B296" s="93">
        <v>0</v>
      </c>
      <c r="C296" s="101">
        <v>0</v>
      </c>
      <c r="D296" s="93">
        <v>1</v>
      </c>
      <c r="E296" s="93">
        <v>0</v>
      </c>
      <c r="F296" s="93">
        <v>2</v>
      </c>
      <c r="G296" s="93"/>
      <c r="H296" s="122">
        <f t="shared" si="9"/>
        <v>3</v>
      </c>
      <c r="I296" s="415">
        <v>2</v>
      </c>
      <c r="J296" s="10"/>
    </row>
    <row r="297" spans="1:10" s="62" customFormat="1" ht="12.75">
      <c r="A297" s="38" t="s">
        <v>52</v>
      </c>
      <c r="B297" s="93"/>
      <c r="C297" s="101"/>
      <c r="D297" s="93"/>
      <c r="E297" s="93"/>
      <c r="F297" s="93"/>
      <c r="G297" s="93"/>
      <c r="H297" s="122">
        <f t="shared" si="9"/>
        <v>0</v>
      </c>
      <c r="I297" s="415"/>
      <c r="J297" s="10"/>
    </row>
    <row r="298" spans="1:10" s="62" customFormat="1" ht="12.75">
      <c r="A298" s="38" t="s">
        <v>53</v>
      </c>
      <c r="B298" s="93">
        <v>1</v>
      </c>
      <c r="C298" s="101">
        <v>0</v>
      </c>
      <c r="D298" s="93">
        <v>0</v>
      </c>
      <c r="E298" s="93">
        <v>0</v>
      </c>
      <c r="F298" s="93">
        <v>5</v>
      </c>
      <c r="G298" s="93"/>
      <c r="H298" s="122">
        <f t="shared" si="9"/>
        <v>6</v>
      </c>
      <c r="I298" s="415">
        <v>1</v>
      </c>
      <c r="J298" s="10"/>
    </row>
    <row r="299" spans="1:10" s="62" customFormat="1" ht="12.75">
      <c r="A299" s="38" t="s">
        <v>54</v>
      </c>
      <c r="B299" s="93"/>
      <c r="C299" s="101"/>
      <c r="D299" s="93"/>
      <c r="E299" s="93"/>
      <c r="F299" s="93"/>
      <c r="G299" s="93"/>
      <c r="H299" s="122"/>
      <c r="I299" s="415"/>
      <c r="J299" s="10"/>
    </row>
    <row r="300" spans="1:10" s="62" customFormat="1" ht="12.75">
      <c r="A300" s="38" t="s">
        <v>55</v>
      </c>
      <c r="B300" s="93">
        <v>0</v>
      </c>
      <c r="C300" s="101">
        <v>0</v>
      </c>
      <c r="D300" s="93">
        <v>1</v>
      </c>
      <c r="E300" s="93">
        <v>2</v>
      </c>
      <c r="F300" s="93">
        <v>7</v>
      </c>
      <c r="G300" s="93">
        <v>1</v>
      </c>
      <c r="H300" s="122">
        <f t="shared" si="9"/>
        <v>11</v>
      </c>
      <c r="I300" s="415">
        <v>2</v>
      </c>
      <c r="J300" s="10"/>
    </row>
    <row r="301" spans="1:10" s="62" customFormat="1" ht="12.75">
      <c r="A301" s="38" t="s">
        <v>56</v>
      </c>
      <c r="B301" s="93"/>
      <c r="C301" s="101"/>
      <c r="D301" s="93"/>
      <c r="E301" s="93"/>
      <c r="F301" s="93"/>
      <c r="G301" s="93"/>
      <c r="H301" s="122">
        <f t="shared" si="9"/>
        <v>0</v>
      </c>
      <c r="I301" s="415"/>
      <c r="J301" s="10"/>
    </row>
    <row r="302" spans="1:10" s="62" customFormat="1" ht="12.75">
      <c r="A302" s="38" t="s">
        <v>57</v>
      </c>
      <c r="B302" s="93"/>
      <c r="C302" s="101"/>
      <c r="D302" s="93"/>
      <c r="E302" s="93"/>
      <c r="F302" s="93"/>
      <c r="G302" s="93"/>
      <c r="H302" s="122">
        <f t="shared" si="9"/>
        <v>0</v>
      </c>
      <c r="I302" s="415"/>
      <c r="J302" s="10"/>
    </row>
    <row r="303" spans="1:10" s="62" customFormat="1" ht="12.75">
      <c r="A303" s="38" t="s">
        <v>58</v>
      </c>
      <c r="B303" s="93">
        <v>0</v>
      </c>
      <c r="C303" s="101">
        <v>0</v>
      </c>
      <c r="D303" s="93">
        <v>1</v>
      </c>
      <c r="E303" s="93">
        <v>0</v>
      </c>
      <c r="F303" s="93"/>
      <c r="G303" s="93">
        <v>1</v>
      </c>
      <c r="H303" s="122">
        <f t="shared" si="9"/>
        <v>2</v>
      </c>
      <c r="I303" s="415">
        <v>1</v>
      </c>
      <c r="J303" s="10"/>
    </row>
    <row r="304" spans="1:10" s="62" customFormat="1" ht="12.75">
      <c r="A304" s="146" t="s">
        <v>1</v>
      </c>
      <c r="B304" s="122">
        <f>SUM(B287:B303)</f>
        <v>1</v>
      </c>
      <c r="C304" s="122">
        <f aca="true" t="shared" si="10" ref="C304:I304">SUM(C287:C303)</f>
        <v>0</v>
      </c>
      <c r="D304" s="122">
        <f t="shared" si="10"/>
        <v>12</v>
      </c>
      <c r="E304" s="122">
        <f t="shared" si="10"/>
        <v>2</v>
      </c>
      <c r="F304" s="122">
        <f t="shared" si="10"/>
        <v>34</v>
      </c>
      <c r="G304" s="122">
        <f t="shared" si="10"/>
        <v>3</v>
      </c>
      <c r="H304" s="122">
        <f t="shared" si="10"/>
        <v>52</v>
      </c>
      <c r="I304" s="415">
        <f t="shared" si="10"/>
        <v>11</v>
      </c>
      <c r="J304" s="10"/>
    </row>
    <row r="305" spans="1:10" s="62" customFormat="1" ht="12.75">
      <c r="A305" s="146" t="s">
        <v>2</v>
      </c>
      <c r="B305" s="44">
        <f>B304/H304</f>
        <v>0.019230769230769232</v>
      </c>
      <c r="C305" s="44">
        <f>C304/H304</f>
        <v>0</v>
      </c>
      <c r="D305" s="44">
        <f>D304/H304</f>
        <v>0.23076923076923078</v>
      </c>
      <c r="E305" s="44">
        <f>E304/H304</f>
        <v>0.038461538461538464</v>
      </c>
      <c r="F305" s="44">
        <f>F304/H304</f>
        <v>0.6538461538461539</v>
      </c>
      <c r="G305" s="44">
        <f>G304/H304</f>
        <v>0.057692307692307696</v>
      </c>
      <c r="H305" s="10"/>
      <c r="I305" s="437"/>
      <c r="J305" s="10"/>
    </row>
    <row r="306" spans="1:10" s="62" customFormat="1" ht="14.25">
      <c r="A306" s="416" t="s">
        <v>347</v>
      </c>
      <c r="B306" s="44"/>
      <c r="C306" s="44"/>
      <c r="D306" s="44"/>
      <c r="E306" s="44"/>
      <c r="F306" s="44"/>
      <c r="G306" s="44"/>
      <c r="H306" s="10"/>
      <c r="I306" s="10"/>
      <c r="J306" s="10"/>
    </row>
    <row r="307" spans="1:10" s="62" customFormat="1" ht="12.75">
      <c r="A307" s="6"/>
      <c r="B307" s="10"/>
      <c r="C307" s="33"/>
      <c r="D307" s="10"/>
      <c r="E307" s="10"/>
      <c r="F307" s="10"/>
      <c r="G307" s="10"/>
      <c r="H307" s="10"/>
      <c r="I307" s="10"/>
      <c r="J307" s="10"/>
    </row>
    <row r="308" spans="1:10" ht="12.75">
      <c r="A308" s="103" t="s">
        <v>227</v>
      </c>
      <c r="B308" s="135" t="s">
        <v>20</v>
      </c>
      <c r="C308" s="135" t="s">
        <v>21</v>
      </c>
      <c r="D308" s="170" t="s">
        <v>1</v>
      </c>
      <c r="E308" s="417" t="s">
        <v>109</v>
      </c>
      <c r="F308" s="10"/>
      <c r="G308" s="10"/>
      <c r="H308" s="10"/>
      <c r="I308" s="10"/>
      <c r="J308" s="10"/>
    </row>
    <row r="309" spans="1:10" ht="12.75">
      <c r="A309" s="38" t="s">
        <v>42</v>
      </c>
      <c r="B309" s="93">
        <v>0</v>
      </c>
      <c r="C309" s="101">
        <v>2</v>
      </c>
      <c r="D309" s="93">
        <f>SUM(B309:C309)</f>
        <v>2</v>
      </c>
      <c r="E309" s="415">
        <v>1</v>
      </c>
      <c r="F309" s="10"/>
      <c r="G309" s="10"/>
      <c r="H309" s="10"/>
      <c r="I309" s="10"/>
      <c r="J309" s="10"/>
    </row>
    <row r="310" spans="1:10" ht="12.75">
      <c r="A310" s="38" t="s">
        <v>43</v>
      </c>
      <c r="B310" s="93">
        <v>0</v>
      </c>
      <c r="C310" s="101">
        <v>0</v>
      </c>
      <c r="D310" s="93">
        <f aca="true" t="shared" si="11" ref="D310:D325">SUM(B310:C310)</f>
        <v>0</v>
      </c>
      <c r="E310" s="415">
        <v>0</v>
      </c>
      <c r="F310" s="10"/>
      <c r="G310" s="10"/>
      <c r="H310" s="10"/>
      <c r="I310" s="10"/>
      <c r="J310" s="10"/>
    </row>
    <row r="311" spans="1:10" ht="12.75">
      <c r="A311" s="38" t="s">
        <v>44</v>
      </c>
      <c r="B311" s="93">
        <v>0</v>
      </c>
      <c r="C311" s="101">
        <v>0</v>
      </c>
      <c r="D311" s="93">
        <f t="shared" si="11"/>
        <v>0</v>
      </c>
      <c r="E311" s="415">
        <v>0</v>
      </c>
      <c r="F311" s="10"/>
      <c r="G311" s="10"/>
      <c r="H311" s="10"/>
      <c r="I311" s="10"/>
      <c r="J311" s="10"/>
    </row>
    <row r="312" spans="1:10" ht="12.75">
      <c r="A312" s="38" t="s">
        <v>45</v>
      </c>
      <c r="B312" s="93">
        <v>0</v>
      </c>
      <c r="C312" s="101">
        <v>0</v>
      </c>
      <c r="D312" s="93">
        <f t="shared" si="11"/>
        <v>0</v>
      </c>
      <c r="E312" s="415">
        <v>0</v>
      </c>
      <c r="F312" s="10"/>
      <c r="G312" s="10"/>
      <c r="H312" s="10"/>
      <c r="I312" s="10"/>
      <c r="J312" s="10"/>
    </row>
    <row r="313" spans="1:10" ht="12.75">
      <c r="A313" s="38" t="s">
        <v>46</v>
      </c>
      <c r="B313" s="93">
        <v>2</v>
      </c>
      <c r="C313" s="101">
        <v>22</v>
      </c>
      <c r="D313" s="93">
        <f t="shared" si="11"/>
        <v>24</v>
      </c>
      <c r="E313" s="415">
        <v>2</v>
      </c>
      <c r="F313" s="10"/>
      <c r="G313" s="10"/>
      <c r="H313" s="10"/>
      <c r="I313" s="10"/>
      <c r="J313" s="10"/>
    </row>
    <row r="314" spans="1:10" ht="12.75">
      <c r="A314" s="38" t="s">
        <v>47</v>
      </c>
      <c r="B314" s="93">
        <v>1</v>
      </c>
      <c r="C314" s="101">
        <v>3</v>
      </c>
      <c r="D314" s="93">
        <f t="shared" si="11"/>
        <v>4</v>
      </c>
      <c r="E314" s="415">
        <v>1</v>
      </c>
      <c r="F314" s="10"/>
      <c r="G314" s="10"/>
      <c r="H314" s="10"/>
      <c r="I314" s="10"/>
      <c r="J314" s="10"/>
    </row>
    <row r="315" spans="1:10" ht="12.75">
      <c r="A315" s="38" t="s">
        <v>48</v>
      </c>
      <c r="B315" s="93">
        <v>0</v>
      </c>
      <c r="C315" s="101">
        <v>0</v>
      </c>
      <c r="D315" s="93">
        <v>0</v>
      </c>
      <c r="E315" s="415">
        <v>0</v>
      </c>
      <c r="F315" s="10"/>
      <c r="G315" s="10"/>
      <c r="H315" s="10"/>
      <c r="I315" s="10"/>
      <c r="J315" s="10"/>
    </row>
    <row r="316" spans="1:10" ht="12.75">
      <c r="A316" s="38" t="s">
        <v>49</v>
      </c>
      <c r="B316" s="93">
        <v>0</v>
      </c>
      <c r="C316" s="101">
        <v>0</v>
      </c>
      <c r="D316" s="93">
        <v>0</v>
      </c>
      <c r="E316" s="415">
        <v>0</v>
      </c>
      <c r="F316" s="10"/>
      <c r="G316" s="10"/>
      <c r="H316" s="10"/>
      <c r="I316" s="10"/>
      <c r="J316" s="10"/>
    </row>
    <row r="317" spans="1:10" ht="12.75">
      <c r="A317" s="38" t="s">
        <v>50</v>
      </c>
      <c r="B317" s="93">
        <v>0</v>
      </c>
      <c r="C317" s="101">
        <v>0</v>
      </c>
      <c r="D317" s="93">
        <f t="shared" si="11"/>
        <v>0</v>
      </c>
      <c r="E317" s="415">
        <v>0</v>
      </c>
      <c r="F317" s="10"/>
      <c r="G317" s="10"/>
      <c r="H317" s="10"/>
      <c r="I317" s="10"/>
      <c r="J317" s="10"/>
    </row>
    <row r="318" spans="1:10" ht="12.75">
      <c r="A318" s="38" t="s">
        <v>51</v>
      </c>
      <c r="B318" s="93">
        <v>1</v>
      </c>
      <c r="C318" s="101">
        <v>2</v>
      </c>
      <c r="D318" s="93">
        <f t="shared" si="11"/>
        <v>3</v>
      </c>
      <c r="E318" s="415">
        <v>2</v>
      </c>
      <c r="F318" s="10"/>
      <c r="G318" s="10"/>
      <c r="H318" s="10"/>
      <c r="I318" s="10"/>
      <c r="J318" s="10"/>
    </row>
    <row r="319" spans="1:10" ht="12.75">
      <c r="A319" s="38" t="s">
        <v>52</v>
      </c>
      <c r="B319" s="93"/>
      <c r="C319" s="101"/>
      <c r="D319" s="93">
        <f t="shared" si="11"/>
        <v>0</v>
      </c>
      <c r="E319" s="415"/>
      <c r="F319" s="10"/>
      <c r="G319" s="10"/>
      <c r="H319" s="10"/>
      <c r="I319" s="10"/>
      <c r="J319" s="10"/>
    </row>
    <row r="320" spans="1:10" ht="12.75">
      <c r="A320" s="38" t="s">
        <v>53</v>
      </c>
      <c r="B320" s="93">
        <v>0</v>
      </c>
      <c r="C320" s="101">
        <v>6</v>
      </c>
      <c r="D320" s="93">
        <f t="shared" si="11"/>
        <v>6</v>
      </c>
      <c r="E320" s="415">
        <v>1</v>
      </c>
      <c r="F320" s="10"/>
      <c r="G320" s="10"/>
      <c r="H320" s="10"/>
      <c r="I320" s="10"/>
      <c r="J320" s="10"/>
    </row>
    <row r="321" spans="1:10" ht="12.75">
      <c r="A321" s="38" t="s">
        <v>54</v>
      </c>
      <c r="B321" s="93">
        <v>0</v>
      </c>
      <c r="C321" s="101">
        <v>0</v>
      </c>
      <c r="D321" s="93">
        <f t="shared" si="11"/>
        <v>0</v>
      </c>
      <c r="E321" s="415">
        <v>0</v>
      </c>
      <c r="F321" s="10"/>
      <c r="G321" s="10"/>
      <c r="H321" s="10"/>
      <c r="I321" s="10"/>
      <c r="J321" s="10"/>
    </row>
    <row r="322" spans="1:10" ht="12.75">
      <c r="A322" s="38" t="s">
        <v>55</v>
      </c>
      <c r="B322" s="93">
        <v>1</v>
      </c>
      <c r="C322" s="101">
        <v>10</v>
      </c>
      <c r="D322" s="93">
        <f t="shared" si="11"/>
        <v>11</v>
      </c>
      <c r="E322" s="415">
        <v>2</v>
      </c>
      <c r="F322" s="10"/>
      <c r="G322" s="10"/>
      <c r="H322" s="10"/>
      <c r="I322" s="10"/>
      <c r="J322" s="10"/>
    </row>
    <row r="323" spans="1:10" ht="12.75">
      <c r="A323" s="38" t="s">
        <v>56</v>
      </c>
      <c r="B323" s="93">
        <v>0</v>
      </c>
      <c r="C323" s="101">
        <v>0</v>
      </c>
      <c r="D323" s="93">
        <v>0</v>
      </c>
      <c r="E323" s="415">
        <v>0</v>
      </c>
      <c r="F323" s="10"/>
      <c r="G323" s="10"/>
      <c r="H323" s="10"/>
      <c r="I323" s="10"/>
      <c r="J323" s="10"/>
    </row>
    <row r="324" spans="1:10" ht="12.75">
      <c r="A324" s="38" t="s">
        <v>57</v>
      </c>
      <c r="B324" s="93">
        <v>0</v>
      </c>
      <c r="C324" s="101">
        <v>0</v>
      </c>
      <c r="D324" s="93">
        <f t="shared" si="11"/>
        <v>0</v>
      </c>
      <c r="E324" s="415">
        <v>0</v>
      </c>
      <c r="F324" s="10"/>
      <c r="G324" s="10"/>
      <c r="H324" s="10"/>
      <c r="I324" s="10"/>
      <c r="J324" s="10"/>
    </row>
    <row r="325" spans="1:10" ht="12.75">
      <c r="A325" s="38" t="s">
        <v>58</v>
      </c>
      <c r="B325" s="93">
        <v>0</v>
      </c>
      <c r="C325" s="101">
        <v>2</v>
      </c>
      <c r="D325" s="93">
        <f t="shared" si="11"/>
        <v>2</v>
      </c>
      <c r="E325" s="415">
        <v>1</v>
      </c>
      <c r="F325" s="10"/>
      <c r="G325" s="10"/>
      <c r="H325" s="10"/>
      <c r="I325" s="10"/>
      <c r="J325" s="10"/>
    </row>
    <row r="326" spans="1:10" ht="12.75">
      <c r="A326" s="146" t="s">
        <v>1</v>
      </c>
      <c r="B326" s="122">
        <f>SUM(B309:B325)</f>
        <v>5</v>
      </c>
      <c r="C326" s="122">
        <f>SUM(C309:C325)</f>
        <v>47</v>
      </c>
      <c r="D326" s="122">
        <f>SUM(D309:D325)</f>
        <v>52</v>
      </c>
      <c r="E326" s="415">
        <f>SUM(E309:E325)</f>
        <v>10</v>
      </c>
      <c r="F326" s="10"/>
      <c r="G326" s="10"/>
      <c r="H326" s="10"/>
      <c r="I326" s="10"/>
      <c r="J326" s="10"/>
    </row>
    <row r="327" spans="1:10" ht="12.75">
      <c r="A327" s="146" t="s">
        <v>2</v>
      </c>
      <c r="B327" s="44">
        <f>B326/D326</f>
        <v>0.09615384615384616</v>
      </c>
      <c r="C327" s="265">
        <f>C326/D326</f>
        <v>0.9038461538461539</v>
      </c>
      <c r="D327" s="10"/>
      <c r="E327" s="10"/>
      <c r="F327" s="10"/>
      <c r="G327" s="10"/>
      <c r="H327" s="10"/>
      <c r="I327" s="10"/>
      <c r="J327" s="10"/>
    </row>
    <row r="328" spans="1:10" ht="12.75">
      <c r="A328" s="10"/>
      <c r="B328" s="10"/>
      <c r="C328" s="33"/>
      <c r="D328" s="10"/>
      <c r="E328" s="10"/>
      <c r="F328" s="10"/>
      <c r="G328" s="10"/>
      <c r="H328" s="10"/>
      <c r="I328" s="10"/>
      <c r="J328" s="10"/>
    </row>
    <row r="329" spans="1:10" ht="12.75">
      <c r="A329" s="503" t="s">
        <v>348</v>
      </c>
      <c r="B329" s="518"/>
      <c r="C329" s="518"/>
      <c r="D329" s="519"/>
      <c r="E329" s="519"/>
      <c r="F329" s="519"/>
      <c r="G329" s="519"/>
      <c r="H329" s="519"/>
      <c r="I329" s="527"/>
      <c r="J329" s="10"/>
    </row>
    <row r="330" spans="1:10" ht="12.75">
      <c r="A330" s="139"/>
      <c r="B330" s="10"/>
      <c r="C330" s="33"/>
      <c r="D330" s="10"/>
      <c r="E330" s="10"/>
      <c r="F330" s="10"/>
      <c r="G330" s="10"/>
      <c r="H330" s="10"/>
      <c r="I330" s="10"/>
      <c r="J330" s="10"/>
    </row>
    <row r="331" spans="1:10" ht="12.75">
      <c r="A331" s="103" t="s">
        <v>349</v>
      </c>
      <c r="B331" s="222" t="s">
        <v>206</v>
      </c>
      <c r="C331" s="152" t="s">
        <v>109</v>
      </c>
      <c r="G331" s="10"/>
      <c r="I331" s="10"/>
      <c r="J331" s="10"/>
    </row>
    <row r="332" spans="1:10" ht="12.75">
      <c r="A332" s="38" t="s">
        <v>42</v>
      </c>
      <c r="B332" s="93">
        <v>1</v>
      </c>
      <c r="C332" s="166">
        <v>1</v>
      </c>
      <c r="D332" s="93"/>
      <c r="E332" s="93"/>
      <c r="F332" s="93"/>
      <c r="G332" s="10"/>
      <c r="I332" s="10"/>
      <c r="J332" s="10"/>
    </row>
    <row r="333" spans="1:10" ht="12.75">
      <c r="A333" s="38" t="s">
        <v>43</v>
      </c>
      <c r="B333" s="93">
        <v>7</v>
      </c>
      <c r="C333" s="166">
        <v>1</v>
      </c>
      <c r="D333" s="93"/>
      <c r="E333" s="93"/>
      <c r="F333" s="93"/>
      <c r="G333" s="10"/>
      <c r="I333" s="10"/>
      <c r="J333" s="10"/>
    </row>
    <row r="334" spans="1:10" ht="12.75">
      <c r="A334" s="38" t="s">
        <v>44</v>
      </c>
      <c r="B334" s="93"/>
      <c r="C334" s="166"/>
      <c r="D334" s="93"/>
      <c r="E334" s="93"/>
      <c r="F334" s="93"/>
      <c r="G334" s="10"/>
      <c r="I334" s="10"/>
      <c r="J334" s="10"/>
    </row>
    <row r="335" spans="1:10" ht="12.75">
      <c r="A335" s="38" t="s">
        <v>45</v>
      </c>
      <c r="B335" s="93">
        <v>24</v>
      </c>
      <c r="C335" s="166">
        <v>4</v>
      </c>
      <c r="D335" s="93"/>
      <c r="E335" s="93"/>
      <c r="F335" s="93"/>
      <c r="G335" s="10"/>
      <c r="I335" s="10"/>
      <c r="J335" s="10"/>
    </row>
    <row r="336" spans="1:10" ht="12.75">
      <c r="A336" s="38" t="s">
        <v>46</v>
      </c>
      <c r="B336" s="93">
        <v>18</v>
      </c>
      <c r="C336" s="166">
        <v>3</v>
      </c>
      <c r="D336" s="93"/>
      <c r="E336" s="93"/>
      <c r="F336" s="93"/>
      <c r="G336" s="10"/>
      <c r="I336" s="10"/>
      <c r="J336" s="10"/>
    </row>
    <row r="337" spans="1:10" ht="12.75">
      <c r="A337" s="38" t="s">
        <v>47</v>
      </c>
      <c r="B337" s="93">
        <v>17</v>
      </c>
      <c r="C337" s="166">
        <v>1</v>
      </c>
      <c r="D337" s="93"/>
      <c r="E337" s="93"/>
      <c r="F337" s="93"/>
      <c r="G337" s="10"/>
      <c r="I337" s="10"/>
      <c r="J337" s="10"/>
    </row>
    <row r="338" spans="1:10" ht="12.75">
      <c r="A338" s="38" t="s">
        <v>48</v>
      </c>
      <c r="B338" s="93">
        <v>3</v>
      </c>
      <c r="C338" s="166">
        <v>1</v>
      </c>
      <c r="D338" s="93"/>
      <c r="E338" s="93"/>
      <c r="F338" s="93"/>
      <c r="G338" s="10"/>
      <c r="I338" s="10"/>
      <c r="J338" s="10"/>
    </row>
    <row r="339" spans="1:10" ht="12.75">
      <c r="A339" s="38" t="s">
        <v>49</v>
      </c>
      <c r="B339" s="93">
        <v>20</v>
      </c>
      <c r="C339" s="166">
        <v>2</v>
      </c>
      <c r="D339" s="93"/>
      <c r="E339" s="93"/>
      <c r="F339" s="93"/>
      <c r="G339" s="10"/>
      <c r="I339" s="10"/>
      <c r="J339" s="10"/>
    </row>
    <row r="340" spans="1:10" ht="12.75">
      <c r="A340" s="38" t="s">
        <v>50</v>
      </c>
      <c r="B340" s="93">
        <v>5</v>
      </c>
      <c r="C340" s="166">
        <v>2</v>
      </c>
      <c r="D340" s="93"/>
      <c r="E340" s="93"/>
      <c r="F340" s="93"/>
      <c r="G340" s="10"/>
      <c r="I340" s="10"/>
      <c r="J340" s="10"/>
    </row>
    <row r="341" spans="1:10" ht="12.75">
      <c r="A341" s="38" t="s">
        <v>51</v>
      </c>
      <c r="B341" s="93">
        <v>11</v>
      </c>
      <c r="C341" s="166">
        <v>2</v>
      </c>
      <c r="D341" s="93"/>
      <c r="E341" s="93"/>
      <c r="F341" s="93"/>
      <c r="G341" s="10"/>
      <c r="I341" s="10"/>
      <c r="J341" s="10"/>
    </row>
    <row r="342" spans="1:10" ht="12.75">
      <c r="A342" s="38" t="s">
        <v>52</v>
      </c>
      <c r="B342" s="93"/>
      <c r="C342" s="166"/>
      <c r="D342" s="93"/>
      <c r="E342" s="93"/>
      <c r="F342" s="93"/>
      <c r="G342" s="10"/>
      <c r="I342" s="10"/>
      <c r="J342" s="10"/>
    </row>
    <row r="343" spans="1:10" ht="12.75">
      <c r="A343" s="38" t="s">
        <v>53</v>
      </c>
      <c r="B343" s="93">
        <v>10</v>
      </c>
      <c r="C343" s="166">
        <v>2</v>
      </c>
      <c r="D343" s="93"/>
      <c r="E343" s="93"/>
      <c r="F343" s="93"/>
      <c r="G343" s="10"/>
      <c r="I343" s="10"/>
      <c r="J343" s="10"/>
    </row>
    <row r="344" spans="1:10" ht="12.75">
      <c r="A344" s="38" t="s">
        <v>54</v>
      </c>
      <c r="B344" s="93">
        <v>27</v>
      </c>
      <c r="C344" s="166">
        <v>2</v>
      </c>
      <c r="D344" s="93"/>
      <c r="E344" s="93"/>
      <c r="F344" s="93"/>
      <c r="G344" s="10"/>
      <c r="I344" s="10"/>
      <c r="J344" s="10"/>
    </row>
    <row r="345" spans="1:10" ht="12.75">
      <c r="A345" s="38" t="s">
        <v>55</v>
      </c>
      <c r="B345" s="93">
        <v>37</v>
      </c>
      <c r="C345" s="166">
        <v>4</v>
      </c>
      <c r="D345" s="93"/>
      <c r="E345" s="93"/>
      <c r="F345" s="93"/>
      <c r="G345" s="10"/>
      <c r="I345" s="10"/>
      <c r="J345" s="10"/>
    </row>
    <row r="346" spans="1:10" ht="12.75">
      <c r="A346" s="38" t="s">
        <v>56</v>
      </c>
      <c r="B346" s="93">
        <v>31</v>
      </c>
      <c r="C346" s="166">
        <v>4</v>
      </c>
      <c r="D346" s="93"/>
      <c r="E346" s="93"/>
      <c r="F346" s="93"/>
      <c r="G346" s="10"/>
      <c r="I346" s="10"/>
      <c r="J346" s="10"/>
    </row>
    <row r="347" spans="1:10" ht="12.75">
      <c r="A347" s="38" t="s">
        <v>57</v>
      </c>
      <c r="B347" s="93">
        <v>1</v>
      </c>
      <c r="C347" s="166">
        <v>1</v>
      </c>
      <c r="D347" s="93"/>
      <c r="E347" s="93"/>
      <c r="F347" s="93"/>
      <c r="G347" s="10"/>
      <c r="I347" s="10"/>
      <c r="J347" s="10"/>
    </row>
    <row r="348" spans="1:10" ht="12.75">
      <c r="A348" s="38" t="s">
        <v>58</v>
      </c>
      <c r="B348" s="93">
        <v>7</v>
      </c>
      <c r="C348" s="166">
        <v>1</v>
      </c>
      <c r="D348" s="93"/>
      <c r="E348" s="93"/>
      <c r="F348" s="93"/>
      <c r="G348" s="10"/>
      <c r="I348" s="10"/>
      <c r="J348" s="10"/>
    </row>
    <row r="349" spans="1:10" ht="12.75">
      <c r="A349" s="146" t="s">
        <v>1</v>
      </c>
      <c r="B349" s="122">
        <f>SUM(B332:B348)</f>
        <v>219</v>
      </c>
      <c r="C349" s="166">
        <f>SUM(C332:C348)</f>
        <v>31</v>
      </c>
      <c r="D349" s="122"/>
      <c r="E349" s="122"/>
      <c r="F349" s="122"/>
      <c r="G349" s="29"/>
      <c r="I349" s="10"/>
      <c r="J349" s="10"/>
    </row>
    <row r="350" spans="1:10" ht="12.75">
      <c r="A350"/>
      <c r="B350" s="29"/>
      <c r="C350" s="116"/>
      <c r="D350" s="29"/>
      <c r="E350" s="29"/>
      <c r="F350" s="29"/>
      <c r="G350" s="29"/>
      <c r="H350" s="29"/>
      <c r="I350" s="10"/>
      <c r="J350" s="10"/>
    </row>
    <row r="351" spans="1:10" ht="12.75">
      <c r="A351" s="103" t="s">
        <v>288</v>
      </c>
      <c r="B351" s="270" t="s">
        <v>151</v>
      </c>
      <c r="C351" s="119" t="s">
        <v>150</v>
      </c>
      <c r="D351" s="119" t="s">
        <v>149</v>
      </c>
      <c r="E351" s="119" t="s">
        <v>148</v>
      </c>
      <c r="F351" s="119" t="s">
        <v>1</v>
      </c>
      <c r="G351" s="438" t="s">
        <v>109</v>
      </c>
      <c r="H351" s="29"/>
      <c r="I351" s="10"/>
      <c r="J351" s="10"/>
    </row>
    <row r="352" spans="1:10" ht="12.75">
      <c r="A352" s="38" t="s">
        <v>42</v>
      </c>
      <c r="B352" s="180">
        <v>0</v>
      </c>
      <c r="C352" s="271">
        <v>0</v>
      </c>
      <c r="D352" s="180">
        <v>0</v>
      </c>
      <c r="E352" s="180">
        <v>1</v>
      </c>
      <c r="F352" s="122">
        <f>SUM(B352:E352)</f>
        <v>1</v>
      </c>
      <c r="G352" s="415">
        <v>1</v>
      </c>
      <c r="H352" s="29"/>
      <c r="I352" s="10"/>
      <c r="J352" s="10"/>
    </row>
    <row r="353" spans="1:10" ht="12.75">
      <c r="A353" s="38" t="s">
        <v>43</v>
      </c>
      <c r="B353" s="180">
        <v>0</v>
      </c>
      <c r="C353" s="271">
        <v>0</v>
      </c>
      <c r="D353" s="180">
        <v>0</v>
      </c>
      <c r="E353" s="180">
        <v>7</v>
      </c>
      <c r="F353" s="122">
        <f>SUM(B353:E353)</f>
        <v>7</v>
      </c>
      <c r="G353" s="415">
        <v>1</v>
      </c>
      <c r="H353" s="29"/>
      <c r="I353" s="10"/>
      <c r="J353" s="10"/>
    </row>
    <row r="354" spans="1:10" ht="12.75">
      <c r="A354" s="38" t="s">
        <v>44</v>
      </c>
      <c r="B354" s="180"/>
      <c r="C354" s="271"/>
      <c r="D354" s="180"/>
      <c r="E354" s="180"/>
      <c r="F354" s="122"/>
      <c r="G354" s="415"/>
      <c r="H354" s="29"/>
      <c r="I354" s="10"/>
      <c r="J354" s="10"/>
    </row>
    <row r="355" spans="1:10" ht="12.75">
      <c r="A355" s="38" t="s">
        <v>45</v>
      </c>
      <c r="B355" s="180">
        <v>6</v>
      </c>
      <c r="C355" s="271">
        <v>0</v>
      </c>
      <c r="D355" s="180">
        <v>0</v>
      </c>
      <c r="E355" s="180">
        <v>18</v>
      </c>
      <c r="F355" s="122">
        <f aca="true" t="shared" si="12" ref="F355:F368">SUM(B355:E355)</f>
        <v>24</v>
      </c>
      <c r="G355" s="415">
        <v>4</v>
      </c>
      <c r="H355" s="29"/>
      <c r="I355" s="10"/>
      <c r="J355" s="10"/>
    </row>
    <row r="356" spans="1:10" ht="12.75">
      <c r="A356" s="38" t="s">
        <v>46</v>
      </c>
      <c r="B356" s="180">
        <v>10</v>
      </c>
      <c r="C356" s="271">
        <v>0</v>
      </c>
      <c r="D356" s="180">
        <v>0</v>
      </c>
      <c r="E356" s="180">
        <v>8</v>
      </c>
      <c r="F356" s="122">
        <f t="shared" si="12"/>
        <v>18</v>
      </c>
      <c r="G356" s="415">
        <v>3</v>
      </c>
      <c r="H356" s="29"/>
      <c r="I356" s="10"/>
      <c r="J356" s="10"/>
    </row>
    <row r="357" spans="1:10" ht="12.75">
      <c r="A357" s="38" t="s">
        <v>47</v>
      </c>
      <c r="B357" s="180">
        <v>9</v>
      </c>
      <c r="C357" s="271">
        <v>0</v>
      </c>
      <c r="D357" s="180">
        <v>0</v>
      </c>
      <c r="E357" s="180">
        <v>8</v>
      </c>
      <c r="F357" s="122">
        <f t="shared" si="12"/>
        <v>17</v>
      </c>
      <c r="G357" s="415">
        <v>1</v>
      </c>
      <c r="H357" s="29"/>
      <c r="I357" s="10"/>
      <c r="J357" s="10"/>
    </row>
    <row r="358" spans="1:10" ht="12.75">
      <c r="A358" s="38" t="s">
        <v>48</v>
      </c>
      <c r="B358" s="180">
        <v>0</v>
      </c>
      <c r="C358" s="271">
        <v>3</v>
      </c>
      <c r="D358" s="180">
        <v>0</v>
      </c>
      <c r="E358" s="180">
        <v>0</v>
      </c>
      <c r="F358" s="122">
        <f t="shared" si="12"/>
        <v>3</v>
      </c>
      <c r="G358" s="415">
        <v>1</v>
      </c>
      <c r="H358" s="29"/>
      <c r="I358" s="10"/>
      <c r="J358" s="10"/>
    </row>
    <row r="359" spans="1:10" ht="12.75">
      <c r="A359" s="38" t="s">
        <v>49</v>
      </c>
      <c r="B359" s="180">
        <v>0</v>
      </c>
      <c r="C359" s="271">
        <v>0</v>
      </c>
      <c r="D359" s="180">
        <v>0</v>
      </c>
      <c r="E359" s="180">
        <v>20</v>
      </c>
      <c r="F359" s="122">
        <f t="shared" si="12"/>
        <v>20</v>
      </c>
      <c r="G359" s="415">
        <v>2</v>
      </c>
      <c r="H359" s="29"/>
      <c r="I359" s="10"/>
      <c r="J359" s="10"/>
    </row>
    <row r="360" spans="1:10" ht="12.75">
      <c r="A360" s="38" t="s">
        <v>50</v>
      </c>
      <c r="B360" s="180">
        <v>0</v>
      </c>
      <c r="C360" s="271">
        <v>0</v>
      </c>
      <c r="D360" s="180">
        <v>0</v>
      </c>
      <c r="E360" s="180">
        <v>5</v>
      </c>
      <c r="F360" s="122">
        <f t="shared" si="12"/>
        <v>5</v>
      </c>
      <c r="G360" s="415">
        <v>2</v>
      </c>
      <c r="H360" s="29"/>
      <c r="I360" s="10"/>
      <c r="J360" s="10"/>
    </row>
    <row r="361" spans="1:10" ht="12.75">
      <c r="A361" s="38" t="s">
        <v>51</v>
      </c>
      <c r="B361" s="180">
        <v>0</v>
      </c>
      <c r="C361" s="271">
        <v>0</v>
      </c>
      <c r="D361" s="180">
        <v>0</v>
      </c>
      <c r="E361" s="180">
        <v>11</v>
      </c>
      <c r="F361" s="122">
        <f t="shared" si="12"/>
        <v>11</v>
      </c>
      <c r="G361" s="415">
        <v>2</v>
      </c>
      <c r="H361" s="29"/>
      <c r="I361" s="10"/>
      <c r="J361" s="10"/>
    </row>
    <row r="362" spans="1:10" ht="12.75">
      <c r="A362" s="38" t="s">
        <v>52</v>
      </c>
      <c r="B362" s="180"/>
      <c r="C362" s="271"/>
      <c r="D362" s="180"/>
      <c r="E362" s="180"/>
      <c r="F362" s="122">
        <f t="shared" si="12"/>
        <v>0</v>
      </c>
      <c r="G362" s="415"/>
      <c r="H362" s="29"/>
      <c r="I362" s="10"/>
      <c r="J362" s="10"/>
    </row>
    <row r="363" spans="1:10" ht="12.75">
      <c r="A363" s="38" t="s">
        <v>53</v>
      </c>
      <c r="B363" s="180">
        <v>0</v>
      </c>
      <c r="C363" s="271">
        <v>0</v>
      </c>
      <c r="D363" s="180">
        <v>0</v>
      </c>
      <c r="E363" s="180">
        <v>10</v>
      </c>
      <c r="F363" s="122">
        <f t="shared" si="12"/>
        <v>10</v>
      </c>
      <c r="G363" s="415">
        <v>2</v>
      </c>
      <c r="H363" s="29"/>
      <c r="I363" s="10"/>
      <c r="J363" s="10"/>
    </row>
    <row r="364" spans="1:10" ht="12.75">
      <c r="A364" s="38" t="s">
        <v>54</v>
      </c>
      <c r="B364" s="180">
        <v>20</v>
      </c>
      <c r="C364" s="271">
        <v>1</v>
      </c>
      <c r="D364" s="180">
        <v>1</v>
      </c>
      <c r="E364" s="180">
        <v>5</v>
      </c>
      <c r="F364" s="122">
        <f t="shared" si="12"/>
        <v>27</v>
      </c>
      <c r="G364" s="415">
        <v>2</v>
      </c>
      <c r="H364" s="29"/>
      <c r="I364" s="10"/>
      <c r="J364" s="10"/>
    </row>
    <row r="365" spans="1:10" ht="12.75">
      <c r="A365" s="38" t="s">
        <v>55</v>
      </c>
      <c r="B365" s="180">
        <v>0</v>
      </c>
      <c r="C365" s="271">
        <v>0</v>
      </c>
      <c r="D365" s="180">
        <v>5</v>
      </c>
      <c r="E365" s="180">
        <v>32</v>
      </c>
      <c r="F365" s="122">
        <f t="shared" si="12"/>
        <v>37</v>
      </c>
      <c r="G365" s="415">
        <v>4</v>
      </c>
      <c r="H365" s="29"/>
      <c r="I365" s="10"/>
      <c r="J365" s="10"/>
    </row>
    <row r="366" spans="1:10" ht="12.75">
      <c r="A366" s="38" t="s">
        <v>56</v>
      </c>
      <c r="B366" s="180">
        <v>0</v>
      </c>
      <c r="C366" s="271">
        <v>0</v>
      </c>
      <c r="D366" s="180">
        <v>0</v>
      </c>
      <c r="E366" s="180">
        <v>31</v>
      </c>
      <c r="F366" s="122">
        <f t="shared" si="12"/>
        <v>31</v>
      </c>
      <c r="G366" s="415">
        <v>4</v>
      </c>
      <c r="H366" s="29"/>
      <c r="I366" s="10"/>
      <c r="J366" s="10"/>
    </row>
    <row r="367" spans="1:10" ht="12.75">
      <c r="A367" s="38" t="s">
        <v>57</v>
      </c>
      <c r="B367" s="180">
        <v>0</v>
      </c>
      <c r="C367" s="271">
        <v>0</v>
      </c>
      <c r="D367" s="180">
        <v>0</v>
      </c>
      <c r="E367" s="180">
        <v>1</v>
      </c>
      <c r="F367" s="122">
        <f t="shared" si="12"/>
        <v>1</v>
      </c>
      <c r="G367" s="415">
        <v>1</v>
      </c>
      <c r="H367" s="29"/>
      <c r="I367" s="10"/>
      <c r="J367" s="10"/>
    </row>
    <row r="368" spans="1:10" ht="12.75">
      <c r="A368" s="38" t="s">
        <v>58</v>
      </c>
      <c r="B368" s="180">
        <v>0</v>
      </c>
      <c r="C368" s="271">
        <v>0</v>
      </c>
      <c r="D368" s="180">
        <v>0</v>
      </c>
      <c r="E368" s="180">
        <v>7</v>
      </c>
      <c r="F368" s="122">
        <f t="shared" si="12"/>
        <v>7</v>
      </c>
      <c r="G368" s="415">
        <v>1</v>
      </c>
      <c r="H368" s="29"/>
      <c r="I368" s="10"/>
      <c r="J368" s="10"/>
    </row>
    <row r="369" spans="1:10" ht="12.75">
      <c r="A369" s="146" t="s">
        <v>1</v>
      </c>
      <c r="B369" s="122">
        <f>SUM(B352:B368)</f>
        <v>45</v>
      </c>
      <c r="C369" s="122">
        <f>SUM(C352:C368)</f>
        <v>4</v>
      </c>
      <c r="D369" s="122">
        <f>SUM(D352:D368)</f>
        <v>6</v>
      </c>
      <c r="E369" s="122">
        <f>SUM(E352:E368)</f>
        <v>164</v>
      </c>
      <c r="F369" s="122">
        <f>SUM(B369:E369)</f>
        <v>219</v>
      </c>
      <c r="G369" s="415">
        <f>SUM(G352:G368)</f>
        <v>31</v>
      </c>
      <c r="H369" s="29"/>
      <c r="I369" s="10"/>
      <c r="J369" s="10"/>
    </row>
    <row r="370" spans="1:10" ht="12.75">
      <c r="A370" s="146" t="s">
        <v>2</v>
      </c>
      <c r="B370" s="114">
        <f>B369/F369</f>
        <v>0.2054794520547945</v>
      </c>
      <c r="C370" s="114">
        <f>C369/F369</f>
        <v>0.0182648401826484</v>
      </c>
      <c r="D370" s="114">
        <f>D369/F369</f>
        <v>0.0273972602739726</v>
      </c>
      <c r="E370" s="114">
        <f>E369/F369</f>
        <v>0.7488584474885844</v>
      </c>
      <c r="F370" s="29"/>
      <c r="G370" s="29"/>
      <c r="H370" s="29"/>
      <c r="I370" s="10"/>
      <c r="J370" s="10"/>
    </row>
    <row r="371" spans="1:10" ht="12.75">
      <c r="A371"/>
      <c r="B371" s="29"/>
      <c r="C371" s="116"/>
      <c r="D371" s="29"/>
      <c r="E371" s="29"/>
      <c r="F371" s="29"/>
      <c r="G371" s="29"/>
      <c r="H371" s="29"/>
      <c r="I371" s="10"/>
      <c r="J371" s="10"/>
    </row>
    <row r="372" spans="1:10" ht="36">
      <c r="A372" s="103" t="s">
        <v>240</v>
      </c>
      <c r="B372" s="110" t="s">
        <v>130</v>
      </c>
      <c r="C372" s="110" t="s">
        <v>18</v>
      </c>
      <c r="D372" s="110" t="s">
        <v>128</v>
      </c>
      <c r="E372" s="110" t="s">
        <v>19</v>
      </c>
      <c r="F372" s="110" t="s">
        <v>129</v>
      </c>
      <c r="G372" s="110" t="s">
        <v>179</v>
      </c>
      <c r="H372" s="167" t="s">
        <v>1</v>
      </c>
      <c r="I372" s="417" t="s">
        <v>109</v>
      </c>
      <c r="J372" s="10"/>
    </row>
    <row r="373" spans="1:10" ht="12.75">
      <c r="A373" s="38" t="s">
        <v>42</v>
      </c>
      <c r="B373" s="101">
        <v>0</v>
      </c>
      <c r="C373" s="93">
        <v>0</v>
      </c>
      <c r="D373" s="93">
        <v>0</v>
      </c>
      <c r="E373" s="93">
        <v>0</v>
      </c>
      <c r="F373" s="93">
        <v>1</v>
      </c>
      <c r="G373" s="93">
        <v>0</v>
      </c>
      <c r="H373" s="107">
        <f aca="true" t="shared" si="13" ref="H373:H390">SUM(B373:G373)</f>
        <v>1</v>
      </c>
      <c r="I373" s="415">
        <v>1</v>
      </c>
      <c r="J373" s="10"/>
    </row>
    <row r="374" spans="1:10" ht="12.75">
      <c r="A374" s="38" t="s">
        <v>43</v>
      </c>
      <c r="B374" s="101">
        <v>0</v>
      </c>
      <c r="C374" s="93">
        <v>0</v>
      </c>
      <c r="D374" s="93">
        <v>0</v>
      </c>
      <c r="E374" s="93">
        <v>0</v>
      </c>
      <c r="F374" s="93">
        <v>7</v>
      </c>
      <c r="G374" s="93">
        <v>0</v>
      </c>
      <c r="H374" s="107">
        <f t="shared" si="13"/>
        <v>7</v>
      </c>
      <c r="I374" s="415">
        <v>1</v>
      </c>
      <c r="J374" s="10"/>
    </row>
    <row r="375" spans="1:10" ht="12.75">
      <c r="A375" s="38" t="s">
        <v>44</v>
      </c>
      <c r="B375" s="101"/>
      <c r="C375" s="93"/>
      <c r="D375" s="93"/>
      <c r="E375" s="93"/>
      <c r="F375" s="93"/>
      <c r="G375" s="93"/>
      <c r="H375" s="107"/>
      <c r="I375" s="415"/>
      <c r="J375" s="10"/>
    </row>
    <row r="376" spans="1:10" ht="12.75">
      <c r="A376" s="38" t="s">
        <v>45</v>
      </c>
      <c r="B376" s="101">
        <v>0</v>
      </c>
      <c r="C376" s="93">
        <v>1</v>
      </c>
      <c r="D376" s="93">
        <v>1</v>
      </c>
      <c r="E376" s="93">
        <v>3</v>
      </c>
      <c r="F376" s="93">
        <v>18</v>
      </c>
      <c r="G376" s="93">
        <v>1</v>
      </c>
      <c r="H376" s="107">
        <f t="shared" si="13"/>
        <v>24</v>
      </c>
      <c r="I376" s="415">
        <v>4</v>
      </c>
      <c r="J376" s="10"/>
    </row>
    <row r="377" spans="1:10" ht="12.75">
      <c r="A377" s="38" t="s">
        <v>46</v>
      </c>
      <c r="B377" s="101">
        <v>0</v>
      </c>
      <c r="C377" s="93">
        <v>1</v>
      </c>
      <c r="D377" s="93">
        <v>4</v>
      </c>
      <c r="E377" s="93">
        <v>0</v>
      </c>
      <c r="F377" s="93">
        <v>13</v>
      </c>
      <c r="G377" s="93">
        <v>0</v>
      </c>
      <c r="H377" s="107">
        <f t="shared" si="13"/>
        <v>18</v>
      </c>
      <c r="I377" s="415">
        <v>3</v>
      </c>
      <c r="J377" s="10"/>
    </row>
    <row r="378" spans="1:10" ht="12.75">
      <c r="A378" s="38" t="s">
        <v>47</v>
      </c>
      <c r="B378" s="101">
        <v>0</v>
      </c>
      <c r="C378" s="93">
        <v>0</v>
      </c>
      <c r="D378" s="93">
        <v>1</v>
      </c>
      <c r="E378" s="93">
        <v>0</v>
      </c>
      <c r="F378" s="93">
        <v>14</v>
      </c>
      <c r="G378" s="93">
        <v>2</v>
      </c>
      <c r="H378" s="107">
        <f t="shared" si="13"/>
        <v>17</v>
      </c>
      <c r="I378" s="415">
        <v>1</v>
      </c>
      <c r="J378" s="10"/>
    </row>
    <row r="379" spans="1:10" ht="12.75">
      <c r="A379" s="38" t="s">
        <v>48</v>
      </c>
      <c r="B379" s="101">
        <v>0</v>
      </c>
      <c r="C379" s="93">
        <v>0</v>
      </c>
      <c r="D379" s="93">
        <v>0</v>
      </c>
      <c r="E379" s="93">
        <v>0</v>
      </c>
      <c r="F379" s="93">
        <v>3</v>
      </c>
      <c r="G379" s="93">
        <v>0</v>
      </c>
      <c r="H379" s="107">
        <f t="shared" si="13"/>
        <v>3</v>
      </c>
      <c r="I379" s="415">
        <v>1</v>
      </c>
      <c r="J379" s="10"/>
    </row>
    <row r="380" spans="1:10" ht="12.75">
      <c r="A380" s="38" t="s">
        <v>49</v>
      </c>
      <c r="B380" s="101">
        <v>0</v>
      </c>
      <c r="C380" s="93">
        <v>0</v>
      </c>
      <c r="D380" s="93">
        <v>0</v>
      </c>
      <c r="E380" s="93">
        <v>0</v>
      </c>
      <c r="F380" s="93">
        <v>20</v>
      </c>
      <c r="G380" s="93">
        <v>0</v>
      </c>
      <c r="H380" s="107">
        <v>2</v>
      </c>
      <c r="I380" s="415">
        <v>2</v>
      </c>
      <c r="J380" s="10"/>
    </row>
    <row r="381" spans="1:10" ht="12.75">
      <c r="A381" s="38" t="s">
        <v>50</v>
      </c>
      <c r="B381" s="101">
        <v>0</v>
      </c>
      <c r="C381" s="93">
        <v>0</v>
      </c>
      <c r="D381" s="93">
        <v>1</v>
      </c>
      <c r="E381" s="93">
        <v>0</v>
      </c>
      <c r="F381" s="93">
        <v>4</v>
      </c>
      <c r="G381" s="93">
        <v>0</v>
      </c>
      <c r="H381" s="107">
        <f t="shared" si="13"/>
        <v>5</v>
      </c>
      <c r="I381" s="415">
        <v>2</v>
      </c>
      <c r="J381" s="10"/>
    </row>
    <row r="382" spans="1:10" ht="12.75">
      <c r="A382" s="38" t="s">
        <v>51</v>
      </c>
      <c r="B382" s="101">
        <v>0</v>
      </c>
      <c r="C382" s="93">
        <v>0</v>
      </c>
      <c r="D382" s="93">
        <v>0</v>
      </c>
      <c r="E382" s="93">
        <v>0</v>
      </c>
      <c r="F382" s="93">
        <v>11</v>
      </c>
      <c r="G382" s="93">
        <v>0</v>
      </c>
      <c r="H382" s="107">
        <f t="shared" si="13"/>
        <v>11</v>
      </c>
      <c r="I382" s="415">
        <v>2</v>
      </c>
      <c r="J382" s="10"/>
    </row>
    <row r="383" spans="1:10" ht="12.75">
      <c r="A383" s="38" t="s">
        <v>52</v>
      </c>
      <c r="B383" s="101"/>
      <c r="C383" s="93"/>
      <c r="D383" s="93"/>
      <c r="E383" s="93"/>
      <c r="F383" s="93"/>
      <c r="G383" s="93"/>
      <c r="H383" s="107"/>
      <c r="I383" s="415"/>
      <c r="J383" s="10"/>
    </row>
    <row r="384" spans="1:10" ht="12.75">
      <c r="A384" s="38" t="s">
        <v>53</v>
      </c>
      <c r="B384" s="101">
        <v>0</v>
      </c>
      <c r="C384" s="93">
        <v>0</v>
      </c>
      <c r="D384" s="93">
        <v>3</v>
      </c>
      <c r="E384" s="93">
        <v>0</v>
      </c>
      <c r="F384" s="93">
        <v>7</v>
      </c>
      <c r="G384" s="93">
        <v>0</v>
      </c>
      <c r="H384" s="107">
        <f t="shared" si="13"/>
        <v>10</v>
      </c>
      <c r="I384" s="415">
        <v>2</v>
      </c>
      <c r="J384" s="10"/>
    </row>
    <row r="385" spans="1:10" ht="12.75">
      <c r="A385" s="38" t="s">
        <v>54</v>
      </c>
      <c r="B385" s="101">
        <v>0</v>
      </c>
      <c r="C385" s="93">
        <v>1</v>
      </c>
      <c r="D385" s="93">
        <v>3</v>
      </c>
      <c r="E385" s="93">
        <v>0</v>
      </c>
      <c r="F385" s="93">
        <v>23</v>
      </c>
      <c r="G385" s="93"/>
      <c r="H385" s="107">
        <f t="shared" si="13"/>
        <v>27</v>
      </c>
      <c r="I385" s="415">
        <v>2</v>
      </c>
      <c r="J385" s="10"/>
    </row>
    <row r="386" spans="1:10" ht="12.75">
      <c r="A386" s="38" t="s">
        <v>55</v>
      </c>
      <c r="B386" s="101">
        <v>1</v>
      </c>
      <c r="C386" s="93">
        <v>2</v>
      </c>
      <c r="D386" s="93">
        <v>0</v>
      </c>
      <c r="E386" s="93">
        <v>3</v>
      </c>
      <c r="F386" s="93">
        <v>31</v>
      </c>
      <c r="G386" s="93">
        <v>0</v>
      </c>
      <c r="H386" s="107">
        <f t="shared" si="13"/>
        <v>37</v>
      </c>
      <c r="I386" s="415">
        <v>4</v>
      </c>
      <c r="J386" s="10"/>
    </row>
    <row r="387" spans="1:10" ht="12.75">
      <c r="A387" s="38" t="s">
        <v>56</v>
      </c>
      <c r="B387" s="101">
        <v>0</v>
      </c>
      <c r="C387" s="93">
        <v>5</v>
      </c>
      <c r="D387" s="93">
        <v>4</v>
      </c>
      <c r="E387" s="93">
        <v>0</v>
      </c>
      <c r="F387" s="93">
        <v>18</v>
      </c>
      <c r="G387" s="93">
        <v>4</v>
      </c>
      <c r="H387" s="107">
        <f t="shared" si="13"/>
        <v>31</v>
      </c>
      <c r="I387" s="415">
        <v>4</v>
      </c>
      <c r="J387" s="10"/>
    </row>
    <row r="388" spans="1:10" ht="12.75">
      <c r="A388" s="38" t="s">
        <v>57</v>
      </c>
      <c r="B388" s="101">
        <v>0</v>
      </c>
      <c r="C388" s="93">
        <v>0</v>
      </c>
      <c r="D388" s="93">
        <v>0</v>
      </c>
      <c r="E388" s="93">
        <v>0</v>
      </c>
      <c r="F388" s="93">
        <v>1</v>
      </c>
      <c r="G388" s="93">
        <v>0</v>
      </c>
      <c r="H388" s="107">
        <f t="shared" si="13"/>
        <v>1</v>
      </c>
      <c r="I388" s="415">
        <v>1</v>
      </c>
      <c r="J388" s="10"/>
    </row>
    <row r="389" spans="1:10" ht="12.75">
      <c r="A389" s="38" t="s">
        <v>58</v>
      </c>
      <c r="B389" s="101">
        <v>0</v>
      </c>
      <c r="C389" s="93">
        <v>0</v>
      </c>
      <c r="D389" s="93">
        <v>1</v>
      </c>
      <c r="E389" s="93">
        <v>0</v>
      </c>
      <c r="F389" s="93">
        <v>4</v>
      </c>
      <c r="G389" s="93">
        <v>2</v>
      </c>
      <c r="H389" s="107">
        <f t="shared" si="13"/>
        <v>7</v>
      </c>
      <c r="I389" s="415">
        <v>1</v>
      </c>
      <c r="J389" s="10"/>
    </row>
    <row r="390" spans="1:10" ht="12.75">
      <c r="A390" s="146" t="s">
        <v>1</v>
      </c>
      <c r="B390" s="122">
        <f aca="true" t="shared" si="14" ref="B390:G390">SUM(B373:B389)</f>
        <v>1</v>
      </c>
      <c r="C390" s="122">
        <f t="shared" si="14"/>
        <v>10</v>
      </c>
      <c r="D390" s="122">
        <f t="shared" si="14"/>
        <v>18</v>
      </c>
      <c r="E390" s="122">
        <f t="shared" si="14"/>
        <v>6</v>
      </c>
      <c r="F390" s="122">
        <f t="shared" si="14"/>
        <v>175</v>
      </c>
      <c r="G390" s="122">
        <f t="shared" si="14"/>
        <v>9</v>
      </c>
      <c r="H390" s="107">
        <f t="shared" si="13"/>
        <v>219</v>
      </c>
      <c r="I390" s="415">
        <f>SUM(I373:I389)</f>
        <v>31</v>
      </c>
      <c r="J390" s="10"/>
    </row>
    <row r="391" spans="1:10" ht="12.75">
      <c r="A391" s="146" t="s">
        <v>2</v>
      </c>
      <c r="B391" s="272">
        <f>B390/H390</f>
        <v>0.0045662100456621</v>
      </c>
      <c r="C391" s="114">
        <f>C390/H390</f>
        <v>0.045662100456621</v>
      </c>
      <c r="D391" s="114">
        <f>D390/H390</f>
        <v>0.0821917808219178</v>
      </c>
      <c r="E391" s="114">
        <f>E390/H390</f>
        <v>0.0273972602739726</v>
      </c>
      <c r="F391" s="114">
        <f>F390/H390</f>
        <v>0.7990867579908676</v>
      </c>
      <c r="G391" s="114">
        <f>G390/H390</f>
        <v>0.0410958904109589</v>
      </c>
      <c r="H391" s="10"/>
      <c r="I391" s="437"/>
      <c r="J391" s="10"/>
    </row>
    <row r="392" spans="1:10" ht="14.25">
      <c r="A392" s="416" t="s">
        <v>350</v>
      </c>
      <c r="B392" s="272"/>
      <c r="C392" s="114"/>
      <c r="D392" s="114"/>
      <c r="E392" s="114"/>
      <c r="F392" s="114"/>
      <c r="G392" s="114"/>
      <c r="H392" s="10"/>
      <c r="I392" s="10"/>
      <c r="J392" s="10"/>
    </row>
    <row r="393" spans="1:10" ht="12.75">
      <c r="A393" s="146"/>
      <c r="B393" s="123"/>
      <c r="C393" s="114"/>
      <c r="D393" s="114"/>
      <c r="E393" s="114"/>
      <c r="F393" s="114"/>
      <c r="G393" s="114"/>
      <c r="H393" s="10"/>
      <c r="I393" s="10"/>
      <c r="J393" s="10"/>
    </row>
    <row r="394" spans="1:10" ht="12.75">
      <c r="A394" s="103" t="s">
        <v>242</v>
      </c>
      <c r="B394" s="119" t="s">
        <v>20</v>
      </c>
      <c r="C394" s="119" t="s">
        <v>21</v>
      </c>
      <c r="D394" s="169" t="s">
        <v>1</v>
      </c>
      <c r="E394" s="152" t="s">
        <v>109</v>
      </c>
      <c r="F394" s="29"/>
      <c r="G394" s="29"/>
      <c r="H394" s="10"/>
      <c r="I394" s="10"/>
      <c r="J394" s="10"/>
    </row>
    <row r="395" spans="1:10" ht="12.75">
      <c r="A395" s="38" t="s">
        <v>42</v>
      </c>
      <c r="B395" s="93">
        <v>0</v>
      </c>
      <c r="C395" s="93">
        <v>1</v>
      </c>
      <c r="D395" s="138">
        <f aca="true" t="shared" si="15" ref="D395:D411">SUM(B395:C395)</f>
        <v>1</v>
      </c>
      <c r="E395" s="166">
        <v>1</v>
      </c>
      <c r="F395" s="10"/>
      <c r="G395" s="10"/>
      <c r="H395" s="10"/>
      <c r="I395" s="10"/>
      <c r="J395" s="10"/>
    </row>
    <row r="396" spans="1:10" ht="12.75">
      <c r="A396" s="38" t="s">
        <v>43</v>
      </c>
      <c r="B396" s="93">
        <v>1</v>
      </c>
      <c r="C396" s="93">
        <v>6</v>
      </c>
      <c r="D396" s="138">
        <f t="shared" si="15"/>
        <v>7</v>
      </c>
      <c r="E396" s="166">
        <v>1</v>
      </c>
      <c r="F396" s="10"/>
      <c r="G396" s="10"/>
      <c r="H396" s="10"/>
      <c r="I396" s="10"/>
      <c r="J396" s="10"/>
    </row>
    <row r="397" spans="1:10" ht="12.75">
      <c r="A397" s="38" t="s">
        <v>44</v>
      </c>
      <c r="B397" s="93"/>
      <c r="C397" s="93"/>
      <c r="D397" s="138">
        <f t="shared" si="15"/>
        <v>0</v>
      </c>
      <c r="E397" s="166"/>
      <c r="F397" s="10"/>
      <c r="G397" s="10"/>
      <c r="H397" s="10"/>
      <c r="I397" s="10"/>
      <c r="J397" s="10"/>
    </row>
    <row r="398" spans="1:10" ht="12.75">
      <c r="A398" s="38" t="s">
        <v>45</v>
      </c>
      <c r="B398" s="93">
        <v>1</v>
      </c>
      <c r="C398" s="93">
        <v>23</v>
      </c>
      <c r="D398" s="138">
        <f t="shared" si="15"/>
        <v>24</v>
      </c>
      <c r="E398" s="166">
        <v>4</v>
      </c>
      <c r="F398" s="10"/>
      <c r="G398" s="10"/>
      <c r="H398" s="10"/>
      <c r="I398" s="10"/>
      <c r="J398" s="10"/>
    </row>
    <row r="399" spans="1:10" ht="12.75">
      <c r="A399" s="38" t="s">
        <v>46</v>
      </c>
      <c r="B399" s="93">
        <v>1</v>
      </c>
      <c r="C399" s="93">
        <v>17</v>
      </c>
      <c r="D399" s="138">
        <f t="shared" si="15"/>
        <v>18</v>
      </c>
      <c r="E399" s="166">
        <v>3</v>
      </c>
      <c r="F399" s="10"/>
      <c r="G399" s="10"/>
      <c r="H399" s="10"/>
      <c r="I399" s="10"/>
      <c r="J399" s="10"/>
    </row>
    <row r="400" spans="1:10" ht="12.75">
      <c r="A400" s="38" t="s">
        <v>47</v>
      </c>
      <c r="B400" s="93">
        <v>2</v>
      </c>
      <c r="C400" s="93">
        <v>15</v>
      </c>
      <c r="D400" s="138">
        <f t="shared" si="15"/>
        <v>17</v>
      </c>
      <c r="E400" s="166">
        <v>1</v>
      </c>
      <c r="F400" s="10"/>
      <c r="G400" s="10"/>
      <c r="H400" s="10"/>
      <c r="I400" s="10"/>
      <c r="J400" s="10"/>
    </row>
    <row r="401" spans="1:10" ht="12.75">
      <c r="A401" s="38" t="s">
        <v>48</v>
      </c>
      <c r="B401" s="93">
        <v>0</v>
      </c>
      <c r="C401" s="93">
        <v>3</v>
      </c>
      <c r="D401" s="138">
        <f t="shared" si="15"/>
        <v>3</v>
      </c>
      <c r="E401" s="166">
        <v>1</v>
      </c>
      <c r="F401" s="10"/>
      <c r="G401" s="10"/>
      <c r="H401" s="10"/>
      <c r="I401" s="10"/>
      <c r="J401" s="10"/>
    </row>
    <row r="402" spans="1:10" ht="12.75">
      <c r="A402" s="38" t="s">
        <v>49</v>
      </c>
      <c r="B402" s="93">
        <v>1</v>
      </c>
      <c r="C402" s="93">
        <v>19</v>
      </c>
      <c r="D402" s="138">
        <f t="shared" si="15"/>
        <v>20</v>
      </c>
      <c r="E402" s="166">
        <v>2</v>
      </c>
      <c r="F402" s="10"/>
      <c r="G402" s="10"/>
      <c r="H402" s="10"/>
      <c r="I402" s="10"/>
      <c r="J402" s="10"/>
    </row>
    <row r="403" spans="1:10" ht="12.75">
      <c r="A403" s="38" t="s">
        <v>50</v>
      </c>
      <c r="B403" s="93">
        <v>0</v>
      </c>
      <c r="C403" s="93">
        <v>5</v>
      </c>
      <c r="D403" s="138">
        <f t="shared" si="15"/>
        <v>5</v>
      </c>
      <c r="E403" s="166">
        <v>2</v>
      </c>
      <c r="F403" s="10"/>
      <c r="G403" s="10"/>
      <c r="H403" s="10"/>
      <c r="I403" s="10"/>
      <c r="J403" s="10"/>
    </row>
    <row r="404" spans="1:10" ht="12.75">
      <c r="A404" s="38" t="s">
        <v>51</v>
      </c>
      <c r="B404" s="93">
        <v>1</v>
      </c>
      <c r="C404" s="93">
        <v>10</v>
      </c>
      <c r="D404" s="138">
        <f t="shared" si="15"/>
        <v>11</v>
      </c>
      <c r="E404" s="166">
        <v>2</v>
      </c>
      <c r="F404" s="10"/>
      <c r="G404" s="10"/>
      <c r="H404" s="10"/>
      <c r="I404" s="10"/>
      <c r="J404" s="10"/>
    </row>
    <row r="405" spans="1:10" ht="12.75">
      <c r="A405" s="38" t="s">
        <v>52</v>
      </c>
      <c r="B405" s="93"/>
      <c r="C405" s="93"/>
      <c r="D405" s="138">
        <f t="shared" si="15"/>
        <v>0</v>
      </c>
      <c r="F405" s="10"/>
      <c r="G405" s="10"/>
      <c r="H405" s="10"/>
      <c r="I405" s="10"/>
      <c r="J405" s="10"/>
    </row>
    <row r="406" spans="1:10" ht="12.75">
      <c r="A406" s="38" t="s">
        <v>53</v>
      </c>
      <c r="B406" s="93">
        <v>1</v>
      </c>
      <c r="C406" s="93">
        <v>9</v>
      </c>
      <c r="D406" s="138">
        <f t="shared" si="15"/>
        <v>10</v>
      </c>
      <c r="E406" s="166">
        <v>2</v>
      </c>
      <c r="F406" s="10"/>
      <c r="G406" s="10"/>
      <c r="H406" s="10"/>
      <c r="I406" s="10"/>
      <c r="J406" s="10"/>
    </row>
    <row r="407" spans="1:10" ht="12.75">
      <c r="A407" s="38" t="s">
        <v>54</v>
      </c>
      <c r="B407" s="93">
        <v>2</v>
      </c>
      <c r="C407" s="93">
        <v>25</v>
      </c>
      <c r="D407" s="138">
        <f t="shared" si="15"/>
        <v>27</v>
      </c>
      <c r="E407" s="166">
        <v>2</v>
      </c>
      <c r="F407" s="10"/>
      <c r="G407" s="10"/>
      <c r="H407" s="10"/>
      <c r="I407" s="10"/>
      <c r="J407" s="10"/>
    </row>
    <row r="408" spans="1:10" ht="12.75">
      <c r="A408" s="38" t="s">
        <v>55</v>
      </c>
      <c r="B408" s="93">
        <v>1</v>
      </c>
      <c r="C408" s="93">
        <v>36</v>
      </c>
      <c r="D408" s="138">
        <f t="shared" si="15"/>
        <v>37</v>
      </c>
      <c r="E408" s="166">
        <v>4</v>
      </c>
      <c r="F408" s="10"/>
      <c r="G408" s="10"/>
      <c r="H408" s="10"/>
      <c r="I408" s="10"/>
      <c r="J408" s="10"/>
    </row>
    <row r="409" spans="1:10" ht="12.75">
      <c r="A409" s="38" t="s">
        <v>56</v>
      </c>
      <c r="B409" s="93">
        <v>2</v>
      </c>
      <c r="C409" s="93">
        <v>20</v>
      </c>
      <c r="D409" s="138">
        <f t="shared" si="15"/>
        <v>22</v>
      </c>
      <c r="E409" s="166">
        <v>3</v>
      </c>
      <c r="F409" s="10"/>
      <c r="G409" s="10"/>
      <c r="H409" s="10"/>
      <c r="I409" s="10"/>
      <c r="J409" s="10"/>
    </row>
    <row r="410" spans="1:10" ht="12.75">
      <c r="A410" s="38" t="s">
        <v>57</v>
      </c>
      <c r="B410" s="93">
        <v>0</v>
      </c>
      <c r="C410" s="93">
        <v>1</v>
      </c>
      <c r="D410" s="138">
        <f t="shared" si="15"/>
        <v>1</v>
      </c>
      <c r="E410" s="166">
        <v>1</v>
      </c>
      <c r="F410" s="10"/>
      <c r="G410" s="10"/>
      <c r="H410" s="10"/>
      <c r="I410" s="10"/>
      <c r="J410" s="10"/>
    </row>
    <row r="411" spans="1:10" ht="12.75">
      <c r="A411" s="38" t="s">
        <v>58</v>
      </c>
      <c r="B411" s="93">
        <v>0</v>
      </c>
      <c r="C411" s="93">
        <v>7</v>
      </c>
      <c r="D411" s="138">
        <f t="shared" si="15"/>
        <v>7</v>
      </c>
      <c r="E411" s="166">
        <v>1</v>
      </c>
      <c r="F411" s="10"/>
      <c r="G411" s="10"/>
      <c r="H411" s="10"/>
      <c r="I411" s="10"/>
      <c r="J411" s="10"/>
    </row>
    <row r="412" spans="1:10" ht="12.75">
      <c r="A412" s="146" t="s">
        <v>1</v>
      </c>
      <c r="B412" s="122">
        <f>SUM(B395:B411)</f>
        <v>13</v>
      </c>
      <c r="C412" s="122">
        <f>SUM(C395:C411)</f>
        <v>197</v>
      </c>
      <c r="D412" s="138">
        <f>SUM(D395:D411)</f>
        <v>210</v>
      </c>
      <c r="E412" s="166">
        <f>SUM(E395:E411)</f>
        <v>30</v>
      </c>
      <c r="F412" s="10"/>
      <c r="G412" s="10"/>
      <c r="H412" s="10"/>
      <c r="I412" s="10"/>
      <c r="J412" s="10"/>
    </row>
    <row r="413" spans="1:10" ht="12.75">
      <c r="A413" s="146" t="s">
        <v>2</v>
      </c>
      <c r="B413" s="114">
        <f>B412/D412</f>
        <v>0.06190476190476191</v>
      </c>
      <c r="C413" s="114">
        <f>C412/D412</f>
        <v>0.9380952380952381</v>
      </c>
      <c r="D413" s="33"/>
      <c r="E413" s="10"/>
      <c r="F413" s="10"/>
      <c r="G413" s="10"/>
      <c r="H413" s="10"/>
      <c r="I413" s="10"/>
      <c r="J413" s="10"/>
    </row>
    <row r="414" spans="1:10" ht="12.75">
      <c r="A414" s="10"/>
      <c r="B414" s="10"/>
      <c r="C414" s="33"/>
      <c r="D414" s="10"/>
      <c r="E414" s="10"/>
      <c r="F414" s="10"/>
      <c r="G414" s="10"/>
      <c r="H414" s="10"/>
      <c r="I414" s="10"/>
      <c r="J414" s="10"/>
    </row>
    <row r="415" spans="1:10" ht="12.75">
      <c r="A415" s="503" t="s">
        <v>215</v>
      </c>
      <c r="B415" s="504"/>
      <c r="C415" s="504"/>
      <c r="D415" s="504"/>
      <c r="E415" s="247"/>
      <c r="F415" s="276"/>
      <c r="G415" s="10"/>
      <c r="H415" s="10"/>
      <c r="I415" s="10"/>
      <c r="J415" s="10"/>
    </row>
    <row r="416" spans="1:10" ht="12.75">
      <c r="A416"/>
      <c r="B416"/>
      <c r="C416"/>
      <c r="D416"/>
      <c r="E416" s="10"/>
      <c r="F416" s="10"/>
      <c r="G416" s="10"/>
      <c r="H416" s="10"/>
      <c r="I416" s="10"/>
      <c r="J416" s="10"/>
    </row>
    <row r="417" spans="1:10" ht="12.75">
      <c r="A417" s="103" t="s">
        <v>239</v>
      </c>
      <c r="B417" s="119" t="s">
        <v>14</v>
      </c>
      <c r="C417" s="119" t="s">
        <v>15</v>
      </c>
      <c r="D417" s="417" t="s">
        <v>109</v>
      </c>
      <c r="E417" s="10"/>
      <c r="F417" s="10"/>
      <c r="G417" s="10"/>
      <c r="H417" s="10"/>
      <c r="I417" s="10"/>
      <c r="J417" s="10"/>
    </row>
    <row r="418" spans="1:10" ht="12.75">
      <c r="A418" s="38" t="s">
        <v>42</v>
      </c>
      <c r="B418" s="93">
        <v>1</v>
      </c>
      <c r="C418" s="93"/>
      <c r="D418" s="414">
        <v>1</v>
      </c>
      <c r="E418" s="10"/>
      <c r="F418" s="10"/>
      <c r="G418" s="10"/>
      <c r="H418" s="10"/>
      <c r="I418" s="10"/>
      <c r="J418" s="10"/>
    </row>
    <row r="419" spans="1:10" ht="12.75">
      <c r="A419" s="38" t="s">
        <v>43</v>
      </c>
      <c r="B419" s="93">
        <v>1</v>
      </c>
      <c r="C419" s="93"/>
      <c r="D419" s="414">
        <v>1</v>
      </c>
      <c r="E419" s="10"/>
      <c r="F419" s="10"/>
      <c r="G419" s="10"/>
      <c r="H419" s="10"/>
      <c r="I419" s="10"/>
      <c r="J419" s="10"/>
    </row>
    <row r="420" spans="1:10" ht="12.75">
      <c r="A420" s="38" t="s">
        <v>44</v>
      </c>
      <c r="B420" s="93"/>
      <c r="C420" s="93"/>
      <c r="D420" s="437"/>
      <c r="E420" s="10"/>
      <c r="F420" s="10"/>
      <c r="G420" s="10"/>
      <c r="H420" s="10"/>
      <c r="I420" s="10"/>
      <c r="J420" s="10"/>
    </row>
    <row r="421" spans="1:10" ht="12.75">
      <c r="A421" s="38" t="s">
        <v>45</v>
      </c>
      <c r="B421" s="93">
        <v>4</v>
      </c>
      <c r="C421" s="93">
        <v>1</v>
      </c>
      <c r="D421" s="414">
        <v>5</v>
      </c>
      <c r="E421" s="10"/>
      <c r="F421" s="10"/>
      <c r="G421" s="10"/>
      <c r="H421" s="10"/>
      <c r="I421" s="10"/>
      <c r="J421" s="10"/>
    </row>
    <row r="422" spans="1:10" ht="12.75">
      <c r="A422" s="38" t="s">
        <v>46</v>
      </c>
      <c r="B422" s="93">
        <v>2</v>
      </c>
      <c r="C422" s="93">
        <v>1</v>
      </c>
      <c r="D422" s="414">
        <v>3</v>
      </c>
      <c r="E422" s="10"/>
      <c r="F422" s="10"/>
      <c r="G422" s="10"/>
      <c r="H422" s="10"/>
      <c r="I422" s="10"/>
      <c r="J422" s="10"/>
    </row>
    <row r="423" spans="1:10" ht="12.75">
      <c r="A423" s="38" t="s">
        <v>47</v>
      </c>
      <c r="B423" s="93">
        <v>2</v>
      </c>
      <c r="C423" s="93"/>
      <c r="D423" s="414">
        <v>2</v>
      </c>
      <c r="E423" s="10"/>
      <c r="F423" s="10"/>
      <c r="G423" s="10"/>
      <c r="H423" s="10"/>
      <c r="I423" s="10"/>
      <c r="J423" s="10"/>
    </row>
    <row r="424" spans="1:10" ht="12.75">
      <c r="A424" s="38" t="s">
        <v>48</v>
      </c>
      <c r="B424" s="93">
        <v>1</v>
      </c>
      <c r="C424" s="93"/>
      <c r="D424" s="414">
        <v>1</v>
      </c>
      <c r="E424" s="10"/>
      <c r="F424" s="10"/>
      <c r="G424" s="10"/>
      <c r="H424" s="10"/>
      <c r="I424" s="10"/>
      <c r="J424" s="10"/>
    </row>
    <row r="425" spans="1:10" ht="12.75">
      <c r="A425" s="38" t="s">
        <v>49</v>
      </c>
      <c r="B425" s="93">
        <v>2</v>
      </c>
      <c r="C425" s="93"/>
      <c r="D425" s="414">
        <v>2</v>
      </c>
      <c r="E425" s="10"/>
      <c r="F425" s="10"/>
      <c r="G425" s="10"/>
      <c r="H425" s="10"/>
      <c r="I425" s="10"/>
      <c r="J425" s="10"/>
    </row>
    <row r="426" spans="1:10" ht="12.75">
      <c r="A426" s="38" t="s">
        <v>50</v>
      </c>
      <c r="B426" s="93">
        <v>1</v>
      </c>
      <c r="C426" s="93">
        <v>1</v>
      </c>
      <c r="D426" s="414">
        <v>2</v>
      </c>
      <c r="E426" s="10"/>
      <c r="F426" s="10"/>
      <c r="G426" s="10"/>
      <c r="H426" s="10"/>
      <c r="I426" s="10"/>
      <c r="J426" s="10"/>
    </row>
    <row r="427" spans="1:10" ht="12.75">
      <c r="A427" s="38" t="s">
        <v>51</v>
      </c>
      <c r="B427" s="93">
        <v>3</v>
      </c>
      <c r="C427" s="93"/>
      <c r="D427" s="414">
        <v>3</v>
      </c>
      <c r="E427" s="10"/>
      <c r="F427" s="10"/>
      <c r="G427" s="10"/>
      <c r="H427" s="10"/>
      <c r="I427" s="10"/>
      <c r="J427" s="10"/>
    </row>
    <row r="428" spans="1:10" ht="12.75">
      <c r="A428" s="38" t="s">
        <v>52</v>
      </c>
      <c r="C428" s="93"/>
      <c r="D428" s="414"/>
      <c r="E428" s="10"/>
      <c r="F428" s="10"/>
      <c r="G428" s="10"/>
      <c r="H428" s="10"/>
      <c r="I428" s="10"/>
      <c r="J428" s="10"/>
    </row>
    <row r="429" spans="1:10" ht="12.75">
      <c r="A429" s="38" t="s">
        <v>53</v>
      </c>
      <c r="B429" s="93">
        <v>2</v>
      </c>
      <c r="C429" s="93"/>
      <c r="D429" s="414">
        <v>2</v>
      </c>
      <c r="E429" s="10"/>
      <c r="F429" s="10"/>
      <c r="G429" s="10"/>
      <c r="H429" s="10"/>
      <c r="I429" s="10"/>
      <c r="J429" s="10"/>
    </row>
    <row r="430" spans="1:10" ht="12.75">
      <c r="A430" s="38" t="s">
        <v>54</v>
      </c>
      <c r="B430" s="93">
        <v>1</v>
      </c>
      <c r="C430" s="93">
        <v>1</v>
      </c>
      <c r="D430" s="414">
        <v>2</v>
      </c>
      <c r="E430" s="10"/>
      <c r="F430" s="10"/>
      <c r="G430" s="10"/>
      <c r="H430" s="10"/>
      <c r="I430" s="10"/>
      <c r="J430" s="10"/>
    </row>
    <row r="431" spans="1:10" ht="12.75">
      <c r="A431" s="38" t="s">
        <v>55</v>
      </c>
      <c r="B431" s="93">
        <v>5</v>
      </c>
      <c r="C431" s="93"/>
      <c r="D431" s="414">
        <v>5</v>
      </c>
      <c r="E431" s="10"/>
      <c r="F431" s="10"/>
      <c r="G431" s="10"/>
      <c r="H431" s="10"/>
      <c r="I431" s="10"/>
      <c r="J431" s="10"/>
    </row>
    <row r="432" spans="1:10" ht="12.75">
      <c r="A432" s="38" t="s">
        <v>56</v>
      </c>
      <c r="B432" s="93">
        <v>3</v>
      </c>
      <c r="C432" s="93">
        <v>1</v>
      </c>
      <c r="D432" s="414">
        <v>4</v>
      </c>
      <c r="E432" s="10"/>
      <c r="F432" s="10"/>
      <c r="G432" s="10"/>
      <c r="H432" s="10"/>
      <c r="I432" s="10"/>
      <c r="J432" s="10"/>
    </row>
    <row r="433" spans="1:10" ht="12.75">
      <c r="A433" s="38" t="s">
        <v>57</v>
      </c>
      <c r="B433" s="93">
        <v>1</v>
      </c>
      <c r="C433" s="93"/>
      <c r="D433" s="414">
        <v>1</v>
      </c>
      <c r="E433" s="10"/>
      <c r="F433" s="10"/>
      <c r="G433" s="10"/>
      <c r="H433" s="10"/>
      <c r="I433" s="10"/>
      <c r="J433" s="10"/>
    </row>
    <row r="434" spans="1:10" ht="12.75">
      <c r="A434" s="38" t="s">
        <v>58</v>
      </c>
      <c r="B434" s="93">
        <v>1</v>
      </c>
      <c r="C434" s="93"/>
      <c r="D434" s="414">
        <v>1</v>
      </c>
      <c r="E434" s="10"/>
      <c r="F434" s="10"/>
      <c r="G434" s="10"/>
      <c r="H434" s="10"/>
      <c r="I434" s="10"/>
      <c r="J434" s="10"/>
    </row>
    <row r="435" spans="1:10" ht="12.75">
      <c r="A435" s="146" t="s">
        <v>1</v>
      </c>
      <c r="B435" s="122">
        <f>SUM(B418:B434)</f>
        <v>30</v>
      </c>
      <c r="C435" s="122">
        <f>SUM(C418:C434)</f>
        <v>5</v>
      </c>
      <c r="D435" s="414">
        <f>SUM(D418:D434)</f>
        <v>35</v>
      </c>
      <c r="E435" s="10"/>
      <c r="F435" s="10"/>
      <c r="G435" s="10"/>
      <c r="H435" s="10"/>
      <c r="I435" s="10"/>
      <c r="J435" s="10"/>
    </row>
    <row r="436" spans="1:10" ht="12.75">
      <c r="A436" s="146" t="s">
        <v>2</v>
      </c>
      <c r="B436" s="114">
        <f>B435/D435</f>
        <v>0.8571428571428571</v>
      </c>
      <c r="C436" s="114">
        <f>C435/D435</f>
        <v>0.14285714285714285</v>
      </c>
      <c r="D436" s="116"/>
      <c r="E436" s="10"/>
      <c r="F436" s="10"/>
      <c r="G436" s="10"/>
      <c r="H436" s="10"/>
      <c r="I436" s="10"/>
      <c r="J436" s="10"/>
    </row>
    <row r="437" spans="1:10" ht="13.5">
      <c r="A437" s="18"/>
      <c r="B437" s="10"/>
      <c r="C437" s="33"/>
      <c r="D437" s="10"/>
      <c r="E437" s="10"/>
      <c r="F437" s="10"/>
      <c r="G437" s="10"/>
      <c r="H437" s="10"/>
      <c r="I437" s="10"/>
      <c r="J437" s="10"/>
    </row>
    <row r="438" spans="1:10" ht="12.75">
      <c r="A438" s="103" t="s">
        <v>351</v>
      </c>
      <c r="B438" s="222"/>
      <c r="C438" s="417" t="s">
        <v>109</v>
      </c>
      <c r="D438"/>
      <c r="E438"/>
      <c r="F438"/>
      <c r="G438"/>
      <c r="H438"/>
      <c r="I438"/>
      <c r="J438"/>
    </row>
    <row r="439" spans="1:10" ht="12.75">
      <c r="A439" s="38" t="s">
        <v>42</v>
      </c>
      <c r="B439" s="122">
        <v>0</v>
      </c>
      <c r="C439" s="415">
        <v>1</v>
      </c>
      <c r="D439"/>
      <c r="E439"/>
      <c r="F439"/>
      <c r="G439"/>
      <c r="H439"/>
      <c r="I439"/>
      <c r="J439"/>
    </row>
    <row r="440" spans="1:10" ht="12.75">
      <c r="A440" s="38" t="s">
        <v>43</v>
      </c>
      <c r="B440" s="122">
        <v>3</v>
      </c>
      <c r="C440" s="415">
        <v>1</v>
      </c>
      <c r="D440"/>
      <c r="E440"/>
      <c r="F440"/>
      <c r="G440"/>
      <c r="H440"/>
      <c r="I440"/>
      <c r="J440"/>
    </row>
    <row r="441" spans="1:10" ht="12.75">
      <c r="A441" s="38" t="s">
        <v>44</v>
      </c>
      <c r="B441" s="122"/>
      <c r="C441" s="415"/>
      <c r="D441"/>
      <c r="E441"/>
      <c r="F441"/>
      <c r="G441"/>
      <c r="H441"/>
      <c r="I441"/>
      <c r="J441"/>
    </row>
    <row r="442" spans="1:10" ht="12.75">
      <c r="A442" s="38" t="s">
        <v>45</v>
      </c>
      <c r="B442" s="122">
        <v>12</v>
      </c>
      <c r="C442" s="415">
        <v>5</v>
      </c>
      <c r="D442"/>
      <c r="E442"/>
      <c r="F442"/>
      <c r="G442"/>
      <c r="H442"/>
      <c r="I442"/>
      <c r="J442"/>
    </row>
    <row r="443" spans="1:10" ht="12.75">
      <c r="A443" s="38" t="s">
        <v>46</v>
      </c>
      <c r="B443" s="122">
        <v>0</v>
      </c>
      <c r="C443" s="415">
        <v>1</v>
      </c>
      <c r="D443"/>
      <c r="E443"/>
      <c r="F443"/>
      <c r="G443"/>
      <c r="H443"/>
      <c r="I443"/>
      <c r="J443"/>
    </row>
    <row r="444" spans="1:10" ht="12.75">
      <c r="A444" s="38" t="s">
        <v>47</v>
      </c>
      <c r="B444" s="122">
        <v>0</v>
      </c>
      <c r="C444" s="415">
        <v>2</v>
      </c>
      <c r="D444"/>
      <c r="E444"/>
      <c r="F444"/>
      <c r="G444"/>
      <c r="H444"/>
      <c r="I444"/>
      <c r="J444"/>
    </row>
    <row r="445" spans="1:10" ht="12.75">
      <c r="A445" s="38" t="s">
        <v>48</v>
      </c>
      <c r="B445" s="122">
        <v>1</v>
      </c>
      <c r="C445" s="415">
        <v>1</v>
      </c>
      <c r="D445"/>
      <c r="E445"/>
      <c r="F445"/>
      <c r="G445"/>
      <c r="H445"/>
      <c r="I445"/>
      <c r="J445"/>
    </row>
    <row r="446" spans="1:10" ht="12.75">
      <c r="A446" s="38" t="s">
        <v>49</v>
      </c>
      <c r="B446" s="122">
        <v>20</v>
      </c>
      <c r="C446" s="415">
        <v>2</v>
      </c>
      <c r="D446"/>
      <c r="E446"/>
      <c r="F446"/>
      <c r="G446"/>
      <c r="H446"/>
      <c r="I446"/>
      <c r="J446"/>
    </row>
    <row r="447" spans="1:10" ht="12.75">
      <c r="A447" s="38" t="s">
        <v>50</v>
      </c>
      <c r="B447" s="122">
        <v>0</v>
      </c>
      <c r="C447" s="415">
        <v>1</v>
      </c>
      <c r="D447"/>
      <c r="E447"/>
      <c r="F447"/>
      <c r="G447"/>
      <c r="H447"/>
      <c r="I447"/>
      <c r="J447"/>
    </row>
    <row r="448" spans="1:10" ht="12.75">
      <c r="A448" s="38" t="s">
        <v>51</v>
      </c>
      <c r="B448" s="122">
        <v>2</v>
      </c>
      <c r="C448" s="415">
        <v>2</v>
      </c>
      <c r="D448"/>
      <c r="E448"/>
      <c r="F448"/>
      <c r="G448"/>
      <c r="H448"/>
      <c r="I448"/>
      <c r="J448"/>
    </row>
    <row r="449" spans="1:10" ht="12.75">
      <c r="A449" s="38" t="s">
        <v>52</v>
      </c>
      <c r="B449" s="122"/>
      <c r="C449" s="415"/>
      <c r="D449"/>
      <c r="E449"/>
      <c r="F449"/>
      <c r="G449"/>
      <c r="H449"/>
      <c r="I449"/>
      <c r="J449"/>
    </row>
    <row r="450" spans="1:10" ht="12.75">
      <c r="A450" s="38" t="s">
        <v>53</v>
      </c>
      <c r="B450" s="122">
        <v>1</v>
      </c>
      <c r="C450" s="415">
        <v>2</v>
      </c>
      <c r="D450"/>
      <c r="E450"/>
      <c r="F450"/>
      <c r="G450"/>
      <c r="H450"/>
      <c r="I450"/>
      <c r="J450"/>
    </row>
    <row r="451" spans="1:10" ht="12.75">
      <c r="A451" s="38" t="s">
        <v>54</v>
      </c>
      <c r="B451" s="122">
        <v>0</v>
      </c>
      <c r="C451" s="415"/>
      <c r="D451"/>
      <c r="E451"/>
      <c r="F451"/>
      <c r="G451"/>
      <c r="H451"/>
      <c r="I451"/>
      <c r="J451"/>
    </row>
    <row r="452" spans="1:10" ht="12.75">
      <c r="A452" s="38" t="s">
        <v>55</v>
      </c>
      <c r="B452" s="122">
        <v>14</v>
      </c>
      <c r="C452" s="415">
        <v>4</v>
      </c>
      <c r="D452"/>
      <c r="E452"/>
      <c r="F452"/>
      <c r="G452"/>
      <c r="H452"/>
      <c r="I452"/>
      <c r="J452"/>
    </row>
    <row r="453" spans="1:10" ht="12.75">
      <c r="A453" s="38" t="s">
        <v>56</v>
      </c>
      <c r="B453" s="122">
        <v>2</v>
      </c>
      <c r="C453" s="415">
        <v>3</v>
      </c>
      <c r="D453"/>
      <c r="E453"/>
      <c r="F453"/>
      <c r="G453"/>
      <c r="H453"/>
      <c r="I453"/>
      <c r="J453"/>
    </row>
    <row r="454" spans="1:10" ht="12.75">
      <c r="A454" s="38" t="s">
        <v>57</v>
      </c>
      <c r="B454" s="122">
        <v>1</v>
      </c>
      <c r="C454" s="415">
        <v>1</v>
      </c>
      <c r="D454"/>
      <c r="E454"/>
      <c r="F454"/>
      <c r="G454"/>
      <c r="H454"/>
      <c r="I454"/>
      <c r="J454"/>
    </row>
    <row r="455" spans="1:10" ht="12.75">
      <c r="A455" s="38" t="s">
        <v>58</v>
      </c>
      <c r="B455" s="122">
        <v>7</v>
      </c>
      <c r="C455" s="415">
        <v>1</v>
      </c>
      <c r="D455"/>
      <c r="E455"/>
      <c r="F455"/>
      <c r="G455"/>
      <c r="H455"/>
      <c r="I455"/>
      <c r="J455"/>
    </row>
    <row r="456" spans="1:10" ht="12.75">
      <c r="A456" s="146" t="s">
        <v>1</v>
      </c>
      <c r="B456" s="122">
        <f>SUM(B439:B455)</f>
        <v>63</v>
      </c>
      <c r="C456" s="415">
        <f>SUM(C439:C455)</f>
        <v>27</v>
      </c>
      <c r="D456"/>
      <c r="E456"/>
      <c r="F456"/>
      <c r="G456"/>
      <c r="H456"/>
      <c r="I456"/>
      <c r="J456"/>
    </row>
    <row r="457" spans="1:10" ht="12.75">
      <c r="A457" s="146" t="s">
        <v>243</v>
      </c>
      <c r="B457" s="114">
        <f>B456/B349</f>
        <v>0.2876712328767123</v>
      </c>
      <c r="C457" s="29"/>
      <c r="D457"/>
      <c r="E457"/>
      <c r="F457"/>
      <c r="G457"/>
      <c r="H457"/>
      <c r="I457"/>
      <c r="J457"/>
    </row>
  </sheetData>
  <mergeCells count="12">
    <mergeCell ref="A415:D415"/>
    <mergeCell ref="D244:E244"/>
    <mergeCell ref="A329:I329"/>
    <mergeCell ref="D113:E113"/>
    <mergeCell ref="H113:I113"/>
    <mergeCell ref="A242:I242"/>
    <mergeCell ref="B113:C113"/>
    <mergeCell ref="A1:H1"/>
    <mergeCell ref="A4:D4"/>
    <mergeCell ref="A91:J91"/>
    <mergeCell ref="A68:G68"/>
    <mergeCell ref="A2:H2"/>
  </mergeCells>
  <printOptions horizontalCentered="1"/>
  <pageMargins left="0.75" right="0.75" top="0.75" bottom="0.75" header="0.5" footer="0.5"/>
  <pageSetup horizontalDpi="600" verticalDpi="600" orientation="landscape" scale="80" r:id="rId1"/>
  <headerFooter alignWithMargins="0">
    <oddHeader>&amp;C&amp;"Arial Black,Regular"&amp;U2007 Annual Survey Results</oddHeader>
    <oddFooter>&amp;L&amp;"Arial,Bold"&amp;UDoctoral Programs   Lines 3-456&amp;C&amp;"Arial,Bold"&amp;UPage &amp;P of &amp;N&amp;R&amp;"Arial,Bold"&amp;U&amp;D     &amp;F</oddFooter>
  </headerFooter>
  <rowBreaks count="10" manualBreakCount="10">
    <brk id="47" max="9" man="1"/>
    <brk id="90" max="9" man="1"/>
    <brk id="133" max="9" man="1"/>
    <brk id="176" max="9" man="1"/>
    <brk id="219" max="9" man="1"/>
    <brk id="264" max="9" man="1"/>
    <brk id="307" max="9" man="1"/>
    <brk id="350" max="9" man="1"/>
    <brk id="393" max="9" man="1"/>
    <brk id="437" max="9" man="1"/>
  </rowBreaks>
  <ignoredErrors>
    <ignoredError sqref="D283 C131 F88 H173 I238 E262 F36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H92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1.140625" style="10" customWidth="1"/>
    <col min="2" max="2" width="9.57421875" style="10" customWidth="1"/>
    <col min="3" max="3" width="11.00390625" style="10" customWidth="1"/>
    <col min="4" max="16384" width="9.140625" style="10" customWidth="1"/>
  </cols>
  <sheetData>
    <row r="1" spans="1:7" ht="15.75">
      <c r="A1" s="506" t="s">
        <v>216</v>
      </c>
      <c r="B1" s="518"/>
      <c r="C1" s="518"/>
      <c r="D1" s="518"/>
      <c r="E1" s="504"/>
      <c r="F1" s="64"/>
      <c r="G1" s="65"/>
    </row>
    <row r="2" spans="1:7" ht="15.75">
      <c r="A2" s="503" t="s">
        <v>357</v>
      </c>
      <c r="B2" s="544"/>
      <c r="C2" s="544"/>
      <c r="D2" s="544"/>
      <c r="E2" s="544"/>
      <c r="F2" s="64"/>
      <c r="G2" s="64"/>
    </row>
    <row r="3" spans="1:7" ht="12.75" customHeight="1">
      <c r="A3" s="66"/>
      <c r="B3" s="67"/>
      <c r="C3" s="67"/>
      <c r="D3" s="67"/>
      <c r="E3" s="64"/>
      <c r="F3" s="64"/>
      <c r="G3" s="64"/>
    </row>
    <row r="4" spans="1:5" ht="12.75">
      <c r="A4" s="509" t="s">
        <v>244</v>
      </c>
      <c r="B4" s="514"/>
      <c r="C4" s="514"/>
      <c r="D4" s="514"/>
      <c r="E4" s="498"/>
    </row>
    <row r="5" spans="1:7" ht="12.75">
      <c r="A5" s="9"/>
      <c r="B5" s="538"/>
      <c r="C5" s="539"/>
      <c r="D5" s="540"/>
      <c r="E5" s="68"/>
      <c r="F5" s="68"/>
      <c r="G5" s="69"/>
    </row>
    <row r="6" spans="1:5" ht="12.75">
      <c r="A6" s="70"/>
      <c r="B6" s="277" t="s">
        <v>135</v>
      </c>
      <c r="C6" s="277" t="s">
        <v>136</v>
      </c>
      <c r="D6" s="151" t="s">
        <v>1</v>
      </c>
      <c r="E6" s="439" t="s">
        <v>109</v>
      </c>
    </row>
    <row r="7" spans="1:5" ht="12.75">
      <c r="A7" s="71" t="s">
        <v>42</v>
      </c>
      <c r="B7" s="288">
        <v>357</v>
      </c>
      <c r="C7" s="288">
        <v>86</v>
      </c>
      <c r="D7" s="164">
        <f>SUM(B7:C7)</f>
        <v>443</v>
      </c>
      <c r="E7" s="415">
        <v>19</v>
      </c>
    </row>
    <row r="8" spans="1:5" ht="12.75">
      <c r="A8" s="71" t="s">
        <v>43</v>
      </c>
      <c r="B8" s="288">
        <v>199</v>
      </c>
      <c r="C8" s="288">
        <v>66</v>
      </c>
      <c r="D8" s="164">
        <f aca="true" t="shared" si="0" ref="D8:D23">SUM(B8:C8)</f>
        <v>265</v>
      </c>
      <c r="E8" s="415">
        <v>10</v>
      </c>
    </row>
    <row r="9" spans="1:5" ht="12.75">
      <c r="A9" s="71" t="s">
        <v>44</v>
      </c>
      <c r="B9" s="288">
        <v>74</v>
      </c>
      <c r="C9" s="93">
        <v>25</v>
      </c>
      <c r="D9" s="164">
        <f t="shared" si="0"/>
        <v>99</v>
      </c>
      <c r="E9" s="415">
        <v>2</v>
      </c>
    </row>
    <row r="10" spans="1:5" ht="12.75">
      <c r="A10" s="71" t="s">
        <v>45</v>
      </c>
      <c r="B10" s="289">
        <v>449</v>
      </c>
      <c r="C10" s="288">
        <v>116</v>
      </c>
      <c r="D10" s="164">
        <f t="shared" si="0"/>
        <v>565</v>
      </c>
      <c r="E10" s="415">
        <v>15</v>
      </c>
    </row>
    <row r="11" spans="1:5" ht="12.75">
      <c r="A11" s="71" t="s">
        <v>46</v>
      </c>
      <c r="B11" s="289">
        <v>541</v>
      </c>
      <c r="C11" s="289">
        <v>154</v>
      </c>
      <c r="D11" s="164">
        <f t="shared" si="0"/>
        <v>695</v>
      </c>
      <c r="E11" s="415">
        <v>28</v>
      </c>
    </row>
    <row r="12" spans="1:5" ht="12.75">
      <c r="A12" s="71" t="s">
        <v>47</v>
      </c>
      <c r="B12" s="289">
        <v>176</v>
      </c>
      <c r="C12" s="289">
        <v>135</v>
      </c>
      <c r="D12" s="164">
        <f t="shared" si="0"/>
        <v>311</v>
      </c>
      <c r="E12" s="415">
        <v>8</v>
      </c>
    </row>
    <row r="13" spans="1:5" ht="12.75">
      <c r="A13" s="71" t="s">
        <v>48</v>
      </c>
      <c r="B13" s="289">
        <v>383</v>
      </c>
      <c r="C13" s="289">
        <v>61</v>
      </c>
      <c r="D13" s="164">
        <f t="shared" si="0"/>
        <v>444</v>
      </c>
      <c r="E13" s="415">
        <v>12</v>
      </c>
    </row>
    <row r="14" spans="1:5" ht="12.75">
      <c r="A14" s="71" t="s">
        <v>49</v>
      </c>
      <c r="B14" s="289">
        <v>152</v>
      </c>
      <c r="C14" s="289">
        <v>48</v>
      </c>
      <c r="D14" s="164">
        <f t="shared" si="0"/>
        <v>200</v>
      </c>
      <c r="E14" s="415">
        <v>4</v>
      </c>
    </row>
    <row r="15" spans="1:5" ht="12.75">
      <c r="A15" s="71" t="s">
        <v>50</v>
      </c>
      <c r="B15" s="289">
        <v>446</v>
      </c>
      <c r="C15" s="289">
        <v>82</v>
      </c>
      <c r="D15" s="164">
        <f t="shared" si="0"/>
        <v>528</v>
      </c>
      <c r="E15" s="415">
        <v>21</v>
      </c>
    </row>
    <row r="16" spans="1:5" ht="12.75">
      <c r="A16" s="71" t="s">
        <v>51</v>
      </c>
      <c r="B16" s="289">
        <v>471</v>
      </c>
      <c r="C16" s="289">
        <v>173</v>
      </c>
      <c r="D16" s="164">
        <f t="shared" si="0"/>
        <v>644</v>
      </c>
      <c r="E16" s="415">
        <v>23</v>
      </c>
    </row>
    <row r="17" spans="1:5" ht="12.75">
      <c r="A17" s="71" t="s">
        <v>52</v>
      </c>
      <c r="B17" s="289">
        <v>222</v>
      </c>
      <c r="C17" s="289">
        <v>120</v>
      </c>
      <c r="D17" s="164">
        <f t="shared" si="0"/>
        <v>342</v>
      </c>
      <c r="E17" s="415">
        <v>13</v>
      </c>
    </row>
    <row r="18" spans="1:5" ht="12.75">
      <c r="A18" s="71" t="s">
        <v>53</v>
      </c>
      <c r="B18" s="289">
        <v>389</v>
      </c>
      <c r="C18" s="289">
        <v>98</v>
      </c>
      <c r="D18" s="164">
        <f t="shared" si="0"/>
        <v>487</v>
      </c>
      <c r="E18" s="415">
        <v>16</v>
      </c>
    </row>
    <row r="19" spans="1:5" ht="12.75">
      <c r="A19" s="71" t="s">
        <v>54</v>
      </c>
      <c r="B19" s="289">
        <v>308</v>
      </c>
      <c r="C19" s="289">
        <v>140</v>
      </c>
      <c r="D19" s="164">
        <f t="shared" si="0"/>
        <v>448</v>
      </c>
      <c r="E19" s="415">
        <v>15</v>
      </c>
    </row>
    <row r="20" spans="1:5" ht="12.75">
      <c r="A20" s="71" t="s">
        <v>55</v>
      </c>
      <c r="B20" s="289">
        <v>906</v>
      </c>
      <c r="C20" s="289">
        <v>201</v>
      </c>
      <c r="D20" s="164">
        <f t="shared" si="0"/>
        <v>1107</v>
      </c>
      <c r="E20" s="415">
        <v>33</v>
      </c>
    </row>
    <row r="21" spans="1:5" ht="12.75">
      <c r="A21" s="71" t="s">
        <v>56</v>
      </c>
      <c r="B21" s="289">
        <v>354</v>
      </c>
      <c r="C21" s="289">
        <v>30</v>
      </c>
      <c r="D21" s="164">
        <f t="shared" si="0"/>
        <v>384</v>
      </c>
      <c r="E21" s="415">
        <v>19</v>
      </c>
    </row>
    <row r="22" spans="1:5" ht="12.75">
      <c r="A22" s="71" t="s">
        <v>57</v>
      </c>
      <c r="B22" s="289">
        <v>112</v>
      </c>
      <c r="C22" s="289">
        <v>31</v>
      </c>
      <c r="D22" s="164">
        <f>SUM(B22:C22)</f>
        <v>143</v>
      </c>
      <c r="E22" s="415">
        <v>7</v>
      </c>
    </row>
    <row r="23" spans="1:5" ht="12.75">
      <c r="A23" s="72" t="s">
        <v>58</v>
      </c>
      <c r="B23" s="289">
        <v>44</v>
      </c>
      <c r="C23" s="288">
        <v>58</v>
      </c>
      <c r="D23" s="164">
        <f t="shared" si="0"/>
        <v>102</v>
      </c>
      <c r="E23" s="415">
        <v>2</v>
      </c>
    </row>
    <row r="24" spans="1:5" ht="12.75">
      <c r="A24" s="278" t="s">
        <v>1</v>
      </c>
      <c r="B24" s="132">
        <f>SUM(B7:B23)</f>
        <v>5583</v>
      </c>
      <c r="C24" s="132">
        <f>SUM(C7:C23)</f>
        <v>1624</v>
      </c>
      <c r="D24" s="164">
        <f>SUM(D7:D23)</f>
        <v>7207</v>
      </c>
      <c r="E24" s="415">
        <f>SUM(E7:E23)</f>
        <v>247</v>
      </c>
    </row>
    <row r="25" spans="1:4" ht="12.75">
      <c r="A25" s="278" t="s">
        <v>2</v>
      </c>
      <c r="B25" s="279">
        <f>B24/D24</f>
        <v>0.7746635215762453</v>
      </c>
      <c r="C25" s="279">
        <f>C24/D24</f>
        <v>0.22533647842375468</v>
      </c>
      <c r="D25" s="41"/>
    </row>
    <row r="26" spans="1:4" ht="12.75">
      <c r="A26" s="26"/>
      <c r="B26" s="26"/>
      <c r="C26" s="26"/>
      <c r="D26" s="26"/>
    </row>
    <row r="27" spans="1:5" ht="12.75">
      <c r="A27" s="503" t="s">
        <v>352</v>
      </c>
      <c r="B27" s="518"/>
      <c r="C27" s="518"/>
      <c r="D27" s="518"/>
      <c r="E27" s="527"/>
    </row>
    <row r="28" spans="1:4" ht="12.75">
      <c r="A28" s="48"/>
      <c r="B28" s="541"/>
      <c r="C28" s="542"/>
      <c r="D28" s="543"/>
    </row>
    <row r="29" spans="1:5" ht="12.75">
      <c r="A29" s="10" t="s">
        <v>0</v>
      </c>
      <c r="B29" s="277" t="s">
        <v>135</v>
      </c>
      <c r="C29" s="277" t="s">
        <v>136</v>
      </c>
      <c r="D29" s="151" t="s">
        <v>1</v>
      </c>
      <c r="E29" s="290" t="s">
        <v>109</v>
      </c>
    </row>
    <row r="30" spans="1:5" ht="12.75">
      <c r="A30" s="32" t="s">
        <v>42</v>
      </c>
      <c r="B30" s="238">
        <v>23</v>
      </c>
      <c r="C30" s="93">
        <v>6</v>
      </c>
      <c r="D30" s="122">
        <f>B30+C30</f>
        <v>29</v>
      </c>
      <c r="E30" s="166">
        <v>19</v>
      </c>
    </row>
    <row r="31" spans="1:5" ht="12.75">
      <c r="A31" s="32" t="s">
        <v>43</v>
      </c>
      <c r="B31" s="238">
        <v>4</v>
      </c>
      <c r="C31" s="93">
        <v>7</v>
      </c>
      <c r="D31" s="122">
        <f aca="true" t="shared" si="1" ref="D31:D47">B31+C31</f>
        <v>11</v>
      </c>
      <c r="E31" s="166">
        <v>10</v>
      </c>
    </row>
    <row r="32" spans="1:5" ht="12.75">
      <c r="A32" s="32" t="s">
        <v>44</v>
      </c>
      <c r="B32" s="238">
        <v>2</v>
      </c>
      <c r="C32" s="93">
        <v>2</v>
      </c>
      <c r="D32" s="122">
        <f t="shared" si="1"/>
        <v>4</v>
      </c>
      <c r="E32" s="166">
        <v>2</v>
      </c>
    </row>
    <row r="33" spans="1:5" ht="12.75">
      <c r="A33" s="32" t="s">
        <v>45</v>
      </c>
      <c r="B33" s="238">
        <v>40</v>
      </c>
      <c r="C33" s="102">
        <v>40</v>
      </c>
      <c r="D33" s="122">
        <f t="shared" si="1"/>
        <v>80</v>
      </c>
      <c r="E33" s="166">
        <v>15</v>
      </c>
    </row>
    <row r="34" spans="1:5" ht="12.75">
      <c r="A34" s="32" t="s">
        <v>46</v>
      </c>
      <c r="B34" s="238">
        <v>32</v>
      </c>
      <c r="C34" s="102">
        <v>14</v>
      </c>
      <c r="D34" s="122">
        <f t="shared" si="1"/>
        <v>46</v>
      </c>
      <c r="E34" s="166">
        <v>28</v>
      </c>
    </row>
    <row r="35" spans="1:5" ht="12.75">
      <c r="A35" s="32" t="s">
        <v>47</v>
      </c>
      <c r="B35" s="238">
        <v>12</v>
      </c>
      <c r="C35" s="93">
        <v>1</v>
      </c>
      <c r="D35" s="122">
        <f t="shared" si="1"/>
        <v>13</v>
      </c>
      <c r="E35" s="166">
        <v>8</v>
      </c>
    </row>
    <row r="36" spans="1:5" ht="12.75">
      <c r="A36" s="32" t="s">
        <v>48</v>
      </c>
      <c r="B36" s="238">
        <v>8</v>
      </c>
      <c r="C36" s="93">
        <v>7</v>
      </c>
      <c r="D36" s="122">
        <f t="shared" si="1"/>
        <v>15</v>
      </c>
      <c r="E36" s="166">
        <v>12</v>
      </c>
    </row>
    <row r="37" spans="1:5" ht="12.75">
      <c r="A37" s="32" t="s">
        <v>49</v>
      </c>
      <c r="B37" s="238">
        <v>10</v>
      </c>
      <c r="C37" s="93">
        <v>0</v>
      </c>
      <c r="D37" s="122">
        <f t="shared" si="1"/>
        <v>10</v>
      </c>
      <c r="E37" s="166">
        <v>4</v>
      </c>
    </row>
    <row r="38" spans="1:5" ht="12.75">
      <c r="A38" s="32" t="s">
        <v>50</v>
      </c>
      <c r="B38" s="238">
        <v>46</v>
      </c>
      <c r="C38" s="93">
        <v>7</v>
      </c>
      <c r="D38" s="122">
        <f t="shared" si="1"/>
        <v>53</v>
      </c>
      <c r="E38" s="166">
        <v>21</v>
      </c>
    </row>
    <row r="39" spans="1:5" ht="12.75">
      <c r="A39" s="32" t="s">
        <v>51</v>
      </c>
      <c r="B39" s="238">
        <v>32</v>
      </c>
      <c r="C39" s="93">
        <v>5</v>
      </c>
      <c r="D39" s="122">
        <f t="shared" si="1"/>
        <v>37</v>
      </c>
      <c r="E39" s="166">
        <v>23</v>
      </c>
    </row>
    <row r="40" spans="1:5" ht="12.75">
      <c r="A40" s="32" t="s">
        <v>52</v>
      </c>
      <c r="B40" s="238">
        <v>28</v>
      </c>
      <c r="C40" s="93">
        <v>8</v>
      </c>
      <c r="D40" s="122">
        <f t="shared" si="1"/>
        <v>36</v>
      </c>
      <c r="E40" s="166">
        <v>13</v>
      </c>
    </row>
    <row r="41" spans="1:5" ht="12.75">
      <c r="A41" s="32" t="s">
        <v>53</v>
      </c>
      <c r="B41" s="238">
        <v>26</v>
      </c>
      <c r="C41" s="93">
        <v>0</v>
      </c>
      <c r="D41" s="122">
        <f t="shared" si="1"/>
        <v>26</v>
      </c>
      <c r="E41" s="166">
        <v>16</v>
      </c>
    </row>
    <row r="42" spans="1:5" ht="12.75">
      <c r="A42" s="32" t="s">
        <v>54</v>
      </c>
      <c r="B42" s="238">
        <v>22</v>
      </c>
      <c r="C42" s="93">
        <v>15</v>
      </c>
      <c r="D42" s="122">
        <f t="shared" si="1"/>
        <v>37</v>
      </c>
      <c r="E42" s="166">
        <v>15</v>
      </c>
    </row>
    <row r="43" spans="1:5" ht="12.75">
      <c r="A43" s="32" t="s">
        <v>55</v>
      </c>
      <c r="B43" s="238">
        <v>22</v>
      </c>
      <c r="C43" s="93">
        <v>19</v>
      </c>
      <c r="D43" s="122">
        <f t="shared" si="1"/>
        <v>41</v>
      </c>
      <c r="E43" s="166">
        <v>33</v>
      </c>
    </row>
    <row r="44" spans="1:5" ht="12.75">
      <c r="A44" s="32" t="s">
        <v>56</v>
      </c>
      <c r="B44" s="238">
        <v>31</v>
      </c>
      <c r="C44" s="93">
        <v>2</v>
      </c>
      <c r="D44" s="122">
        <f t="shared" si="1"/>
        <v>33</v>
      </c>
      <c r="E44" s="166">
        <v>19</v>
      </c>
    </row>
    <row r="45" spans="1:5" ht="12.75">
      <c r="A45" s="32" t="s">
        <v>57</v>
      </c>
      <c r="B45" s="238">
        <v>1</v>
      </c>
      <c r="C45" s="93">
        <v>0</v>
      </c>
      <c r="D45" s="122">
        <f t="shared" si="1"/>
        <v>1</v>
      </c>
      <c r="E45" s="166">
        <v>7</v>
      </c>
    </row>
    <row r="46" spans="1:5" ht="12.75">
      <c r="A46" s="32" t="s">
        <v>58</v>
      </c>
      <c r="B46" s="238">
        <v>0</v>
      </c>
      <c r="C46" s="93">
        <v>0</v>
      </c>
      <c r="D46" s="122">
        <f t="shared" si="1"/>
        <v>0</v>
      </c>
      <c r="E46" s="166">
        <v>2</v>
      </c>
    </row>
    <row r="47" spans="1:5" ht="12.75">
      <c r="A47" s="115" t="s">
        <v>1</v>
      </c>
      <c r="B47" s="132">
        <f>SUM(B30:B46)</f>
        <v>339</v>
      </c>
      <c r="C47" s="132">
        <f>SUM(C30:C46)</f>
        <v>133</v>
      </c>
      <c r="D47" s="122">
        <f t="shared" si="1"/>
        <v>472</v>
      </c>
      <c r="E47" s="166">
        <f>SUM(E30:E46)</f>
        <v>247</v>
      </c>
    </row>
    <row r="48" spans="1:4" ht="12.75">
      <c r="A48" s="115" t="s">
        <v>2</v>
      </c>
      <c r="B48" s="336">
        <f>B47/D24</f>
        <v>0.04703760233106702</v>
      </c>
      <c r="C48" s="114">
        <f>C47/D24</f>
        <v>0.018454280560566118</v>
      </c>
      <c r="D48" s="280">
        <f>B48+C48</f>
        <v>0.06549188289163313</v>
      </c>
    </row>
    <row r="49" spans="1:4" ht="12.75">
      <c r="A49" s="60"/>
      <c r="B49" s="73"/>
      <c r="C49" s="73"/>
      <c r="D49" s="73"/>
    </row>
    <row r="50" spans="1:7" ht="12.75">
      <c r="A50" s="509" t="s">
        <v>245</v>
      </c>
      <c r="B50" s="510"/>
      <c r="C50" s="510"/>
      <c r="D50" s="510"/>
      <c r="E50" s="497"/>
      <c r="F50" s="74"/>
      <c r="G50" s="75"/>
    </row>
    <row r="51" spans="1:7" ht="12.75">
      <c r="A51" s="104"/>
      <c r="B51" s="537"/>
      <c r="C51" s="537"/>
      <c r="D51" s="537"/>
      <c r="E51" s="76"/>
      <c r="F51" s="76"/>
      <c r="G51" s="76"/>
    </row>
    <row r="52" spans="1:8" ht="12.75">
      <c r="A52" s="103" t="s">
        <v>246</v>
      </c>
      <c r="B52" s="277" t="s">
        <v>135</v>
      </c>
      <c r="C52" s="277" t="s">
        <v>136</v>
      </c>
      <c r="D52" s="111" t="s">
        <v>1</v>
      </c>
      <c r="E52" s="290" t="s">
        <v>109</v>
      </c>
      <c r="F52" s="77"/>
      <c r="G52" s="78"/>
      <c r="H52" s="28"/>
    </row>
    <row r="53" spans="1:8" ht="12.75">
      <c r="A53" s="38" t="s">
        <v>42</v>
      </c>
      <c r="B53" s="93">
        <v>15</v>
      </c>
      <c r="C53" s="93">
        <v>0</v>
      </c>
      <c r="D53" s="126">
        <f>B53+C53</f>
        <v>15</v>
      </c>
      <c r="E53" s="166">
        <v>19</v>
      </c>
      <c r="F53" s="79"/>
      <c r="G53" s="80"/>
      <c r="H53" s="28"/>
    </row>
    <row r="54" spans="1:8" ht="12.75">
      <c r="A54" s="38" t="s">
        <v>43</v>
      </c>
      <c r="B54" s="93">
        <v>12</v>
      </c>
      <c r="C54" s="93">
        <v>2</v>
      </c>
      <c r="D54" s="126">
        <f aca="true" t="shared" si="2" ref="D54:D69">B54+C54</f>
        <v>14</v>
      </c>
      <c r="E54" s="166">
        <v>10</v>
      </c>
      <c r="F54" s="79"/>
      <c r="G54" s="80"/>
      <c r="H54" s="28"/>
    </row>
    <row r="55" spans="1:8" ht="12.75">
      <c r="A55" s="38" t="s">
        <v>44</v>
      </c>
      <c r="B55" s="93">
        <v>8</v>
      </c>
      <c r="C55" s="93">
        <v>2</v>
      </c>
      <c r="D55" s="126">
        <f t="shared" si="2"/>
        <v>10</v>
      </c>
      <c r="E55" s="166">
        <v>2</v>
      </c>
      <c r="F55" s="79"/>
      <c r="G55" s="80"/>
      <c r="H55" s="28"/>
    </row>
    <row r="56" spans="1:8" ht="12.75">
      <c r="A56" s="38" t="s">
        <v>45</v>
      </c>
      <c r="B56" s="93">
        <v>49</v>
      </c>
      <c r="C56" s="93">
        <v>3</v>
      </c>
      <c r="D56" s="126">
        <f t="shared" si="2"/>
        <v>52</v>
      </c>
      <c r="E56" s="166">
        <v>15</v>
      </c>
      <c r="F56" s="79"/>
      <c r="G56" s="80"/>
      <c r="H56" s="28"/>
    </row>
    <row r="57" spans="1:8" ht="12.75">
      <c r="A57" s="38" t="s">
        <v>46</v>
      </c>
      <c r="B57" s="93">
        <v>35</v>
      </c>
      <c r="C57" s="93">
        <v>4</v>
      </c>
      <c r="D57" s="126">
        <f t="shared" si="2"/>
        <v>39</v>
      </c>
      <c r="E57" s="166">
        <v>28</v>
      </c>
      <c r="F57" s="79"/>
      <c r="G57" s="80"/>
      <c r="H57" s="28"/>
    </row>
    <row r="58" spans="1:8" ht="12.75">
      <c r="A58" s="38" t="s">
        <v>47</v>
      </c>
      <c r="B58" s="93">
        <v>11</v>
      </c>
      <c r="C58" s="93">
        <v>7</v>
      </c>
      <c r="D58" s="126">
        <f t="shared" si="2"/>
        <v>18</v>
      </c>
      <c r="E58" s="166">
        <v>8</v>
      </c>
      <c r="F58" s="79"/>
      <c r="G58" s="80"/>
      <c r="H58" s="28"/>
    </row>
    <row r="59" spans="1:8" ht="12.75">
      <c r="A59" s="38" t="s">
        <v>48</v>
      </c>
      <c r="B59" s="93">
        <v>33</v>
      </c>
      <c r="C59" s="93">
        <v>16</v>
      </c>
      <c r="D59" s="126">
        <f t="shared" si="2"/>
        <v>49</v>
      </c>
      <c r="E59" s="166">
        <v>12</v>
      </c>
      <c r="F59" s="79"/>
      <c r="G59" s="80"/>
      <c r="H59" s="28"/>
    </row>
    <row r="60" spans="1:8" ht="12.75">
      <c r="A60" s="38" t="s">
        <v>49</v>
      </c>
      <c r="B60" s="93">
        <v>6</v>
      </c>
      <c r="C60" s="93">
        <v>0</v>
      </c>
      <c r="D60" s="126">
        <f t="shared" si="2"/>
        <v>6</v>
      </c>
      <c r="E60" s="166">
        <v>4</v>
      </c>
      <c r="F60" s="79"/>
      <c r="G60" s="80"/>
      <c r="H60" s="28"/>
    </row>
    <row r="61" spans="1:8" ht="12.75">
      <c r="A61" s="38" t="s">
        <v>50</v>
      </c>
      <c r="B61" s="93">
        <v>21</v>
      </c>
      <c r="C61" s="93">
        <v>3</v>
      </c>
      <c r="D61" s="126">
        <f t="shared" si="2"/>
        <v>24</v>
      </c>
      <c r="E61" s="166">
        <v>21</v>
      </c>
      <c r="F61" s="79"/>
      <c r="G61" s="80"/>
      <c r="H61" s="28"/>
    </row>
    <row r="62" spans="1:8" ht="12.75">
      <c r="A62" s="38" t="s">
        <v>51</v>
      </c>
      <c r="B62" s="93">
        <v>49</v>
      </c>
      <c r="C62" s="93">
        <v>4</v>
      </c>
      <c r="D62" s="126">
        <f t="shared" si="2"/>
        <v>53</v>
      </c>
      <c r="E62" s="166">
        <v>23</v>
      </c>
      <c r="F62" s="79"/>
      <c r="G62" s="80"/>
      <c r="H62" s="28"/>
    </row>
    <row r="63" spans="1:8" ht="12.75">
      <c r="A63" s="38" t="s">
        <v>52</v>
      </c>
      <c r="B63" s="93">
        <v>15</v>
      </c>
      <c r="C63" s="93">
        <v>0</v>
      </c>
      <c r="D63" s="126">
        <f t="shared" si="2"/>
        <v>15</v>
      </c>
      <c r="E63" s="166">
        <v>13</v>
      </c>
      <c r="F63" s="79"/>
      <c r="G63" s="80"/>
      <c r="H63" s="28"/>
    </row>
    <row r="64" spans="1:8" ht="12.75">
      <c r="A64" s="38" t="s">
        <v>53</v>
      </c>
      <c r="B64" s="93">
        <v>51</v>
      </c>
      <c r="C64" s="93">
        <v>0</v>
      </c>
      <c r="D64" s="126">
        <f t="shared" si="2"/>
        <v>51</v>
      </c>
      <c r="E64" s="166">
        <v>16</v>
      </c>
      <c r="F64" s="79"/>
      <c r="G64" s="80"/>
      <c r="H64" s="28"/>
    </row>
    <row r="65" spans="1:8" ht="12.75">
      <c r="A65" s="38" t="s">
        <v>54</v>
      </c>
      <c r="B65" s="93">
        <v>18</v>
      </c>
      <c r="C65" s="93">
        <v>2</v>
      </c>
      <c r="D65" s="126">
        <f t="shared" si="2"/>
        <v>20</v>
      </c>
      <c r="E65" s="166">
        <v>15</v>
      </c>
      <c r="F65" s="79"/>
      <c r="G65" s="80"/>
      <c r="H65" s="28"/>
    </row>
    <row r="66" spans="1:8" ht="12.75">
      <c r="A66" s="38" t="s">
        <v>55</v>
      </c>
      <c r="B66" s="93">
        <v>52</v>
      </c>
      <c r="C66" s="93">
        <v>10</v>
      </c>
      <c r="D66" s="126">
        <f t="shared" si="2"/>
        <v>62</v>
      </c>
      <c r="E66" s="166">
        <v>33</v>
      </c>
      <c r="F66" s="79"/>
      <c r="G66" s="80"/>
      <c r="H66" s="28"/>
    </row>
    <row r="67" spans="1:8" ht="12.75">
      <c r="A67" s="38" t="s">
        <v>56</v>
      </c>
      <c r="B67" s="93">
        <v>37</v>
      </c>
      <c r="C67" s="93">
        <v>1</v>
      </c>
      <c r="D67" s="126">
        <f t="shared" si="2"/>
        <v>38</v>
      </c>
      <c r="E67" s="166">
        <v>19</v>
      </c>
      <c r="F67" s="79"/>
      <c r="G67" s="80"/>
      <c r="H67" s="28"/>
    </row>
    <row r="68" spans="1:8" ht="12.75">
      <c r="A68" s="38" t="s">
        <v>57</v>
      </c>
      <c r="B68" s="93">
        <v>0</v>
      </c>
      <c r="C68" s="93">
        <v>3</v>
      </c>
      <c r="D68" s="126">
        <f t="shared" si="2"/>
        <v>3</v>
      </c>
      <c r="E68" s="166">
        <v>7</v>
      </c>
      <c r="F68" s="79"/>
      <c r="G68" s="80"/>
      <c r="H68" s="28"/>
    </row>
    <row r="69" spans="1:8" ht="12.75">
      <c r="A69" s="38" t="s">
        <v>58</v>
      </c>
      <c r="B69" s="93">
        <v>3</v>
      </c>
      <c r="C69" s="93">
        <v>12</v>
      </c>
      <c r="D69" s="126">
        <f t="shared" si="2"/>
        <v>15</v>
      </c>
      <c r="E69" s="166">
        <v>2</v>
      </c>
      <c r="F69" s="79"/>
      <c r="G69" s="80"/>
      <c r="H69" s="28"/>
    </row>
    <row r="70" spans="1:8" ht="12.75">
      <c r="A70" s="146" t="s">
        <v>1</v>
      </c>
      <c r="B70" s="122">
        <f>SUM(B53:B69)</f>
        <v>415</v>
      </c>
      <c r="C70" s="122">
        <f>SUM(C53:C69)</f>
        <v>69</v>
      </c>
      <c r="D70" s="126">
        <f>SUM(D53:D69)</f>
        <v>484</v>
      </c>
      <c r="E70" s="166">
        <f>SUM(E53:E69)</f>
        <v>247</v>
      </c>
      <c r="F70" s="81"/>
      <c r="G70" s="80"/>
      <c r="H70" s="28"/>
    </row>
    <row r="71" spans="1:8" ht="12.75">
      <c r="A71" s="146" t="s">
        <v>2</v>
      </c>
      <c r="B71" s="114">
        <f>B70/D70</f>
        <v>0.8574380165289256</v>
      </c>
      <c r="C71" s="114">
        <f>C70/D70</f>
        <v>0.14256198347107438</v>
      </c>
      <c r="D71" s="281"/>
      <c r="E71" s="82"/>
      <c r="F71" s="83"/>
      <c r="G71" s="80"/>
      <c r="H71" s="28"/>
    </row>
    <row r="72" spans="1:7" ht="12.75">
      <c r="A72" s="13"/>
      <c r="B72" s="7"/>
      <c r="C72" s="7"/>
      <c r="E72" s="26"/>
      <c r="F72" s="26"/>
      <c r="G72" s="26"/>
    </row>
    <row r="73" spans="1:5" ht="12.75">
      <c r="A73" s="103" t="s">
        <v>269</v>
      </c>
      <c r="B73" s="277" t="s">
        <v>135</v>
      </c>
      <c r="C73" s="277" t="s">
        <v>136</v>
      </c>
      <c r="D73" s="111" t="s">
        <v>1</v>
      </c>
      <c r="E73" s="290" t="s">
        <v>109</v>
      </c>
    </row>
    <row r="74" spans="1:5" ht="12.75">
      <c r="A74" s="38" t="s">
        <v>42</v>
      </c>
      <c r="B74" s="93">
        <v>13</v>
      </c>
      <c r="C74" s="93">
        <v>0</v>
      </c>
      <c r="D74" s="122">
        <f>SUM(B74:C74)</f>
        <v>13</v>
      </c>
      <c r="E74" s="166">
        <v>19</v>
      </c>
    </row>
    <row r="75" spans="1:5" ht="12.75">
      <c r="A75" s="38" t="s">
        <v>43</v>
      </c>
      <c r="B75" s="93">
        <v>11</v>
      </c>
      <c r="C75" s="93">
        <v>0</v>
      </c>
      <c r="D75" s="122">
        <f aca="true" t="shared" si="3" ref="D75:D91">SUM(B75:C75)</f>
        <v>11</v>
      </c>
      <c r="E75" s="166">
        <v>10</v>
      </c>
    </row>
    <row r="76" spans="1:5" ht="12.75">
      <c r="A76" s="38" t="s">
        <v>44</v>
      </c>
      <c r="B76" s="93">
        <v>9</v>
      </c>
      <c r="C76" s="93">
        <v>2</v>
      </c>
      <c r="D76" s="122">
        <f t="shared" si="3"/>
        <v>11</v>
      </c>
      <c r="E76" s="166">
        <v>2</v>
      </c>
    </row>
    <row r="77" spans="1:5" ht="12.75">
      <c r="A77" s="38" t="s">
        <v>45</v>
      </c>
      <c r="B77" s="93">
        <v>44</v>
      </c>
      <c r="C77" s="93">
        <v>3</v>
      </c>
      <c r="D77" s="122">
        <f t="shared" si="3"/>
        <v>47</v>
      </c>
      <c r="E77" s="166">
        <v>15</v>
      </c>
    </row>
    <row r="78" spans="1:5" ht="12.75">
      <c r="A78" s="38" t="s">
        <v>46</v>
      </c>
      <c r="B78" s="93">
        <v>40</v>
      </c>
      <c r="C78" s="93">
        <v>12</v>
      </c>
      <c r="D78" s="122">
        <f t="shared" si="3"/>
        <v>52</v>
      </c>
      <c r="E78" s="166">
        <v>28</v>
      </c>
    </row>
    <row r="79" spans="1:5" ht="12.75">
      <c r="A79" s="38" t="s">
        <v>47</v>
      </c>
      <c r="B79" s="93">
        <v>12</v>
      </c>
      <c r="C79" s="93">
        <v>1</v>
      </c>
      <c r="D79" s="122">
        <f t="shared" si="3"/>
        <v>13</v>
      </c>
      <c r="E79" s="166">
        <v>8</v>
      </c>
    </row>
    <row r="80" spans="1:5" ht="12.75">
      <c r="A80" s="38" t="s">
        <v>48</v>
      </c>
      <c r="B80" s="93">
        <v>21</v>
      </c>
      <c r="C80" s="93">
        <v>10</v>
      </c>
      <c r="D80" s="122">
        <f t="shared" si="3"/>
        <v>31</v>
      </c>
      <c r="E80" s="166">
        <v>12</v>
      </c>
    </row>
    <row r="81" spans="1:5" ht="12.75">
      <c r="A81" s="38" t="s">
        <v>49</v>
      </c>
      <c r="B81" s="93">
        <v>2</v>
      </c>
      <c r="C81" s="93">
        <v>0</v>
      </c>
      <c r="D81" s="122">
        <f t="shared" si="3"/>
        <v>2</v>
      </c>
      <c r="E81" s="166">
        <v>4</v>
      </c>
    </row>
    <row r="82" spans="1:5" ht="12.75">
      <c r="A82" s="38" t="s">
        <v>50</v>
      </c>
      <c r="B82" s="93">
        <v>19</v>
      </c>
      <c r="C82" s="93">
        <v>3</v>
      </c>
      <c r="D82" s="122">
        <f t="shared" si="3"/>
        <v>22</v>
      </c>
      <c r="E82" s="166">
        <v>21</v>
      </c>
    </row>
    <row r="83" spans="1:5" ht="12.75">
      <c r="A83" s="38" t="s">
        <v>51</v>
      </c>
      <c r="B83" s="93">
        <v>44</v>
      </c>
      <c r="C83" s="93">
        <v>5</v>
      </c>
      <c r="D83" s="122">
        <f t="shared" si="3"/>
        <v>49</v>
      </c>
      <c r="E83" s="166">
        <v>23</v>
      </c>
    </row>
    <row r="84" spans="1:5" ht="12.75">
      <c r="A84" s="38" t="s">
        <v>52</v>
      </c>
      <c r="B84" s="93">
        <v>15</v>
      </c>
      <c r="C84" s="93">
        <v>0</v>
      </c>
      <c r="D84" s="122">
        <f t="shared" si="3"/>
        <v>15</v>
      </c>
      <c r="E84" s="166">
        <v>13</v>
      </c>
    </row>
    <row r="85" spans="1:5" ht="12.75">
      <c r="A85" s="38" t="s">
        <v>53</v>
      </c>
      <c r="B85" s="93">
        <v>40</v>
      </c>
      <c r="C85" s="93">
        <v>0</v>
      </c>
      <c r="D85" s="122">
        <f t="shared" si="3"/>
        <v>40</v>
      </c>
      <c r="E85" s="166">
        <v>16</v>
      </c>
    </row>
    <row r="86" spans="1:5" ht="12.75">
      <c r="A86" s="38" t="s">
        <v>54</v>
      </c>
      <c r="B86" s="93">
        <v>17</v>
      </c>
      <c r="C86" s="93">
        <v>0</v>
      </c>
      <c r="D86" s="122">
        <f t="shared" si="3"/>
        <v>17</v>
      </c>
      <c r="E86" s="166">
        <v>15</v>
      </c>
    </row>
    <row r="87" spans="1:5" ht="12.75">
      <c r="A87" s="38" t="s">
        <v>55</v>
      </c>
      <c r="B87" s="93">
        <v>53</v>
      </c>
      <c r="C87" s="93">
        <v>16</v>
      </c>
      <c r="D87" s="122">
        <f t="shared" si="3"/>
        <v>69</v>
      </c>
      <c r="E87" s="166">
        <v>33</v>
      </c>
    </row>
    <row r="88" spans="1:5" ht="12.75">
      <c r="A88" s="38" t="s">
        <v>56</v>
      </c>
      <c r="B88" s="93">
        <v>34</v>
      </c>
      <c r="C88" s="93">
        <v>2</v>
      </c>
      <c r="D88" s="122">
        <f t="shared" si="3"/>
        <v>36</v>
      </c>
      <c r="E88" s="166">
        <v>19</v>
      </c>
    </row>
    <row r="89" spans="1:5" ht="12.75">
      <c r="A89" s="38" t="s">
        <v>57</v>
      </c>
      <c r="B89" s="93">
        <v>2</v>
      </c>
      <c r="C89" s="93">
        <v>1</v>
      </c>
      <c r="D89" s="122">
        <f t="shared" si="3"/>
        <v>3</v>
      </c>
      <c r="E89" s="166">
        <v>7</v>
      </c>
    </row>
    <row r="90" spans="1:5" ht="12.75">
      <c r="A90" s="38" t="s">
        <v>58</v>
      </c>
      <c r="B90" s="93">
        <v>6</v>
      </c>
      <c r="C90" s="93">
        <v>0</v>
      </c>
      <c r="D90" s="122">
        <f t="shared" si="3"/>
        <v>6</v>
      </c>
      <c r="E90" s="166">
        <v>2</v>
      </c>
    </row>
    <row r="91" spans="1:5" ht="12.75">
      <c r="A91" s="146" t="s">
        <v>1</v>
      </c>
      <c r="B91" s="122">
        <f>SUM(B74:B90)</f>
        <v>382</v>
      </c>
      <c r="C91" s="122">
        <f>SUM(C74:C90)</f>
        <v>55</v>
      </c>
      <c r="D91" s="122">
        <f t="shared" si="3"/>
        <v>437</v>
      </c>
      <c r="E91" s="166">
        <f>SUM(E74:E90)</f>
        <v>247</v>
      </c>
    </row>
    <row r="92" spans="1:4" ht="12.75">
      <c r="A92" s="146" t="s">
        <v>2</v>
      </c>
      <c r="B92" s="114">
        <f>B91/D91</f>
        <v>0.8741418764302059</v>
      </c>
      <c r="C92" s="114">
        <f>C91/D91</f>
        <v>0.12585812356979406</v>
      </c>
      <c r="D92" s="139"/>
    </row>
  </sheetData>
  <mergeCells count="8">
    <mergeCell ref="A1:E1"/>
    <mergeCell ref="B51:D51"/>
    <mergeCell ref="B5:D5"/>
    <mergeCell ref="B28:D28"/>
    <mergeCell ref="A27:E27"/>
    <mergeCell ref="A4:E4"/>
    <mergeCell ref="A50:E50"/>
    <mergeCell ref="A2:E2"/>
  </mergeCells>
  <printOptions horizontalCentered="1"/>
  <pageMargins left="0.75" right="0.75" top="1" bottom="1" header="0" footer="0"/>
  <pageSetup fitToHeight="0" fitToWidth="0" horizontalDpi="600" verticalDpi="600" orientation="landscape" scale="77" r:id="rId1"/>
  <headerFooter alignWithMargins="0">
    <oddHeader>&amp;C&amp;"Arial Black,Regular"&amp;U2007 Annual Survey Results</oddHeader>
    <oddFooter>&amp;L&amp;"Arial,Bold"&amp;UFaculty Positions   Lines 3-91&amp;C&amp;"Arial,Bold"&amp;9&amp;UPage &amp;P of &amp;N&amp;R&amp;"Arial,Bold"&amp;9&amp;U&amp;D   &amp;F</oddFooter>
  </headerFooter>
  <rowBreaks count="1" manualBreakCount="1">
    <brk id="48" max="4" man="1"/>
  </rowBreaks>
  <ignoredErrors>
    <ignoredError sqref="D91 D4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K136"/>
  <sheetViews>
    <sheetView workbookViewId="0" topLeftCell="A1">
      <pane ySplit="3" topLeftCell="BM4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29.421875" style="10" customWidth="1"/>
    <col min="2" max="2" width="13.140625" style="10" customWidth="1"/>
    <col min="3" max="3" width="14.140625" style="10" customWidth="1"/>
    <col min="4" max="4" width="11.140625" style="10" customWidth="1"/>
    <col min="5" max="5" width="12.00390625" style="10" customWidth="1"/>
    <col min="6" max="6" width="12.8515625" style="10" customWidth="1"/>
    <col min="7" max="7" width="12.421875" style="10" customWidth="1"/>
    <col min="8" max="8" width="11.57421875" style="10" customWidth="1"/>
    <col min="9" max="9" width="13.57421875" style="10" customWidth="1"/>
    <col min="10" max="10" width="9.140625" style="10" customWidth="1"/>
    <col min="11" max="11" width="10.28125" style="10" customWidth="1"/>
    <col min="12" max="13" width="9.140625" style="10" customWidth="1"/>
    <col min="14" max="14" width="10.57421875" style="10" customWidth="1"/>
    <col min="15" max="16384" width="9.140625" style="10" customWidth="1"/>
  </cols>
  <sheetData>
    <row r="1" spans="1:11" ht="15.75">
      <c r="A1" s="506" t="s">
        <v>83</v>
      </c>
      <c r="B1" s="529"/>
      <c r="C1" s="529"/>
      <c r="D1" s="529"/>
      <c r="E1" s="529"/>
      <c r="F1" s="529"/>
      <c r="G1" s="529"/>
      <c r="H1" s="529"/>
      <c r="I1" s="529"/>
      <c r="J1" s="529"/>
      <c r="K1" s="545"/>
    </row>
    <row r="2" spans="1:11" ht="15">
      <c r="A2" s="503" t="s">
        <v>357</v>
      </c>
      <c r="B2" s="516"/>
      <c r="C2" s="516"/>
      <c r="D2" s="516"/>
      <c r="E2" s="516"/>
      <c r="F2" s="516"/>
      <c r="G2" s="516"/>
      <c r="H2" s="516"/>
      <c r="I2" s="516"/>
      <c r="J2" s="516"/>
      <c r="K2" s="402"/>
    </row>
    <row r="3" spans="1:11" ht="12" customHeight="1">
      <c r="A3" s="203"/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12.75">
      <c r="A4" s="503" t="s">
        <v>250</v>
      </c>
      <c r="B4" s="518"/>
      <c r="C4" s="518"/>
      <c r="D4" s="518"/>
      <c r="E4" s="518"/>
      <c r="F4" s="526"/>
      <c r="G4" s="526"/>
      <c r="H4" s="526"/>
      <c r="I4" s="526"/>
      <c r="J4" s="526"/>
      <c r="K4" s="527"/>
    </row>
    <row r="5" spans="1:5" ht="12.75">
      <c r="A5" s="208"/>
      <c r="B5" s="202"/>
      <c r="C5" s="202"/>
      <c r="D5" s="202"/>
      <c r="E5" s="202"/>
    </row>
    <row r="6" spans="1:5" ht="12.75">
      <c r="A6" s="103" t="s">
        <v>249</v>
      </c>
      <c r="B6" s="109" t="s">
        <v>135</v>
      </c>
      <c r="C6" s="109" t="s">
        <v>136</v>
      </c>
      <c r="D6" s="109" t="s">
        <v>1</v>
      </c>
      <c r="E6" s="439" t="s">
        <v>109</v>
      </c>
    </row>
    <row r="7" spans="1:5" ht="12.75">
      <c r="A7" s="38" t="s">
        <v>42</v>
      </c>
      <c r="B7" s="93">
        <v>353</v>
      </c>
      <c r="C7" s="93">
        <v>92</v>
      </c>
      <c r="D7" s="93">
        <f>SUM(B7:C7)</f>
        <v>445</v>
      </c>
      <c r="E7" s="415">
        <v>19</v>
      </c>
    </row>
    <row r="8" spans="1:5" ht="12.75">
      <c r="A8" s="38" t="s">
        <v>43</v>
      </c>
      <c r="B8" s="93">
        <v>190</v>
      </c>
      <c r="C8" s="93">
        <v>72</v>
      </c>
      <c r="D8" s="93">
        <f aca="true" t="shared" si="0" ref="D8:D23">SUM(B8:C8)</f>
        <v>262</v>
      </c>
      <c r="E8" s="415">
        <v>10</v>
      </c>
    </row>
    <row r="9" spans="1:5" ht="12.75">
      <c r="A9" s="38" t="s">
        <v>44</v>
      </c>
      <c r="B9" s="93">
        <v>65</v>
      </c>
      <c r="C9" s="93">
        <v>16</v>
      </c>
      <c r="D9" s="93">
        <f t="shared" si="0"/>
        <v>81</v>
      </c>
      <c r="E9" s="415">
        <v>2</v>
      </c>
    </row>
    <row r="10" spans="1:5" ht="12.75">
      <c r="A10" s="38" t="s">
        <v>45</v>
      </c>
      <c r="B10" s="102">
        <v>418</v>
      </c>
      <c r="C10" s="102">
        <v>136</v>
      </c>
      <c r="D10" s="93">
        <f t="shared" si="0"/>
        <v>554</v>
      </c>
      <c r="E10" s="415">
        <v>15</v>
      </c>
    </row>
    <row r="11" spans="1:5" ht="12.75">
      <c r="A11" s="38" t="s">
        <v>46</v>
      </c>
      <c r="B11" s="94">
        <v>534</v>
      </c>
      <c r="C11" s="293">
        <v>210</v>
      </c>
      <c r="D11" s="93">
        <f t="shared" si="0"/>
        <v>744</v>
      </c>
      <c r="E11" s="415">
        <v>28</v>
      </c>
    </row>
    <row r="12" spans="1:5" ht="12.75">
      <c r="A12" s="38" t="s">
        <v>47</v>
      </c>
      <c r="B12" s="94">
        <v>176</v>
      </c>
      <c r="C12" s="293">
        <v>153</v>
      </c>
      <c r="D12" s="93">
        <f t="shared" si="0"/>
        <v>329</v>
      </c>
      <c r="E12" s="415">
        <v>8</v>
      </c>
    </row>
    <row r="13" spans="1:5" ht="12.75">
      <c r="A13" s="38" t="s">
        <v>48</v>
      </c>
      <c r="B13" s="94">
        <v>365</v>
      </c>
      <c r="C13" s="293">
        <v>98</v>
      </c>
      <c r="D13" s="93">
        <f t="shared" si="0"/>
        <v>463</v>
      </c>
      <c r="E13" s="415">
        <v>12</v>
      </c>
    </row>
    <row r="14" spans="1:5" ht="12.75">
      <c r="A14" s="38" t="s">
        <v>49</v>
      </c>
      <c r="B14" s="94">
        <v>220</v>
      </c>
      <c r="C14" s="293">
        <v>170</v>
      </c>
      <c r="D14" s="93">
        <f t="shared" si="0"/>
        <v>390</v>
      </c>
      <c r="E14" s="415">
        <v>5</v>
      </c>
    </row>
    <row r="15" spans="1:5" ht="12.75">
      <c r="A15" s="38" t="s">
        <v>50</v>
      </c>
      <c r="B15" s="94">
        <v>420</v>
      </c>
      <c r="C15" s="293">
        <v>86</v>
      </c>
      <c r="D15" s="93">
        <f t="shared" si="0"/>
        <v>506</v>
      </c>
      <c r="E15" s="415">
        <v>21</v>
      </c>
    </row>
    <row r="16" spans="1:5" ht="12.75">
      <c r="A16" s="38" t="s">
        <v>51</v>
      </c>
      <c r="B16" s="94">
        <v>427</v>
      </c>
      <c r="C16" s="293">
        <v>213</v>
      </c>
      <c r="D16" s="93">
        <f t="shared" si="0"/>
        <v>640</v>
      </c>
      <c r="E16" s="415">
        <v>23</v>
      </c>
    </row>
    <row r="17" spans="1:5" ht="12.75">
      <c r="A17" s="38" t="s">
        <v>52</v>
      </c>
      <c r="B17" s="94">
        <v>225</v>
      </c>
      <c r="C17" s="293">
        <v>117</v>
      </c>
      <c r="D17" s="93">
        <f t="shared" si="0"/>
        <v>342</v>
      </c>
      <c r="E17" s="415">
        <v>13</v>
      </c>
    </row>
    <row r="18" spans="1:5" ht="12.75">
      <c r="A18" s="38" t="s">
        <v>53</v>
      </c>
      <c r="B18" s="94">
        <v>353</v>
      </c>
      <c r="C18" s="293">
        <v>154</v>
      </c>
      <c r="D18" s="93">
        <f t="shared" si="0"/>
        <v>507</v>
      </c>
      <c r="E18" s="415">
        <v>16</v>
      </c>
    </row>
    <row r="19" spans="1:5" ht="12.75">
      <c r="A19" s="38" t="s">
        <v>54</v>
      </c>
      <c r="B19" s="94">
        <v>297</v>
      </c>
      <c r="C19" s="293">
        <v>153</v>
      </c>
      <c r="D19" s="93">
        <f t="shared" si="0"/>
        <v>450</v>
      </c>
      <c r="E19" s="415">
        <v>15</v>
      </c>
    </row>
    <row r="20" spans="1:5" ht="12.75">
      <c r="A20" s="38" t="s">
        <v>55</v>
      </c>
      <c r="B20" s="94">
        <v>848</v>
      </c>
      <c r="C20" s="293">
        <v>266</v>
      </c>
      <c r="D20" s="93">
        <f t="shared" si="0"/>
        <v>1114</v>
      </c>
      <c r="E20" s="415">
        <v>33</v>
      </c>
    </row>
    <row r="21" spans="1:5" ht="12.75">
      <c r="A21" s="38" t="s">
        <v>56</v>
      </c>
      <c r="B21" s="94">
        <v>325</v>
      </c>
      <c r="C21" s="293">
        <v>175</v>
      </c>
      <c r="D21" s="93">
        <f t="shared" si="0"/>
        <v>500</v>
      </c>
      <c r="E21" s="415">
        <v>19</v>
      </c>
    </row>
    <row r="22" spans="1:5" ht="12.75">
      <c r="A22" s="38" t="s">
        <v>57</v>
      </c>
      <c r="B22" s="94">
        <v>112</v>
      </c>
      <c r="C22" s="293">
        <v>28</v>
      </c>
      <c r="D22" s="93">
        <f t="shared" si="0"/>
        <v>140</v>
      </c>
      <c r="E22" s="415">
        <v>7</v>
      </c>
    </row>
    <row r="23" spans="1:5" ht="12.75">
      <c r="A23" s="38" t="s">
        <v>58</v>
      </c>
      <c r="B23" s="94">
        <v>41</v>
      </c>
      <c r="C23" s="293">
        <v>25</v>
      </c>
      <c r="D23" s="93">
        <f t="shared" si="0"/>
        <v>66</v>
      </c>
      <c r="E23" s="415">
        <v>2</v>
      </c>
    </row>
    <row r="24" spans="1:5" ht="12.75">
      <c r="A24" s="146" t="s">
        <v>1</v>
      </c>
      <c r="B24" s="122">
        <f>SUM(B7:B23)</f>
        <v>5369</v>
      </c>
      <c r="C24" s="122">
        <f>SUM(C7:C23)</f>
        <v>2164</v>
      </c>
      <c r="D24" s="122">
        <f>SUM(D7:D23)</f>
        <v>7533</v>
      </c>
      <c r="E24" s="415">
        <f>SUM(E7:E23)</f>
        <v>248</v>
      </c>
    </row>
    <row r="25" spans="1:5" ht="12.75">
      <c r="A25" s="146" t="s">
        <v>2</v>
      </c>
      <c r="B25" s="114">
        <f>B24/D24</f>
        <v>0.7127306517987522</v>
      </c>
      <c r="C25" s="114">
        <f>C24/D24</f>
        <v>0.28726934820124783</v>
      </c>
      <c r="D25" s="29"/>
      <c r="E25" s="432"/>
    </row>
    <row r="26" ht="12.75">
      <c r="E26" s="432"/>
    </row>
    <row r="27" spans="1:5" ht="12.75">
      <c r="A27" s="103" t="s">
        <v>248</v>
      </c>
      <c r="B27" s="109" t="s">
        <v>20</v>
      </c>
      <c r="C27" s="109" t="s">
        <v>21</v>
      </c>
      <c r="D27" s="109" t="s">
        <v>1</v>
      </c>
      <c r="E27" s="439" t="s">
        <v>109</v>
      </c>
    </row>
    <row r="28" spans="1:5" ht="12.75">
      <c r="A28" s="38" t="s">
        <v>42</v>
      </c>
      <c r="B28" s="10">
        <v>16</v>
      </c>
      <c r="C28" s="10">
        <v>337</v>
      </c>
      <c r="D28" s="180">
        <f>SUM(B28:C28)</f>
        <v>353</v>
      </c>
      <c r="E28" s="415">
        <v>19</v>
      </c>
    </row>
    <row r="29" spans="1:5" ht="12.75">
      <c r="A29" s="38" t="s">
        <v>43</v>
      </c>
      <c r="B29" s="10">
        <v>9</v>
      </c>
      <c r="C29" s="10">
        <v>181</v>
      </c>
      <c r="D29" s="180">
        <f aca="true" t="shared" si="1" ref="D29:D44">SUM(B29:C29)</f>
        <v>190</v>
      </c>
      <c r="E29" s="415">
        <v>10</v>
      </c>
    </row>
    <row r="30" spans="1:5" ht="12.75">
      <c r="A30" s="38" t="s">
        <v>44</v>
      </c>
      <c r="B30" s="10">
        <v>6</v>
      </c>
      <c r="C30" s="10">
        <v>59</v>
      </c>
      <c r="D30" s="180">
        <f t="shared" si="1"/>
        <v>65</v>
      </c>
      <c r="E30" s="415">
        <v>2</v>
      </c>
    </row>
    <row r="31" spans="1:5" ht="12.75">
      <c r="A31" s="38" t="s">
        <v>45</v>
      </c>
      <c r="B31" s="10">
        <v>25</v>
      </c>
      <c r="C31" s="10">
        <v>382</v>
      </c>
      <c r="D31" s="180">
        <f t="shared" si="1"/>
        <v>407</v>
      </c>
      <c r="E31" s="415">
        <v>14</v>
      </c>
    </row>
    <row r="32" spans="1:5" ht="12.75">
      <c r="A32" s="38" t="s">
        <v>46</v>
      </c>
      <c r="B32" s="10">
        <v>13</v>
      </c>
      <c r="C32" s="10">
        <v>419</v>
      </c>
      <c r="D32" s="180">
        <f t="shared" si="1"/>
        <v>432</v>
      </c>
      <c r="E32" s="415">
        <v>25</v>
      </c>
    </row>
    <row r="33" spans="1:5" ht="12.75">
      <c r="A33" s="38" t="s">
        <v>47</v>
      </c>
      <c r="B33" s="10">
        <v>6</v>
      </c>
      <c r="C33" s="10">
        <v>170</v>
      </c>
      <c r="D33" s="180">
        <f t="shared" si="1"/>
        <v>176</v>
      </c>
      <c r="E33" s="415">
        <v>8</v>
      </c>
    </row>
    <row r="34" spans="1:5" ht="12.75">
      <c r="A34" s="38" t="s">
        <v>48</v>
      </c>
      <c r="B34" s="10">
        <v>19</v>
      </c>
      <c r="C34" s="10">
        <v>346</v>
      </c>
      <c r="D34" s="180">
        <f t="shared" si="1"/>
        <v>365</v>
      </c>
      <c r="E34" s="415">
        <v>12</v>
      </c>
    </row>
    <row r="35" spans="1:5" ht="12.75">
      <c r="A35" s="38" t="s">
        <v>49</v>
      </c>
      <c r="B35" s="10">
        <v>3</v>
      </c>
      <c r="C35" s="10">
        <v>118</v>
      </c>
      <c r="D35" s="180">
        <f>SUM(B35:C35)</f>
        <v>121</v>
      </c>
      <c r="E35" s="415">
        <v>4</v>
      </c>
    </row>
    <row r="36" spans="1:5" ht="12.75">
      <c r="A36" s="38" t="s">
        <v>50</v>
      </c>
      <c r="B36" s="10">
        <v>12</v>
      </c>
      <c r="C36" s="10">
        <v>408</v>
      </c>
      <c r="D36" s="180">
        <f t="shared" si="1"/>
        <v>420</v>
      </c>
      <c r="E36" s="415">
        <v>21</v>
      </c>
    </row>
    <row r="37" spans="1:5" ht="12.75">
      <c r="A37" s="38" t="s">
        <v>51</v>
      </c>
      <c r="B37" s="10">
        <v>28</v>
      </c>
      <c r="C37" s="10">
        <v>399</v>
      </c>
      <c r="D37" s="180">
        <f t="shared" si="1"/>
        <v>427</v>
      </c>
      <c r="E37" s="415">
        <v>23</v>
      </c>
    </row>
    <row r="38" spans="1:5" ht="12.75">
      <c r="A38" s="38" t="s">
        <v>52</v>
      </c>
      <c r="B38" s="10">
        <v>6</v>
      </c>
      <c r="C38" s="10">
        <v>219</v>
      </c>
      <c r="D38" s="180">
        <f>SUM(B38:C38)</f>
        <v>225</v>
      </c>
      <c r="E38" s="415">
        <v>13</v>
      </c>
    </row>
    <row r="39" spans="1:5" ht="12.75">
      <c r="A39" s="38" t="s">
        <v>53</v>
      </c>
      <c r="B39" s="10">
        <v>9</v>
      </c>
      <c r="C39" s="10">
        <v>344</v>
      </c>
      <c r="D39" s="180">
        <f t="shared" si="1"/>
        <v>353</v>
      </c>
      <c r="E39" s="415">
        <v>16</v>
      </c>
    </row>
    <row r="40" spans="1:5" ht="12.75">
      <c r="A40" s="38" t="s">
        <v>54</v>
      </c>
      <c r="B40" s="10">
        <v>11</v>
      </c>
      <c r="C40" s="10">
        <v>272</v>
      </c>
      <c r="D40" s="180">
        <f t="shared" si="1"/>
        <v>283</v>
      </c>
      <c r="E40" s="415">
        <v>14</v>
      </c>
    </row>
    <row r="41" spans="1:5" ht="12.75">
      <c r="A41" s="38" t="s">
        <v>55</v>
      </c>
      <c r="B41" s="10">
        <v>47</v>
      </c>
      <c r="C41" s="10">
        <v>770</v>
      </c>
      <c r="D41" s="180">
        <f t="shared" si="1"/>
        <v>817</v>
      </c>
      <c r="E41" s="415">
        <v>30</v>
      </c>
    </row>
    <row r="42" spans="1:5" ht="12.75">
      <c r="A42" s="38" t="s">
        <v>56</v>
      </c>
      <c r="B42" s="10">
        <v>16</v>
      </c>
      <c r="C42" s="10">
        <v>299</v>
      </c>
      <c r="D42" s="180">
        <f>SUM(B42:C42)</f>
        <v>315</v>
      </c>
      <c r="E42" s="415">
        <v>18</v>
      </c>
    </row>
    <row r="43" spans="1:5" ht="12.75">
      <c r="A43" s="38" t="s">
        <v>57</v>
      </c>
      <c r="B43" s="10">
        <v>4</v>
      </c>
      <c r="C43" s="10">
        <v>106</v>
      </c>
      <c r="D43" s="180">
        <f t="shared" si="1"/>
        <v>110</v>
      </c>
      <c r="E43" s="415">
        <v>7</v>
      </c>
    </row>
    <row r="44" spans="1:5" ht="12.75">
      <c r="A44" s="38" t="s">
        <v>58</v>
      </c>
      <c r="B44" s="10">
        <v>2</v>
      </c>
      <c r="C44" s="10">
        <v>39</v>
      </c>
      <c r="D44" s="180">
        <f t="shared" si="1"/>
        <v>41</v>
      </c>
      <c r="E44" s="415">
        <v>2</v>
      </c>
    </row>
    <row r="45" spans="1:5" ht="12.75">
      <c r="A45" s="146" t="s">
        <v>1</v>
      </c>
      <c r="B45" s="122">
        <f>SUM(B28:B44)</f>
        <v>232</v>
      </c>
      <c r="C45" s="122">
        <f>SUM(C28:C44)</f>
        <v>4868</v>
      </c>
      <c r="D45" s="122">
        <f>SUM(D28:D44)</f>
        <v>5100</v>
      </c>
      <c r="E45" s="415">
        <f>SUM(E28:E44)</f>
        <v>238</v>
      </c>
    </row>
    <row r="46" spans="1:5" ht="12.75">
      <c r="A46" s="146" t="s">
        <v>2</v>
      </c>
      <c r="B46" s="114">
        <f>B45/D45</f>
        <v>0.04549019607843137</v>
      </c>
      <c r="C46" s="114">
        <f>C45/D45</f>
        <v>0.9545098039215686</v>
      </c>
      <c r="E46" s="432"/>
    </row>
    <row r="47" spans="5:10" ht="12.75">
      <c r="E47" s="31"/>
      <c r="F47" s="31"/>
      <c r="G47" s="31"/>
      <c r="H47" s="31"/>
      <c r="I47" s="31"/>
      <c r="J47" s="31"/>
    </row>
    <row r="48" spans="1:11" ht="12.75">
      <c r="A48" s="103" t="s">
        <v>247</v>
      </c>
      <c r="B48" s="546" t="s">
        <v>23</v>
      </c>
      <c r="C48" s="547"/>
      <c r="D48" s="550"/>
      <c r="E48" s="548" t="s">
        <v>25</v>
      </c>
      <c r="F48" s="547"/>
      <c r="G48" s="549"/>
      <c r="H48" s="547" t="s">
        <v>87</v>
      </c>
      <c r="I48" s="547"/>
      <c r="J48" s="549"/>
      <c r="K48" s="440"/>
    </row>
    <row r="49" spans="1:11" ht="25.5">
      <c r="A49" s="146" t="s">
        <v>299</v>
      </c>
      <c r="B49" s="121" t="s">
        <v>24</v>
      </c>
      <c r="C49" s="120" t="s">
        <v>86</v>
      </c>
      <c r="D49" s="392" t="s">
        <v>22</v>
      </c>
      <c r="E49" s="446" t="s">
        <v>24</v>
      </c>
      <c r="F49" s="120" t="s">
        <v>86</v>
      </c>
      <c r="G49" s="441" t="s">
        <v>22</v>
      </c>
      <c r="H49" s="120" t="s">
        <v>24</v>
      </c>
      <c r="I49" s="120" t="s">
        <v>86</v>
      </c>
      <c r="J49" s="441" t="s">
        <v>22</v>
      </c>
      <c r="K49" s="283" t="s">
        <v>1</v>
      </c>
    </row>
    <row r="50" spans="1:11" ht="12.75">
      <c r="A50" s="284" t="s">
        <v>42</v>
      </c>
      <c r="B50" s="93">
        <v>83</v>
      </c>
      <c r="C50" s="96">
        <v>37</v>
      </c>
      <c r="D50" s="299">
        <f>SUM(B50:C50)</f>
        <v>120</v>
      </c>
      <c r="E50" s="447">
        <v>208</v>
      </c>
      <c r="F50" s="296">
        <v>0</v>
      </c>
      <c r="G50" s="442">
        <f>SUM(E50:F50)</f>
        <v>208</v>
      </c>
      <c r="H50" s="131">
        <v>8</v>
      </c>
      <c r="I50" s="131">
        <v>0</v>
      </c>
      <c r="J50" s="442">
        <f>H50+I50</f>
        <v>8</v>
      </c>
      <c r="K50" s="297">
        <f aca="true" t="shared" si="2" ref="K50:K55">D50+G50+J50</f>
        <v>336</v>
      </c>
    </row>
    <row r="51" spans="1:11" ht="12.75">
      <c r="A51" s="284" t="s">
        <v>43</v>
      </c>
      <c r="B51" s="93">
        <v>31</v>
      </c>
      <c r="C51" s="96">
        <v>9</v>
      </c>
      <c r="D51" s="299">
        <f>SUM(B51:C51)</f>
        <v>40</v>
      </c>
      <c r="E51" s="447">
        <v>114</v>
      </c>
      <c r="F51" s="296">
        <v>3</v>
      </c>
      <c r="G51" s="442">
        <f aca="true" t="shared" si="3" ref="G51:G67">SUM(E51:F51)</f>
        <v>117</v>
      </c>
      <c r="H51" s="131">
        <v>12</v>
      </c>
      <c r="I51" s="131">
        <v>0</v>
      </c>
      <c r="J51" s="442">
        <f aca="true" t="shared" si="4" ref="J51:J66">H51+I51</f>
        <v>12</v>
      </c>
      <c r="K51" s="297">
        <f t="shared" si="2"/>
        <v>169</v>
      </c>
    </row>
    <row r="52" spans="1:11" ht="12.75">
      <c r="A52" s="284" t="s">
        <v>44</v>
      </c>
      <c r="B52" s="93">
        <v>6</v>
      </c>
      <c r="C52" s="96">
        <v>21</v>
      </c>
      <c r="D52" s="299">
        <f aca="true" t="shared" si="5" ref="D52:D66">SUM(B52:C52)</f>
        <v>27</v>
      </c>
      <c r="E52" s="447">
        <v>36</v>
      </c>
      <c r="F52" s="102">
        <v>0</v>
      </c>
      <c r="G52" s="442">
        <f t="shared" si="3"/>
        <v>36</v>
      </c>
      <c r="H52" s="131">
        <v>2</v>
      </c>
      <c r="I52" s="131">
        <v>0</v>
      </c>
      <c r="J52" s="442">
        <f t="shared" si="4"/>
        <v>2</v>
      </c>
      <c r="K52" s="297">
        <f t="shared" si="2"/>
        <v>65</v>
      </c>
    </row>
    <row r="53" spans="1:11" ht="12.75">
      <c r="A53" s="284" t="s">
        <v>45</v>
      </c>
      <c r="B53" s="93">
        <v>75</v>
      </c>
      <c r="C53" s="96">
        <v>54</v>
      </c>
      <c r="D53" s="299">
        <f t="shared" si="5"/>
        <v>129</v>
      </c>
      <c r="E53" s="447">
        <v>227</v>
      </c>
      <c r="F53" s="102">
        <v>7</v>
      </c>
      <c r="G53" s="442">
        <f t="shared" si="3"/>
        <v>234</v>
      </c>
      <c r="H53" s="102">
        <v>3</v>
      </c>
      <c r="I53" s="131">
        <v>0</v>
      </c>
      <c r="J53" s="442">
        <f t="shared" si="4"/>
        <v>3</v>
      </c>
      <c r="K53" s="297">
        <f t="shared" si="2"/>
        <v>366</v>
      </c>
    </row>
    <row r="54" spans="1:11" ht="12.75">
      <c r="A54" s="284" t="s">
        <v>46</v>
      </c>
      <c r="B54" s="93">
        <v>110</v>
      </c>
      <c r="C54" s="96">
        <v>75</v>
      </c>
      <c r="D54" s="299">
        <f t="shared" si="5"/>
        <v>185</v>
      </c>
      <c r="E54" s="447">
        <v>294</v>
      </c>
      <c r="F54" s="296">
        <v>0</v>
      </c>
      <c r="G54" s="442">
        <f>SUM(E54:F54)</f>
        <v>294</v>
      </c>
      <c r="H54" s="296">
        <v>11</v>
      </c>
      <c r="I54" s="131">
        <v>0</v>
      </c>
      <c r="J54" s="442">
        <f t="shared" si="4"/>
        <v>11</v>
      </c>
      <c r="K54" s="297">
        <f t="shared" si="2"/>
        <v>490</v>
      </c>
    </row>
    <row r="55" spans="1:11" ht="12.75">
      <c r="A55" s="284" t="s">
        <v>47</v>
      </c>
      <c r="B55" s="93">
        <v>25</v>
      </c>
      <c r="C55" s="96">
        <v>18</v>
      </c>
      <c r="D55" s="299">
        <f t="shared" si="5"/>
        <v>43</v>
      </c>
      <c r="E55" s="447">
        <v>89</v>
      </c>
      <c r="F55" s="296">
        <v>5</v>
      </c>
      <c r="G55" s="442">
        <f t="shared" si="3"/>
        <v>94</v>
      </c>
      <c r="H55" s="296">
        <v>4</v>
      </c>
      <c r="I55" s="131">
        <v>0</v>
      </c>
      <c r="J55" s="442">
        <f t="shared" si="4"/>
        <v>4</v>
      </c>
      <c r="K55" s="297">
        <f t="shared" si="2"/>
        <v>141</v>
      </c>
    </row>
    <row r="56" spans="1:11" ht="12.75">
      <c r="A56" s="284" t="s">
        <v>48</v>
      </c>
      <c r="B56" s="93">
        <v>51</v>
      </c>
      <c r="C56" s="96">
        <v>22</v>
      </c>
      <c r="D56" s="299">
        <f t="shared" si="5"/>
        <v>73</v>
      </c>
      <c r="E56" s="447">
        <v>282</v>
      </c>
      <c r="F56" s="102">
        <v>0</v>
      </c>
      <c r="G56" s="442">
        <f t="shared" si="3"/>
        <v>282</v>
      </c>
      <c r="H56" s="296">
        <v>4</v>
      </c>
      <c r="I56" s="131">
        <v>0</v>
      </c>
      <c r="J56" s="442">
        <f t="shared" si="4"/>
        <v>4</v>
      </c>
      <c r="K56" s="297">
        <f aca="true" t="shared" si="6" ref="K56:K67">D56+G56+J56</f>
        <v>359</v>
      </c>
    </row>
    <row r="57" spans="1:11" ht="12.75">
      <c r="A57" s="284" t="s">
        <v>49</v>
      </c>
      <c r="B57" s="93">
        <v>62</v>
      </c>
      <c r="C57" s="96">
        <v>48</v>
      </c>
      <c r="D57" s="299">
        <f>SUM(B57:C57)</f>
        <v>110</v>
      </c>
      <c r="E57" s="447">
        <v>71</v>
      </c>
      <c r="F57" s="102">
        <v>4</v>
      </c>
      <c r="G57" s="442">
        <f>SUM(E57:F57)</f>
        <v>75</v>
      </c>
      <c r="H57" s="296">
        <v>0</v>
      </c>
      <c r="I57" s="131">
        <v>0</v>
      </c>
      <c r="J57" s="442">
        <f t="shared" si="4"/>
        <v>0</v>
      </c>
      <c r="K57" s="297">
        <f t="shared" si="6"/>
        <v>185</v>
      </c>
    </row>
    <row r="58" spans="1:11" ht="12.75">
      <c r="A58" s="284" t="s">
        <v>50</v>
      </c>
      <c r="B58" s="93">
        <v>28</v>
      </c>
      <c r="C58" s="96">
        <v>50</v>
      </c>
      <c r="D58" s="299">
        <f t="shared" si="5"/>
        <v>78</v>
      </c>
      <c r="E58" s="447">
        <v>320</v>
      </c>
      <c r="F58" s="296">
        <v>1</v>
      </c>
      <c r="G58" s="442">
        <f t="shared" si="3"/>
        <v>321</v>
      </c>
      <c r="H58" s="296">
        <v>21</v>
      </c>
      <c r="I58" s="131">
        <v>0</v>
      </c>
      <c r="J58" s="442">
        <f t="shared" si="4"/>
        <v>21</v>
      </c>
      <c r="K58" s="297">
        <f t="shared" si="6"/>
        <v>420</v>
      </c>
    </row>
    <row r="59" spans="1:11" ht="12.75">
      <c r="A59" s="284" t="s">
        <v>51</v>
      </c>
      <c r="B59" s="93">
        <v>74</v>
      </c>
      <c r="C59" s="96">
        <v>49</v>
      </c>
      <c r="D59" s="299">
        <f>SUM(B59:C59)</f>
        <v>123</v>
      </c>
      <c r="E59" s="447">
        <v>125</v>
      </c>
      <c r="F59" s="102">
        <v>20</v>
      </c>
      <c r="G59" s="442">
        <f>SUM(E59:F59)</f>
        <v>145</v>
      </c>
      <c r="H59" s="296">
        <v>50</v>
      </c>
      <c r="I59" s="131">
        <v>0</v>
      </c>
      <c r="J59" s="442">
        <f t="shared" si="4"/>
        <v>50</v>
      </c>
      <c r="K59" s="297">
        <f t="shared" si="6"/>
        <v>318</v>
      </c>
    </row>
    <row r="60" spans="1:11" ht="12.75">
      <c r="A60" s="284" t="s">
        <v>52</v>
      </c>
      <c r="B60" s="93">
        <v>20</v>
      </c>
      <c r="C60" s="96">
        <v>5</v>
      </c>
      <c r="D60" s="299">
        <f>SUM(B60:C60)</f>
        <v>25</v>
      </c>
      <c r="E60" s="447">
        <v>166</v>
      </c>
      <c r="F60" s="296">
        <v>1</v>
      </c>
      <c r="G60" s="442">
        <f>SUM(E60:F60)</f>
        <v>167</v>
      </c>
      <c r="H60" s="296">
        <v>10</v>
      </c>
      <c r="I60" s="131">
        <v>0</v>
      </c>
      <c r="J60" s="442">
        <f t="shared" si="4"/>
        <v>10</v>
      </c>
      <c r="K60" s="297">
        <f t="shared" si="6"/>
        <v>202</v>
      </c>
    </row>
    <row r="61" spans="1:11" ht="12.75">
      <c r="A61" s="284" t="s">
        <v>53</v>
      </c>
      <c r="B61" s="93">
        <v>43</v>
      </c>
      <c r="C61" s="96">
        <v>22</v>
      </c>
      <c r="D61" s="299">
        <f t="shared" si="5"/>
        <v>65</v>
      </c>
      <c r="E61" s="447">
        <v>247</v>
      </c>
      <c r="F61" s="296">
        <v>3</v>
      </c>
      <c r="G61" s="442">
        <f t="shared" si="3"/>
        <v>250</v>
      </c>
      <c r="H61" s="296">
        <v>8</v>
      </c>
      <c r="I61" s="131">
        <v>0</v>
      </c>
      <c r="J61" s="442">
        <f t="shared" si="4"/>
        <v>8</v>
      </c>
      <c r="K61" s="297">
        <f t="shared" si="6"/>
        <v>323</v>
      </c>
    </row>
    <row r="62" spans="1:11" ht="12.75">
      <c r="A62" s="284" t="s">
        <v>54</v>
      </c>
      <c r="B62" s="93">
        <v>66</v>
      </c>
      <c r="C62" s="96">
        <v>42</v>
      </c>
      <c r="D62" s="299">
        <f t="shared" si="5"/>
        <v>108</v>
      </c>
      <c r="E62" s="447">
        <v>171</v>
      </c>
      <c r="F62" s="102">
        <v>2</v>
      </c>
      <c r="G62" s="442">
        <f t="shared" si="3"/>
        <v>173</v>
      </c>
      <c r="H62" s="296">
        <v>4</v>
      </c>
      <c r="I62" s="131">
        <v>0</v>
      </c>
      <c r="J62" s="442">
        <f t="shared" si="4"/>
        <v>4</v>
      </c>
      <c r="K62" s="297">
        <f t="shared" si="6"/>
        <v>285</v>
      </c>
    </row>
    <row r="63" spans="1:11" ht="12.75">
      <c r="A63" s="284" t="s">
        <v>55</v>
      </c>
      <c r="B63" s="93">
        <v>188</v>
      </c>
      <c r="C63" s="96">
        <v>79</v>
      </c>
      <c r="D63" s="299">
        <f>SUM(B63:C63)</f>
        <v>267</v>
      </c>
      <c r="E63" s="447">
        <v>511</v>
      </c>
      <c r="F63" s="102">
        <v>28</v>
      </c>
      <c r="G63" s="442">
        <f t="shared" si="3"/>
        <v>539</v>
      </c>
      <c r="H63" s="296">
        <v>6</v>
      </c>
      <c r="I63" s="131">
        <v>4</v>
      </c>
      <c r="J63" s="442">
        <f t="shared" si="4"/>
        <v>10</v>
      </c>
      <c r="K63" s="297">
        <f t="shared" si="6"/>
        <v>816</v>
      </c>
    </row>
    <row r="64" spans="1:11" ht="12.75">
      <c r="A64" s="284" t="s">
        <v>56</v>
      </c>
      <c r="B64" s="93">
        <v>79</v>
      </c>
      <c r="C64" s="96">
        <v>44</v>
      </c>
      <c r="D64" s="299">
        <f>SUM(B64:C64)</f>
        <v>123</v>
      </c>
      <c r="E64" s="447">
        <v>160</v>
      </c>
      <c r="F64" s="296">
        <v>5</v>
      </c>
      <c r="G64" s="442">
        <f>SUM(E64:F64)</f>
        <v>165</v>
      </c>
      <c r="H64" s="296">
        <v>8</v>
      </c>
      <c r="I64" s="131">
        <v>0</v>
      </c>
      <c r="J64" s="442">
        <f t="shared" si="4"/>
        <v>8</v>
      </c>
      <c r="K64" s="297">
        <f t="shared" si="6"/>
        <v>296</v>
      </c>
    </row>
    <row r="65" spans="1:11" ht="12.75">
      <c r="A65" s="284" t="s">
        <v>57</v>
      </c>
      <c r="B65" s="93">
        <v>12</v>
      </c>
      <c r="C65" s="96">
        <v>27</v>
      </c>
      <c r="D65" s="299">
        <f t="shared" si="5"/>
        <v>39</v>
      </c>
      <c r="E65" s="447">
        <v>67</v>
      </c>
      <c r="F65" s="102">
        <v>1</v>
      </c>
      <c r="G65" s="442">
        <f t="shared" si="3"/>
        <v>68</v>
      </c>
      <c r="H65" s="296">
        <v>5</v>
      </c>
      <c r="I65" s="131">
        <v>0</v>
      </c>
      <c r="J65" s="442">
        <f t="shared" si="4"/>
        <v>5</v>
      </c>
      <c r="K65" s="297">
        <f t="shared" si="6"/>
        <v>112</v>
      </c>
    </row>
    <row r="66" spans="1:11" ht="12.75">
      <c r="A66" s="284" t="s">
        <v>58</v>
      </c>
      <c r="B66" s="93">
        <v>1</v>
      </c>
      <c r="C66" s="96">
        <v>8</v>
      </c>
      <c r="D66" s="299">
        <f t="shared" si="5"/>
        <v>9</v>
      </c>
      <c r="E66" s="447">
        <v>9</v>
      </c>
      <c r="F66" s="296">
        <v>5</v>
      </c>
      <c r="G66" s="442">
        <f t="shared" si="3"/>
        <v>14</v>
      </c>
      <c r="H66" s="131">
        <v>1</v>
      </c>
      <c r="I66" s="131">
        <v>0</v>
      </c>
      <c r="J66" s="442">
        <f t="shared" si="4"/>
        <v>1</v>
      </c>
      <c r="K66" s="297">
        <f t="shared" si="6"/>
        <v>24</v>
      </c>
    </row>
    <row r="67" spans="1:11" ht="12.75">
      <c r="A67" s="285" t="s">
        <v>1</v>
      </c>
      <c r="B67" s="122">
        <f>SUM(B50:B66)</f>
        <v>954</v>
      </c>
      <c r="C67" s="122">
        <f>SUM(C50:C66)</f>
        <v>610</v>
      </c>
      <c r="D67" s="299">
        <f>SUM(D50:D66)</f>
        <v>1564</v>
      </c>
      <c r="E67" s="448">
        <f>SUM(E50:E66)</f>
        <v>3097</v>
      </c>
      <c r="F67" s="132">
        <f>SUM(F50:F66)</f>
        <v>85</v>
      </c>
      <c r="G67" s="442">
        <f t="shared" si="3"/>
        <v>3182</v>
      </c>
      <c r="H67" s="236">
        <f>SUM(H50:H66)</f>
        <v>157</v>
      </c>
      <c r="I67" s="443">
        <f>SUM(I50:I66)</f>
        <v>4</v>
      </c>
      <c r="J67" s="444">
        <f>SUM(J50:J66)</f>
        <v>161</v>
      </c>
      <c r="K67" s="236">
        <f t="shared" si="6"/>
        <v>4907</v>
      </c>
    </row>
    <row r="68" spans="1:11" ht="12.75">
      <c r="A68" s="285" t="s">
        <v>32</v>
      </c>
      <c r="B68" s="114">
        <f>B67/D67</f>
        <v>0.6099744245524297</v>
      </c>
      <c r="C68" s="286">
        <f>C67/D67</f>
        <v>0.3900255754475703</v>
      </c>
      <c r="D68" s="279"/>
      <c r="E68" s="449">
        <f>E67/G67</f>
        <v>0.9732872407291012</v>
      </c>
      <c r="F68" s="279">
        <f>F67/G67</f>
        <v>0.026712759270898806</v>
      </c>
      <c r="G68" s="450"/>
      <c r="H68" s="279">
        <f>H67/J67</f>
        <v>0.9751552795031055</v>
      </c>
      <c r="I68" s="279">
        <f>I67/J67</f>
        <v>0.024844720496894408</v>
      </c>
      <c r="J68" s="445"/>
      <c r="K68" s="191"/>
    </row>
    <row r="69" spans="4:10" ht="12.75">
      <c r="D69" s="24"/>
      <c r="E69" s="41"/>
      <c r="F69" s="41"/>
      <c r="G69" s="41"/>
      <c r="H69" s="453"/>
      <c r="I69" s="89"/>
      <c r="J69" s="89"/>
    </row>
    <row r="70" spans="1:11" ht="12.75">
      <c r="A70" s="146" t="s">
        <v>300</v>
      </c>
      <c r="B70" s="546" t="s">
        <v>23</v>
      </c>
      <c r="C70" s="547"/>
      <c r="D70" s="547"/>
      <c r="E70" s="548" t="s">
        <v>25</v>
      </c>
      <c r="F70" s="547"/>
      <c r="G70" s="549"/>
      <c r="H70" s="548" t="s">
        <v>87</v>
      </c>
      <c r="I70" s="547"/>
      <c r="J70" s="549"/>
      <c r="K70" s="292"/>
    </row>
    <row r="71" spans="2:11" ht="25.5">
      <c r="B71" s="121" t="s">
        <v>24</v>
      </c>
      <c r="C71" s="291" t="s">
        <v>86</v>
      </c>
      <c r="D71" s="392" t="s">
        <v>22</v>
      </c>
      <c r="E71" s="446" t="s">
        <v>24</v>
      </c>
      <c r="F71" s="120" t="s">
        <v>86</v>
      </c>
      <c r="G71" s="441" t="s">
        <v>22</v>
      </c>
      <c r="H71" s="446" t="s">
        <v>24</v>
      </c>
      <c r="I71" s="120" t="s">
        <v>86</v>
      </c>
      <c r="J71" s="441" t="s">
        <v>22</v>
      </c>
      <c r="K71" s="283" t="s">
        <v>1</v>
      </c>
    </row>
    <row r="72" spans="1:11" ht="12.75">
      <c r="A72" s="284" t="s">
        <v>42</v>
      </c>
      <c r="B72" s="93">
        <v>7</v>
      </c>
      <c r="C72" s="96">
        <v>2</v>
      </c>
      <c r="D72" s="299">
        <f>SUM(B72:C72)</f>
        <v>9</v>
      </c>
      <c r="E72" s="447">
        <v>44</v>
      </c>
      <c r="F72" s="131">
        <v>2</v>
      </c>
      <c r="G72" s="442">
        <f>SUM(E72:F72)</f>
        <v>46</v>
      </c>
      <c r="H72" s="447">
        <v>45</v>
      </c>
      <c r="I72" s="131">
        <v>5</v>
      </c>
      <c r="J72" s="442">
        <f>SUM(H72:I72)</f>
        <v>50</v>
      </c>
      <c r="K72" s="236">
        <f aca="true" t="shared" si="7" ref="K72:K88">D72+G72+J72</f>
        <v>105</v>
      </c>
    </row>
    <row r="73" spans="1:11" ht="12.75">
      <c r="A73" s="284" t="s">
        <v>43</v>
      </c>
      <c r="B73" s="93">
        <v>3</v>
      </c>
      <c r="C73" s="96">
        <v>1</v>
      </c>
      <c r="D73" s="299">
        <f aca="true" t="shared" si="8" ref="D73:D88">SUM(B73:C73)</f>
        <v>4</v>
      </c>
      <c r="E73" s="447">
        <v>27</v>
      </c>
      <c r="F73" s="131">
        <v>1</v>
      </c>
      <c r="G73" s="442">
        <f aca="true" t="shared" si="9" ref="G73:G88">SUM(E73:F73)</f>
        <v>28</v>
      </c>
      <c r="H73" s="447">
        <v>32</v>
      </c>
      <c r="I73" s="131">
        <v>0</v>
      </c>
      <c r="J73" s="442">
        <f aca="true" t="shared" si="10" ref="J73:J88">SUM(H73:I73)</f>
        <v>32</v>
      </c>
      <c r="K73" s="236">
        <f t="shared" si="7"/>
        <v>64</v>
      </c>
    </row>
    <row r="74" spans="1:11" ht="12.75">
      <c r="A74" s="284" t="s">
        <v>44</v>
      </c>
      <c r="B74" s="93">
        <v>0</v>
      </c>
      <c r="C74" s="96">
        <v>0</v>
      </c>
      <c r="D74" s="299">
        <f t="shared" si="8"/>
        <v>0</v>
      </c>
      <c r="E74" s="447">
        <v>6</v>
      </c>
      <c r="F74" s="131">
        <v>2</v>
      </c>
      <c r="G74" s="442">
        <f t="shared" si="9"/>
        <v>8</v>
      </c>
      <c r="H74" s="447">
        <v>8</v>
      </c>
      <c r="I74" s="131">
        <v>0</v>
      </c>
      <c r="J74" s="442">
        <f t="shared" si="10"/>
        <v>8</v>
      </c>
      <c r="K74" s="236">
        <f t="shared" si="7"/>
        <v>16</v>
      </c>
    </row>
    <row r="75" spans="1:11" ht="12.75">
      <c r="A75" s="284" t="s">
        <v>45</v>
      </c>
      <c r="B75" s="93">
        <v>3</v>
      </c>
      <c r="C75" s="96">
        <v>3</v>
      </c>
      <c r="D75" s="299">
        <f t="shared" si="8"/>
        <v>6</v>
      </c>
      <c r="E75" s="447">
        <v>69</v>
      </c>
      <c r="F75" s="131">
        <v>5</v>
      </c>
      <c r="G75" s="442">
        <f t="shared" si="9"/>
        <v>74</v>
      </c>
      <c r="H75" s="447">
        <v>35</v>
      </c>
      <c r="I75" s="131">
        <v>0</v>
      </c>
      <c r="J75" s="442">
        <f t="shared" si="10"/>
        <v>35</v>
      </c>
      <c r="K75" s="236">
        <f t="shared" si="7"/>
        <v>115</v>
      </c>
    </row>
    <row r="76" spans="1:11" ht="12.75">
      <c r="A76" s="284" t="s">
        <v>46</v>
      </c>
      <c r="B76" s="93">
        <v>8</v>
      </c>
      <c r="C76" s="96">
        <v>11</v>
      </c>
      <c r="D76" s="299">
        <f t="shared" si="8"/>
        <v>19</v>
      </c>
      <c r="E76" s="447">
        <v>145</v>
      </c>
      <c r="F76" s="131">
        <v>1</v>
      </c>
      <c r="G76" s="442">
        <f t="shared" si="9"/>
        <v>146</v>
      </c>
      <c r="H76" s="447">
        <v>32</v>
      </c>
      <c r="I76" s="131">
        <v>0</v>
      </c>
      <c r="J76" s="442">
        <f>SUM(H76:I76)</f>
        <v>32</v>
      </c>
      <c r="K76" s="236">
        <f t="shared" si="7"/>
        <v>197</v>
      </c>
    </row>
    <row r="77" spans="1:11" ht="12.75">
      <c r="A77" s="284" t="s">
        <v>47</v>
      </c>
      <c r="B77" s="93">
        <v>5</v>
      </c>
      <c r="C77" s="96">
        <v>1</v>
      </c>
      <c r="D77" s="299">
        <f t="shared" si="8"/>
        <v>6</v>
      </c>
      <c r="E77" s="447">
        <v>35</v>
      </c>
      <c r="F77" s="131">
        <v>3</v>
      </c>
      <c r="G77" s="442">
        <f t="shared" si="9"/>
        <v>38</v>
      </c>
      <c r="H77" s="447">
        <v>85</v>
      </c>
      <c r="I77" s="131">
        <v>0</v>
      </c>
      <c r="J77" s="442">
        <f t="shared" si="10"/>
        <v>85</v>
      </c>
      <c r="K77" s="236">
        <f t="shared" si="7"/>
        <v>129</v>
      </c>
    </row>
    <row r="78" spans="1:11" ht="12.75">
      <c r="A78" s="284" t="s">
        <v>48</v>
      </c>
      <c r="B78" s="93">
        <v>1</v>
      </c>
      <c r="C78" s="96">
        <v>5</v>
      </c>
      <c r="D78" s="299">
        <f t="shared" si="8"/>
        <v>6</v>
      </c>
      <c r="E78" s="447">
        <v>86</v>
      </c>
      <c r="F78" s="131">
        <v>0</v>
      </c>
      <c r="G78" s="442">
        <f t="shared" si="9"/>
        <v>86</v>
      </c>
      <c r="H78" s="447">
        <v>5</v>
      </c>
      <c r="I78" s="131">
        <v>0</v>
      </c>
      <c r="J78" s="442">
        <f t="shared" si="10"/>
        <v>5</v>
      </c>
      <c r="K78" s="236">
        <f t="shared" si="7"/>
        <v>97</v>
      </c>
    </row>
    <row r="79" spans="1:11" ht="12.75">
      <c r="A79" s="284" t="s">
        <v>49</v>
      </c>
      <c r="B79" s="93">
        <v>11</v>
      </c>
      <c r="C79" s="96">
        <v>7</v>
      </c>
      <c r="D79" s="299">
        <f t="shared" si="8"/>
        <v>18</v>
      </c>
      <c r="E79" s="447">
        <v>97</v>
      </c>
      <c r="F79" s="131">
        <v>12</v>
      </c>
      <c r="G79" s="442">
        <f t="shared" si="9"/>
        <v>109</v>
      </c>
      <c r="H79" s="447">
        <v>37</v>
      </c>
      <c r="I79" s="131">
        <v>4</v>
      </c>
      <c r="J79" s="442">
        <f t="shared" si="10"/>
        <v>41</v>
      </c>
      <c r="K79" s="236">
        <f t="shared" si="7"/>
        <v>168</v>
      </c>
    </row>
    <row r="80" spans="1:11" ht="12.75">
      <c r="A80" s="284" t="s">
        <v>50</v>
      </c>
      <c r="B80" s="93">
        <v>8</v>
      </c>
      <c r="C80" s="96">
        <v>8</v>
      </c>
      <c r="D80" s="299">
        <f t="shared" si="8"/>
        <v>16</v>
      </c>
      <c r="E80" s="447">
        <v>64</v>
      </c>
      <c r="F80" s="131">
        <v>1</v>
      </c>
      <c r="G80" s="442">
        <f t="shared" si="9"/>
        <v>65</v>
      </c>
      <c r="H80" s="447">
        <v>3</v>
      </c>
      <c r="I80" s="131">
        <v>0</v>
      </c>
      <c r="J80" s="442">
        <f t="shared" si="10"/>
        <v>3</v>
      </c>
      <c r="K80" s="236">
        <f t="shared" si="7"/>
        <v>84</v>
      </c>
    </row>
    <row r="81" spans="1:11" ht="12.75">
      <c r="A81" s="284" t="s">
        <v>51</v>
      </c>
      <c r="B81" s="93">
        <v>8</v>
      </c>
      <c r="C81" s="96">
        <v>13</v>
      </c>
      <c r="D81" s="299">
        <f t="shared" si="8"/>
        <v>21</v>
      </c>
      <c r="E81" s="447">
        <v>62</v>
      </c>
      <c r="F81" s="131">
        <v>12</v>
      </c>
      <c r="G81" s="442">
        <f t="shared" si="9"/>
        <v>74</v>
      </c>
      <c r="H81" s="447">
        <v>96</v>
      </c>
      <c r="I81" s="131">
        <v>0</v>
      </c>
      <c r="J81" s="442">
        <f>SUM(H81:I81)</f>
        <v>96</v>
      </c>
      <c r="K81" s="236">
        <f t="shared" si="7"/>
        <v>191</v>
      </c>
    </row>
    <row r="82" spans="1:11" ht="12.75">
      <c r="A82" s="284" t="s">
        <v>52</v>
      </c>
      <c r="B82" s="93">
        <v>3</v>
      </c>
      <c r="C82" s="96">
        <v>1</v>
      </c>
      <c r="D82" s="299">
        <f t="shared" si="8"/>
        <v>4</v>
      </c>
      <c r="E82" s="447">
        <v>47</v>
      </c>
      <c r="F82" s="131">
        <v>3</v>
      </c>
      <c r="G82" s="442">
        <f t="shared" si="9"/>
        <v>50</v>
      </c>
      <c r="H82" s="447">
        <v>62</v>
      </c>
      <c r="I82" s="131">
        <v>1</v>
      </c>
      <c r="J82" s="442">
        <f t="shared" si="10"/>
        <v>63</v>
      </c>
      <c r="K82" s="236">
        <f t="shared" si="7"/>
        <v>117</v>
      </c>
    </row>
    <row r="83" spans="1:11" ht="12.75">
      <c r="A83" s="284" t="s">
        <v>53</v>
      </c>
      <c r="B83" s="93">
        <v>3</v>
      </c>
      <c r="C83" s="96">
        <v>6</v>
      </c>
      <c r="D83" s="299">
        <f t="shared" si="8"/>
        <v>9</v>
      </c>
      <c r="E83" s="447">
        <v>79</v>
      </c>
      <c r="F83" s="131">
        <v>1</v>
      </c>
      <c r="G83" s="442">
        <f t="shared" si="9"/>
        <v>80</v>
      </c>
      <c r="H83" s="447">
        <v>44</v>
      </c>
      <c r="I83" s="131">
        <v>1</v>
      </c>
      <c r="J83" s="442">
        <f t="shared" si="10"/>
        <v>45</v>
      </c>
      <c r="K83" s="236">
        <f t="shared" si="7"/>
        <v>134</v>
      </c>
    </row>
    <row r="84" spans="1:11" ht="12.75">
      <c r="A84" s="284" t="s">
        <v>54</v>
      </c>
      <c r="B84" s="93">
        <v>12</v>
      </c>
      <c r="C84" s="96">
        <v>3</v>
      </c>
      <c r="D84" s="299">
        <f t="shared" si="8"/>
        <v>15</v>
      </c>
      <c r="E84" s="447">
        <v>109</v>
      </c>
      <c r="F84" s="131">
        <v>3</v>
      </c>
      <c r="G84" s="442">
        <f t="shared" si="9"/>
        <v>112</v>
      </c>
      <c r="H84" s="447">
        <v>17</v>
      </c>
      <c r="I84" s="131">
        <v>0</v>
      </c>
      <c r="J84" s="442">
        <f t="shared" si="10"/>
        <v>17</v>
      </c>
      <c r="K84" s="236">
        <f t="shared" si="7"/>
        <v>144</v>
      </c>
    </row>
    <row r="85" spans="1:11" ht="12.75">
      <c r="A85" s="284" t="s">
        <v>55</v>
      </c>
      <c r="B85" s="93">
        <v>32</v>
      </c>
      <c r="C85" s="96">
        <v>27</v>
      </c>
      <c r="D85" s="299">
        <f t="shared" si="8"/>
        <v>59</v>
      </c>
      <c r="E85" s="447">
        <v>150</v>
      </c>
      <c r="F85" s="131">
        <v>3</v>
      </c>
      <c r="G85" s="442">
        <f t="shared" si="9"/>
        <v>153</v>
      </c>
      <c r="H85" s="447">
        <v>1</v>
      </c>
      <c r="I85" s="131">
        <v>0</v>
      </c>
      <c r="J85" s="442">
        <f t="shared" si="10"/>
        <v>1</v>
      </c>
      <c r="K85" s="236">
        <f t="shared" si="7"/>
        <v>213</v>
      </c>
    </row>
    <row r="86" spans="1:11" ht="12.75">
      <c r="A86" s="284" t="s">
        <v>56</v>
      </c>
      <c r="B86" s="93">
        <v>16</v>
      </c>
      <c r="C86" s="96">
        <v>3</v>
      </c>
      <c r="D86" s="299">
        <f t="shared" si="8"/>
        <v>19</v>
      </c>
      <c r="E86" s="447">
        <v>108</v>
      </c>
      <c r="F86" s="131">
        <v>2</v>
      </c>
      <c r="G86" s="442">
        <f t="shared" si="9"/>
        <v>110</v>
      </c>
      <c r="H86" s="447">
        <v>11</v>
      </c>
      <c r="I86" s="131">
        <v>0</v>
      </c>
      <c r="J86" s="442">
        <f t="shared" si="10"/>
        <v>11</v>
      </c>
      <c r="K86" s="236">
        <f t="shared" si="7"/>
        <v>140</v>
      </c>
    </row>
    <row r="87" spans="1:11" ht="12.75">
      <c r="A87" s="284" t="s">
        <v>57</v>
      </c>
      <c r="B87" s="93">
        <v>1</v>
      </c>
      <c r="C87" s="96">
        <v>0</v>
      </c>
      <c r="D87" s="299">
        <f t="shared" si="8"/>
        <v>1</v>
      </c>
      <c r="E87" s="447">
        <v>15</v>
      </c>
      <c r="F87" s="131">
        <v>0</v>
      </c>
      <c r="G87" s="442">
        <f t="shared" si="9"/>
        <v>15</v>
      </c>
      <c r="H87" s="447">
        <v>4</v>
      </c>
      <c r="I87" s="131">
        <v>0</v>
      </c>
      <c r="J87" s="442">
        <f t="shared" si="10"/>
        <v>4</v>
      </c>
      <c r="K87" s="236">
        <f t="shared" si="7"/>
        <v>20</v>
      </c>
    </row>
    <row r="88" spans="1:11" ht="12.75">
      <c r="A88" s="284" t="s">
        <v>58</v>
      </c>
      <c r="B88" s="93">
        <v>1</v>
      </c>
      <c r="C88" s="96">
        <v>7</v>
      </c>
      <c r="D88" s="299">
        <f t="shared" si="8"/>
        <v>8</v>
      </c>
      <c r="E88" s="447">
        <v>8</v>
      </c>
      <c r="F88" s="131">
        <v>2</v>
      </c>
      <c r="G88" s="442">
        <f t="shared" si="9"/>
        <v>10</v>
      </c>
      <c r="H88" s="447">
        <v>7</v>
      </c>
      <c r="I88" s="131">
        <v>0</v>
      </c>
      <c r="J88" s="442">
        <f t="shared" si="10"/>
        <v>7</v>
      </c>
      <c r="K88" s="236">
        <f t="shared" si="7"/>
        <v>25</v>
      </c>
    </row>
    <row r="89" spans="1:11" ht="12.75">
      <c r="A89" s="285" t="s">
        <v>1</v>
      </c>
      <c r="B89" s="122">
        <f>SUM(B72:B88)</f>
        <v>122</v>
      </c>
      <c r="C89" s="122">
        <f aca="true" t="shared" si="11" ref="C89:K89">SUM(C72:C88)</f>
        <v>98</v>
      </c>
      <c r="D89" s="393">
        <f t="shared" si="11"/>
        <v>220</v>
      </c>
      <c r="E89" s="448">
        <f t="shared" si="11"/>
        <v>1151</v>
      </c>
      <c r="F89" s="132">
        <f t="shared" si="11"/>
        <v>53</v>
      </c>
      <c r="G89" s="451">
        <f t="shared" si="11"/>
        <v>1204</v>
      </c>
      <c r="H89" s="454">
        <f t="shared" si="11"/>
        <v>524</v>
      </c>
      <c r="I89" s="443">
        <f t="shared" si="11"/>
        <v>11</v>
      </c>
      <c r="J89" s="455">
        <f t="shared" si="11"/>
        <v>535</v>
      </c>
      <c r="K89" s="236">
        <f t="shared" si="11"/>
        <v>1959</v>
      </c>
    </row>
    <row r="90" spans="1:11" ht="12.75">
      <c r="A90" s="285" t="s">
        <v>32</v>
      </c>
      <c r="B90" s="114">
        <f>B89/D89</f>
        <v>0.5545454545454546</v>
      </c>
      <c r="C90" s="286">
        <f>C89/D89</f>
        <v>0.44545454545454544</v>
      </c>
      <c r="D90" s="279"/>
      <c r="E90" s="449">
        <f>E89/G89</f>
        <v>0.9559800664451827</v>
      </c>
      <c r="F90" s="279">
        <f>F89/G89</f>
        <v>0.04401993355481727</v>
      </c>
      <c r="G90" s="452"/>
      <c r="H90" s="449">
        <f>H89/J89</f>
        <v>0.9794392523364486</v>
      </c>
      <c r="I90" s="279">
        <f>I89/J89</f>
        <v>0.020560747663551402</v>
      </c>
      <c r="J90" s="456"/>
      <c r="K90" s="292"/>
    </row>
    <row r="91" spans="4:10" ht="12.75">
      <c r="D91" s="60"/>
      <c r="E91" s="41"/>
      <c r="F91" s="41"/>
      <c r="G91" s="41"/>
      <c r="H91" s="85"/>
      <c r="I91" s="26"/>
      <c r="J91" s="26"/>
    </row>
    <row r="92" spans="1:8" ht="12.75">
      <c r="A92" s="551" t="s">
        <v>251</v>
      </c>
      <c r="B92" s="552"/>
      <c r="C92" s="552"/>
      <c r="D92" s="552"/>
      <c r="E92" s="552"/>
      <c r="F92" s="552"/>
      <c r="G92" s="552"/>
      <c r="H92" s="553"/>
    </row>
    <row r="93" spans="1:8" ht="36">
      <c r="A93" s="29" t="s">
        <v>0</v>
      </c>
      <c r="B93" s="110" t="s">
        <v>17</v>
      </c>
      <c r="C93" s="110" t="s">
        <v>18</v>
      </c>
      <c r="D93" s="110" t="s">
        <v>128</v>
      </c>
      <c r="E93" s="110" t="s">
        <v>19</v>
      </c>
      <c r="F93" s="110" t="s">
        <v>129</v>
      </c>
      <c r="G93" s="110" t="s">
        <v>179</v>
      </c>
      <c r="H93" s="110" t="s">
        <v>1</v>
      </c>
    </row>
    <row r="94" spans="1:8" ht="12.75">
      <c r="A94" s="32" t="s">
        <v>42</v>
      </c>
      <c r="B94" s="93">
        <v>8</v>
      </c>
      <c r="C94" s="93">
        <v>3</v>
      </c>
      <c r="D94" s="93">
        <v>41</v>
      </c>
      <c r="E94" s="293">
        <v>0</v>
      </c>
      <c r="F94" s="102">
        <v>285</v>
      </c>
      <c r="G94" s="94">
        <v>0</v>
      </c>
      <c r="H94" s="122">
        <f aca="true" t="shared" si="12" ref="H94:H110">SUM(B94:G94)</f>
        <v>337</v>
      </c>
    </row>
    <row r="95" spans="1:8" ht="12.75">
      <c r="A95" s="32" t="s">
        <v>43</v>
      </c>
      <c r="B95" s="93">
        <v>1</v>
      </c>
      <c r="C95" s="93">
        <v>2</v>
      </c>
      <c r="D95" s="93">
        <v>7</v>
      </c>
      <c r="E95" s="293">
        <v>2</v>
      </c>
      <c r="F95" s="102">
        <v>168</v>
      </c>
      <c r="G95" s="94">
        <v>0</v>
      </c>
      <c r="H95" s="122">
        <f t="shared" si="12"/>
        <v>180</v>
      </c>
    </row>
    <row r="96" spans="1:8" ht="12.75">
      <c r="A96" s="32" t="s">
        <v>44</v>
      </c>
      <c r="B96" s="93">
        <v>30</v>
      </c>
      <c r="C96" s="93">
        <v>0</v>
      </c>
      <c r="D96" s="93">
        <v>1</v>
      </c>
      <c r="E96" s="293">
        <v>1</v>
      </c>
      <c r="F96" s="102">
        <v>32</v>
      </c>
      <c r="G96" s="94">
        <v>1</v>
      </c>
      <c r="H96" s="122">
        <f t="shared" si="12"/>
        <v>65</v>
      </c>
    </row>
    <row r="97" spans="1:8" ht="12.75">
      <c r="A97" s="32" t="s">
        <v>45</v>
      </c>
      <c r="B97" s="93">
        <v>2</v>
      </c>
      <c r="C97" s="93">
        <v>7</v>
      </c>
      <c r="D97" s="94">
        <v>41</v>
      </c>
      <c r="E97" s="102">
        <v>25</v>
      </c>
      <c r="F97" s="102">
        <v>297</v>
      </c>
      <c r="G97" s="102">
        <v>5</v>
      </c>
      <c r="H97" s="122">
        <f t="shared" si="12"/>
        <v>377</v>
      </c>
    </row>
    <row r="98" spans="1:8" ht="12.75">
      <c r="A98" s="32" t="s">
        <v>46</v>
      </c>
      <c r="B98" s="93">
        <v>1</v>
      </c>
      <c r="C98" s="93">
        <v>7</v>
      </c>
      <c r="D98" s="94">
        <v>63</v>
      </c>
      <c r="E98" s="102">
        <v>1</v>
      </c>
      <c r="F98" s="102">
        <v>357</v>
      </c>
      <c r="G98" s="102">
        <v>3</v>
      </c>
      <c r="H98" s="122">
        <f t="shared" si="12"/>
        <v>432</v>
      </c>
    </row>
    <row r="99" spans="1:8" ht="12.75">
      <c r="A99" s="32" t="s">
        <v>47</v>
      </c>
      <c r="B99" s="93">
        <v>0</v>
      </c>
      <c r="C99" s="93">
        <v>1</v>
      </c>
      <c r="D99" s="94">
        <v>4</v>
      </c>
      <c r="E99" s="102">
        <v>0</v>
      </c>
      <c r="F99" s="102">
        <v>168</v>
      </c>
      <c r="G99" s="102">
        <v>0</v>
      </c>
      <c r="H99" s="122">
        <f t="shared" si="12"/>
        <v>173</v>
      </c>
    </row>
    <row r="100" spans="1:8" ht="12.75">
      <c r="A100" s="32" t="s">
        <v>48</v>
      </c>
      <c r="B100" s="93">
        <v>1</v>
      </c>
      <c r="C100" s="93">
        <v>2</v>
      </c>
      <c r="D100" s="94">
        <v>58</v>
      </c>
      <c r="E100" s="102">
        <v>4</v>
      </c>
      <c r="F100" s="102">
        <v>299</v>
      </c>
      <c r="G100" s="102">
        <v>1</v>
      </c>
      <c r="H100" s="122">
        <f t="shared" si="12"/>
        <v>365</v>
      </c>
    </row>
    <row r="101" spans="1:8" ht="12.75">
      <c r="A101" s="32" t="s">
        <v>49</v>
      </c>
      <c r="B101" s="93">
        <v>0</v>
      </c>
      <c r="C101" s="93">
        <v>3</v>
      </c>
      <c r="D101" s="94">
        <v>16</v>
      </c>
      <c r="E101" s="102">
        <v>4</v>
      </c>
      <c r="F101" s="102">
        <v>96</v>
      </c>
      <c r="G101" s="102">
        <v>2</v>
      </c>
      <c r="H101" s="122">
        <f t="shared" si="12"/>
        <v>121</v>
      </c>
    </row>
    <row r="102" spans="1:8" ht="12.75">
      <c r="A102" s="32" t="s">
        <v>50</v>
      </c>
      <c r="B102" s="93">
        <v>0</v>
      </c>
      <c r="C102" s="93">
        <v>0</v>
      </c>
      <c r="D102" s="94">
        <v>55</v>
      </c>
      <c r="E102" s="102">
        <v>0</v>
      </c>
      <c r="F102" s="102">
        <v>335</v>
      </c>
      <c r="G102" s="102">
        <v>1</v>
      </c>
      <c r="H102" s="122">
        <f t="shared" si="12"/>
        <v>391</v>
      </c>
    </row>
    <row r="103" spans="1:8" ht="12.75">
      <c r="A103" s="32" t="s">
        <v>51</v>
      </c>
      <c r="B103" s="93">
        <v>1</v>
      </c>
      <c r="C103" s="93">
        <v>6</v>
      </c>
      <c r="D103" s="94">
        <v>37</v>
      </c>
      <c r="E103" s="102">
        <v>0</v>
      </c>
      <c r="F103" s="102">
        <v>288</v>
      </c>
      <c r="G103" s="102">
        <v>1</v>
      </c>
      <c r="H103" s="122">
        <f t="shared" si="12"/>
        <v>333</v>
      </c>
    </row>
    <row r="104" spans="1:8" ht="12.75">
      <c r="A104" s="32" t="s">
        <v>52</v>
      </c>
      <c r="B104" s="93">
        <v>11</v>
      </c>
      <c r="C104" s="93">
        <v>6</v>
      </c>
      <c r="D104" s="94">
        <v>12</v>
      </c>
      <c r="E104" s="102">
        <v>2</v>
      </c>
      <c r="F104" s="102">
        <v>187</v>
      </c>
      <c r="G104" s="102">
        <v>0</v>
      </c>
      <c r="H104" s="122">
        <f t="shared" si="12"/>
        <v>218</v>
      </c>
    </row>
    <row r="105" spans="1:8" ht="12.75">
      <c r="A105" s="32" t="s">
        <v>53</v>
      </c>
      <c r="B105" s="93">
        <v>2</v>
      </c>
      <c r="C105" s="93">
        <v>3</v>
      </c>
      <c r="D105" s="94">
        <v>33</v>
      </c>
      <c r="E105" s="102">
        <v>1</v>
      </c>
      <c r="F105" s="102">
        <v>284</v>
      </c>
      <c r="G105" s="102">
        <v>1</v>
      </c>
      <c r="H105" s="122">
        <f t="shared" si="12"/>
        <v>324</v>
      </c>
    </row>
    <row r="106" spans="1:8" ht="12.75">
      <c r="A106" s="32" t="s">
        <v>54</v>
      </c>
      <c r="B106" s="93">
        <v>1</v>
      </c>
      <c r="C106" s="93">
        <v>5</v>
      </c>
      <c r="D106" s="94">
        <v>30</v>
      </c>
      <c r="E106" s="102">
        <v>3</v>
      </c>
      <c r="F106" s="102">
        <v>244</v>
      </c>
      <c r="G106" s="102">
        <v>0</v>
      </c>
      <c r="H106" s="122">
        <f t="shared" si="12"/>
        <v>283</v>
      </c>
    </row>
    <row r="107" spans="1:8" ht="12.75">
      <c r="A107" s="32" t="s">
        <v>55</v>
      </c>
      <c r="B107" s="93">
        <v>5</v>
      </c>
      <c r="C107" s="93">
        <v>22</v>
      </c>
      <c r="D107" s="94">
        <v>62</v>
      </c>
      <c r="E107" s="102">
        <v>71</v>
      </c>
      <c r="F107" s="102">
        <v>654</v>
      </c>
      <c r="G107" s="102">
        <v>1</v>
      </c>
      <c r="H107" s="122">
        <f t="shared" si="12"/>
        <v>815</v>
      </c>
    </row>
    <row r="108" spans="1:8" ht="12.75">
      <c r="A108" s="32" t="s">
        <v>56</v>
      </c>
      <c r="B108" s="93">
        <v>0</v>
      </c>
      <c r="C108" s="93">
        <v>5</v>
      </c>
      <c r="D108" s="94">
        <v>28</v>
      </c>
      <c r="E108" s="102">
        <v>1</v>
      </c>
      <c r="F108" s="102">
        <v>268</v>
      </c>
      <c r="G108" s="102">
        <v>1</v>
      </c>
      <c r="H108" s="122">
        <f t="shared" si="12"/>
        <v>303</v>
      </c>
    </row>
    <row r="109" spans="1:8" ht="12.75">
      <c r="A109" s="32" t="s">
        <v>57</v>
      </c>
      <c r="B109" s="93">
        <v>0</v>
      </c>
      <c r="C109" s="93">
        <v>1</v>
      </c>
      <c r="D109" s="94">
        <v>1</v>
      </c>
      <c r="E109" s="102">
        <v>0</v>
      </c>
      <c r="F109" s="102">
        <v>110</v>
      </c>
      <c r="G109" s="102">
        <v>0</v>
      </c>
      <c r="H109" s="122">
        <f t="shared" si="12"/>
        <v>112</v>
      </c>
    </row>
    <row r="110" spans="1:8" ht="12.75">
      <c r="A110" s="32" t="s">
        <v>58</v>
      </c>
      <c r="B110" s="93">
        <v>1</v>
      </c>
      <c r="C110" s="93">
        <v>18</v>
      </c>
      <c r="D110" s="94">
        <v>1</v>
      </c>
      <c r="E110" s="102">
        <v>0</v>
      </c>
      <c r="F110" s="102">
        <v>21</v>
      </c>
      <c r="G110" s="102">
        <v>0</v>
      </c>
      <c r="H110" s="122">
        <f t="shared" si="12"/>
        <v>41</v>
      </c>
    </row>
    <row r="111" spans="1:9" ht="12.75">
      <c r="A111" s="115" t="s">
        <v>1</v>
      </c>
      <c r="B111" s="122">
        <f aca="true" t="shared" si="13" ref="B111:H111">SUM(B94:B110)</f>
        <v>64</v>
      </c>
      <c r="C111" s="122">
        <f t="shared" si="13"/>
        <v>91</v>
      </c>
      <c r="D111" s="122">
        <f t="shared" si="13"/>
        <v>490</v>
      </c>
      <c r="E111" s="122">
        <f t="shared" si="13"/>
        <v>115</v>
      </c>
      <c r="F111" s="122">
        <f t="shared" si="13"/>
        <v>4093</v>
      </c>
      <c r="G111" s="122">
        <f t="shared" si="13"/>
        <v>17</v>
      </c>
      <c r="H111" s="122">
        <f t="shared" si="13"/>
        <v>4870</v>
      </c>
      <c r="I111" s="22"/>
    </row>
    <row r="112" spans="1:7" ht="12.75">
      <c r="A112" s="115" t="s">
        <v>2</v>
      </c>
      <c r="B112" s="114">
        <f>B111/H111</f>
        <v>0.013141683778234086</v>
      </c>
      <c r="C112" s="114">
        <f>C111/H111</f>
        <v>0.01868583162217659</v>
      </c>
      <c r="D112" s="114">
        <f>D111/H111</f>
        <v>0.10061601642710473</v>
      </c>
      <c r="E112" s="114">
        <f>E111/H111</f>
        <v>0.023613963039014373</v>
      </c>
      <c r="F112" s="114">
        <f>F111/H111</f>
        <v>0.8404517453798768</v>
      </c>
      <c r="G112" s="294">
        <f>G111/H111</f>
        <v>0.0034907597535934294</v>
      </c>
    </row>
    <row r="113" ht="14.25">
      <c r="A113" s="295" t="s">
        <v>353</v>
      </c>
    </row>
    <row r="115" spans="1:4" ht="12.75">
      <c r="A115" s="503" t="s">
        <v>289</v>
      </c>
      <c r="B115" s="518"/>
      <c r="C115" s="518"/>
      <c r="D115" s="530"/>
    </row>
    <row r="116" spans="1:4" ht="12.75">
      <c r="A116" s="208"/>
      <c r="B116" s="202"/>
      <c r="C116" s="202"/>
      <c r="D116" s="202"/>
    </row>
    <row r="117" spans="2:3" ht="12.75">
      <c r="B117" s="119" t="s">
        <v>206</v>
      </c>
      <c r="C117" s="438" t="s">
        <v>109</v>
      </c>
    </row>
    <row r="118" spans="1:3" ht="12.75">
      <c r="A118" s="32" t="s">
        <v>42</v>
      </c>
      <c r="B118" s="93">
        <v>96</v>
      </c>
      <c r="C118" s="415">
        <v>19</v>
      </c>
    </row>
    <row r="119" spans="1:3" ht="12.75">
      <c r="A119" s="32" t="s">
        <v>43</v>
      </c>
      <c r="B119" s="93">
        <v>46</v>
      </c>
      <c r="C119" s="415">
        <v>9</v>
      </c>
    </row>
    <row r="120" spans="1:3" ht="12.75">
      <c r="A120" s="32" t="s">
        <v>44</v>
      </c>
      <c r="B120" s="93">
        <v>5</v>
      </c>
      <c r="C120" s="415">
        <v>2</v>
      </c>
    </row>
    <row r="121" spans="1:3" ht="12.75">
      <c r="A121" s="32" t="s">
        <v>45</v>
      </c>
      <c r="B121" s="93">
        <v>136</v>
      </c>
      <c r="C121" s="415">
        <v>15</v>
      </c>
    </row>
    <row r="122" spans="1:3" ht="12.75">
      <c r="A122" s="32" t="s">
        <v>46</v>
      </c>
      <c r="B122" s="93">
        <v>130</v>
      </c>
      <c r="C122" s="415">
        <v>27</v>
      </c>
    </row>
    <row r="123" spans="1:3" ht="12.75">
      <c r="A123" s="32" t="s">
        <v>47</v>
      </c>
      <c r="B123" s="93">
        <v>44</v>
      </c>
      <c r="C123" s="415">
        <v>8</v>
      </c>
    </row>
    <row r="124" spans="1:3" ht="12.75">
      <c r="A124" s="32" t="s">
        <v>48</v>
      </c>
      <c r="B124" s="93">
        <v>42</v>
      </c>
      <c r="C124" s="415">
        <v>12</v>
      </c>
    </row>
    <row r="125" spans="1:3" ht="12.75">
      <c r="A125" s="32" t="s">
        <v>49</v>
      </c>
      <c r="B125" s="93">
        <v>48</v>
      </c>
      <c r="C125" s="415">
        <v>4</v>
      </c>
    </row>
    <row r="126" spans="1:3" ht="12.75">
      <c r="A126" s="32" t="s">
        <v>50</v>
      </c>
      <c r="B126" s="93">
        <v>75</v>
      </c>
      <c r="C126" s="415">
        <v>21</v>
      </c>
    </row>
    <row r="127" spans="1:3" ht="12.75">
      <c r="A127" s="32" t="s">
        <v>51</v>
      </c>
      <c r="B127" s="93">
        <v>44</v>
      </c>
      <c r="C127" s="415">
        <v>21</v>
      </c>
    </row>
    <row r="128" spans="1:3" ht="12.75">
      <c r="A128" s="32" t="s">
        <v>52</v>
      </c>
      <c r="B128" s="93">
        <v>16</v>
      </c>
      <c r="C128" s="415">
        <v>13</v>
      </c>
    </row>
    <row r="129" spans="1:3" ht="12.75">
      <c r="A129" s="32" t="s">
        <v>53</v>
      </c>
      <c r="B129" s="93">
        <v>84</v>
      </c>
      <c r="C129" s="415">
        <v>15</v>
      </c>
    </row>
    <row r="130" spans="1:3" ht="12.75">
      <c r="A130" s="32" t="s">
        <v>54</v>
      </c>
      <c r="B130" s="93">
        <v>82</v>
      </c>
      <c r="C130" s="415">
        <v>15</v>
      </c>
    </row>
    <row r="131" spans="1:3" ht="12.75">
      <c r="A131" s="32" t="s">
        <v>55</v>
      </c>
      <c r="B131" s="93">
        <v>171</v>
      </c>
      <c r="C131" s="415">
        <v>33</v>
      </c>
    </row>
    <row r="132" spans="1:3" ht="12.75">
      <c r="A132" s="32" t="s">
        <v>56</v>
      </c>
      <c r="B132" s="93">
        <v>75</v>
      </c>
      <c r="C132" s="415">
        <v>19</v>
      </c>
    </row>
    <row r="133" spans="1:3" ht="12.75">
      <c r="A133" s="32" t="s">
        <v>57</v>
      </c>
      <c r="B133" s="93">
        <v>32</v>
      </c>
      <c r="C133" s="415">
        <v>7</v>
      </c>
    </row>
    <row r="134" spans="1:3" ht="12.75">
      <c r="A134" s="32" t="s">
        <v>58</v>
      </c>
      <c r="B134" s="93">
        <v>12</v>
      </c>
      <c r="C134" s="415">
        <v>2</v>
      </c>
    </row>
    <row r="135" spans="1:3" ht="12.75">
      <c r="A135" s="115" t="s">
        <v>1</v>
      </c>
      <c r="B135" s="122">
        <f>SUM(B118:B134)</f>
        <v>1138</v>
      </c>
      <c r="C135" s="415">
        <f>SUM(C118:C134)</f>
        <v>242</v>
      </c>
    </row>
    <row r="136" spans="1:2" ht="12.75">
      <c r="A136" s="115" t="s">
        <v>2</v>
      </c>
      <c r="B136" s="114">
        <f>B135/B24</f>
        <v>0.2119575339914323</v>
      </c>
    </row>
  </sheetData>
  <mergeCells count="11">
    <mergeCell ref="A92:H92"/>
    <mergeCell ref="A2:J2"/>
    <mergeCell ref="A115:D115"/>
    <mergeCell ref="A1:K1"/>
    <mergeCell ref="B70:D70"/>
    <mergeCell ref="E70:G70"/>
    <mergeCell ref="H70:J70"/>
    <mergeCell ref="B48:D48"/>
    <mergeCell ref="E48:G48"/>
    <mergeCell ref="H48:J48"/>
    <mergeCell ref="A4:K4"/>
  </mergeCells>
  <printOptions horizontalCentered="1"/>
  <pageMargins left="0.75" right="0.75" top="0.75" bottom="0.75" header="0.5" footer="0.5"/>
  <pageSetup horizontalDpi="600" verticalDpi="600" orientation="landscape" scale="80" r:id="rId1"/>
  <headerFooter alignWithMargins="0">
    <oddHeader>&amp;C&amp;"Arial Black,Regular"&amp;U2007 Annual Survey Results</oddHeader>
    <oddFooter>&amp;L&amp;"Arial,Bold"&amp;UFaculty Profiles   Lines 5-180&amp;C&amp;"Arial,Bold"&amp;9&amp;EPage &amp;P of &amp;N&amp;R&amp;"Arial,Bold"&amp;9&amp;U&amp;D   &amp;F</oddFooter>
  </headerFooter>
  <rowBreaks count="2" manualBreakCount="2">
    <brk id="47" max="10" man="1"/>
    <brk id="9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6"/>
  </sheetPr>
  <dimension ref="A1:M93"/>
  <sheetViews>
    <sheetView workbookViewId="0" topLeftCell="A1">
      <pane ySplit="3" topLeftCell="BM47" activePane="bottomLeft" state="frozen"/>
      <selection pane="topLeft" activeCell="A1" sqref="A1"/>
      <selection pane="bottomLeft" activeCell="E47" sqref="E47"/>
    </sheetView>
  </sheetViews>
  <sheetFormatPr defaultColWidth="9.140625" defaultRowHeight="12.75"/>
  <cols>
    <col min="1" max="1" width="34.57421875" style="55" customWidth="1"/>
    <col min="2" max="2" width="9.8515625" style="55" customWidth="1"/>
    <col min="3" max="3" width="9.7109375" style="55" customWidth="1"/>
    <col min="4" max="4" width="10.00390625" style="55" bestFit="1" customWidth="1"/>
    <col min="5" max="6" width="9.7109375" style="55" customWidth="1"/>
    <col min="7" max="7" width="11.00390625" style="55" customWidth="1"/>
    <col min="8" max="8" width="10.8515625" style="55" customWidth="1"/>
    <col min="9" max="9" width="10.57421875" style="55" customWidth="1"/>
    <col min="10" max="10" width="10.7109375" style="55" customWidth="1"/>
    <col min="11" max="16384" width="9.140625" style="55" customWidth="1"/>
  </cols>
  <sheetData>
    <row r="1" spans="1:11" ht="15.75">
      <c r="A1" s="506" t="s">
        <v>118</v>
      </c>
      <c r="B1" s="554"/>
      <c r="C1" s="554"/>
      <c r="D1" s="554"/>
      <c r="E1" s="554"/>
      <c r="F1" s="554"/>
      <c r="G1" s="554"/>
      <c r="H1" s="554"/>
      <c r="I1" s="555"/>
      <c r="J1" s="555"/>
      <c r="K1" s="556"/>
    </row>
    <row r="2" spans="1:11" ht="12.75">
      <c r="A2" s="503" t="s">
        <v>357</v>
      </c>
      <c r="B2" s="516"/>
      <c r="C2" s="516"/>
      <c r="D2" s="516"/>
      <c r="E2" s="516"/>
      <c r="F2" s="516"/>
      <c r="G2" s="516"/>
      <c r="H2" s="516"/>
      <c r="I2" s="516"/>
      <c r="J2" s="516"/>
      <c r="K2" s="517"/>
    </row>
    <row r="3" spans="1:11" ht="15.75">
      <c r="A3" s="203"/>
      <c r="B3" s="325"/>
      <c r="C3" s="325"/>
      <c r="D3" s="325"/>
      <c r="E3" s="325"/>
      <c r="F3" s="325"/>
      <c r="G3" s="325"/>
      <c r="H3" s="325"/>
      <c r="I3" s="326"/>
      <c r="J3" s="326"/>
      <c r="K3" s="327"/>
    </row>
    <row r="4" spans="1:11" ht="12.75">
      <c r="A4" s="503" t="s">
        <v>290</v>
      </c>
      <c r="B4" s="557"/>
      <c r="C4" s="557"/>
      <c r="D4" s="557"/>
      <c r="E4" s="557"/>
      <c r="F4" s="557"/>
      <c r="G4" s="557"/>
      <c r="H4" s="557"/>
      <c r="I4" s="557"/>
      <c r="J4" s="557"/>
      <c r="K4" s="558"/>
    </row>
    <row r="5" spans="2:11" ht="12.75">
      <c r="B5" s="31"/>
      <c r="C5" s="31"/>
      <c r="D5" s="31"/>
      <c r="E5" s="31"/>
      <c r="F5" s="31"/>
      <c r="G5" s="31"/>
      <c r="H5" s="31"/>
      <c r="I5" s="57"/>
      <c r="J5" s="57"/>
      <c r="K5" s="57"/>
    </row>
    <row r="6" spans="1:12" ht="12.75">
      <c r="A6" s="300"/>
      <c r="B6" s="333"/>
      <c r="C6" s="333"/>
      <c r="D6" s="548" t="s">
        <v>23</v>
      </c>
      <c r="E6" s="495"/>
      <c r="F6" s="559"/>
      <c r="G6" s="548" t="s">
        <v>25</v>
      </c>
      <c r="H6" s="560"/>
      <c r="I6" s="561"/>
      <c r="J6" s="298"/>
      <c r="K6" s="328"/>
      <c r="L6" s="287"/>
    </row>
    <row r="7" spans="1:12" ht="38.25">
      <c r="A7" s="103" t="s">
        <v>252</v>
      </c>
      <c r="B7" s="334" t="s">
        <v>254</v>
      </c>
      <c r="C7" s="394" t="s">
        <v>109</v>
      </c>
      <c r="D7" s="446" t="s">
        <v>24</v>
      </c>
      <c r="E7" s="301" t="s">
        <v>86</v>
      </c>
      <c r="F7" s="457" t="s">
        <v>22</v>
      </c>
      <c r="G7" s="446" t="s">
        <v>24</v>
      </c>
      <c r="H7" s="120" t="s">
        <v>86</v>
      </c>
      <c r="I7" s="457" t="s">
        <v>22</v>
      </c>
      <c r="J7" s="463" t="s">
        <v>109</v>
      </c>
      <c r="K7" s="151"/>
      <c r="L7" s="56"/>
    </row>
    <row r="8" spans="1:13" ht="12.75">
      <c r="A8" s="86" t="s">
        <v>42</v>
      </c>
      <c r="B8" s="126">
        <v>7</v>
      </c>
      <c r="C8" s="157">
        <v>19</v>
      </c>
      <c r="D8" s="458">
        <v>0</v>
      </c>
      <c r="E8" s="309">
        <v>1</v>
      </c>
      <c r="F8" s="459">
        <f>D8+E8</f>
        <v>1</v>
      </c>
      <c r="G8" s="458">
        <v>5</v>
      </c>
      <c r="H8" s="308">
        <v>1</v>
      </c>
      <c r="I8" s="462">
        <f>G8+H8</f>
        <v>6</v>
      </c>
      <c r="J8" s="425">
        <v>5</v>
      </c>
      <c r="K8" s="395"/>
      <c r="L8" s="56"/>
      <c r="M8" s="258"/>
    </row>
    <row r="9" spans="1:13" ht="12.75">
      <c r="A9" s="86" t="s">
        <v>43</v>
      </c>
      <c r="B9" s="126">
        <v>4</v>
      </c>
      <c r="C9" s="157">
        <v>10</v>
      </c>
      <c r="D9" s="458">
        <v>3</v>
      </c>
      <c r="E9" s="309">
        <v>0</v>
      </c>
      <c r="F9" s="459">
        <f aca="true" t="shared" si="0" ref="F9:F24">D9+E9</f>
        <v>3</v>
      </c>
      <c r="G9" s="458">
        <v>1</v>
      </c>
      <c r="H9" s="308">
        <v>0</v>
      </c>
      <c r="I9" s="462">
        <f aca="true" t="shared" si="1" ref="I9:I24">G9+H9</f>
        <v>1</v>
      </c>
      <c r="J9" s="425">
        <v>3</v>
      </c>
      <c r="K9" s="395"/>
      <c r="L9" s="56"/>
      <c r="M9" s="258"/>
    </row>
    <row r="10" spans="1:13" ht="12.75">
      <c r="A10" s="86" t="s">
        <v>44</v>
      </c>
      <c r="B10" s="126">
        <v>1</v>
      </c>
      <c r="C10" s="157">
        <v>2</v>
      </c>
      <c r="D10" s="458">
        <v>0</v>
      </c>
      <c r="E10" s="309">
        <v>0</v>
      </c>
      <c r="F10" s="459"/>
      <c r="G10" s="458">
        <v>1</v>
      </c>
      <c r="H10" s="308">
        <v>0</v>
      </c>
      <c r="I10" s="462">
        <f t="shared" si="1"/>
        <v>1</v>
      </c>
      <c r="J10" s="425">
        <v>1</v>
      </c>
      <c r="K10" s="395"/>
      <c r="L10" s="56"/>
      <c r="M10" s="258"/>
    </row>
    <row r="11" spans="1:13" ht="12.75">
      <c r="A11" s="86" t="s">
        <v>45</v>
      </c>
      <c r="B11" s="335">
        <v>9</v>
      </c>
      <c r="C11" s="157">
        <v>15</v>
      </c>
      <c r="D11" s="458">
        <v>3</v>
      </c>
      <c r="E11" s="309">
        <v>3</v>
      </c>
      <c r="F11" s="459">
        <f t="shared" si="0"/>
        <v>6</v>
      </c>
      <c r="G11" s="460">
        <v>3</v>
      </c>
      <c r="H11" s="308">
        <v>0</v>
      </c>
      <c r="I11" s="462">
        <f t="shared" si="1"/>
        <v>3</v>
      </c>
      <c r="J11" s="425">
        <v>6</v>
      </c>
      <c r="K11" s="395"/>
      <c r="L11" s="56"/>
      <c r="M11" s="258"/>
    </row>
    <row r="12" spans="1:13" ht="12.75">
      <c r="A12" s="86" t="s">
        <v>46</v>
      </c>
      <c r="B12" s="335">
        <v>12</v>
      </c>
      <c r="C12" s="157">
        <v>28</v>
      </c>
      <c r="D12" s="460">
        <v>4</v>
      </c>
      <c r="E12" s="309">
        <v>2</v>
      </c>
      <c r="F12" s="459">
        <f t="shared" si="0"/>
        <v>6</v>
      </c>
      <c r="G12" s="460">
        <v>5</v>
      </c>
      <c r="H12" s="308">
        <v>1</v>
      </c>
      <c r="I12" s="462">
        <f t="shared" si="1"/>
        <v>6</v>
      </c>
      <c r="J12" s="425">
        <v>9</v>
      </c>
      <c r="K12" s="395"/>
      <c r="L12" s="56"/>
      <c r="M12" s="258"/>
    </row>
    <row r="13" spans="1:13" ht="12.75">
      <c r="A13" s="86" t="s">
        <v>47</v>
      </c>
      <c r="B13" s="335">
        <v>8</v>
      </c>
      <c r="C13" s="157">
        <v>8</v>
      </c>
      <c r="D13" s="460">
        <v>1</v>
      </c>
      <c r="E13" s="309">
        <v>4</v>
      </c>
      <c r="F13" s="459">
        <f t="shared" si="0"/>
        <v>5</v>
      </c>
      <c r="G13" s="460">
        <v>3</v>
      </c>
      <c r="H13" s="308">
        <v>0</v>
      </c>
      <c r="I13" s="462">
        <f t="shared" si="1"/>
        <v>3</v>
      </c>
      <c r="J13" s="425">
        <v>6</v>
      </c>
      <c r="K13" s="395"/>
      <c r="L13" s="56"/>
      <c r="M13" s="258"/>
    </row>
    <row r="14" spans="1:13" ht="12.75">
      <c r="A14" s="86" t="s">
        <v>48</v>
      </c>
      <c r="B14" s="335">
        <v>11</v>
      </c>
      <c r="C14" s="157">
        <v>12</v>
      </c>
      <c r="D14" s="460">
        <v>2</v>
      </c>
      <c r="E14" s="309">
        <v>3</v>
      </c>
      <c r="F14" s="459">
        <f t="shared" si="0"/>
        <v>5</v>
      </c>
      <c r="G14" s="460">
        <v>6</v>
      </c>
      <c r="H14" s="308">
        <v>0</v>
      </c>
      <c r="I14" s="462">
        <f t="shared" si="1"/>
        <v>6</v>
      </c>
      <c r="J14" s="425">
        <v>6</v>
      </c>
      <c r="K14" s="395"/>
      <c r="L14" s="56"/>
      <c r="M14" s="258"/>
    </row>
    <row r="15" spans="1:13" ht="12.75">
      <c r="A15" s="86" t="s">
        <v>49</v>
      </c>
      <c r="B15" s="335">
        <v>7</v>
      </c>
      <c r="C15" s="157">
        <v>5</v>
      </c>
      <c r="D15" s="458">
        <v>0</v>
      </c>
      <c r="E15" s="309">
        <v>5</v>
      </c>
      <c r="F15" s="459">
        <f t="shared" si="0"/>
        <v>5</v>
      </c>
      <c r="G15" s="458">
        <v>2</v>
      </c>
      <c r="H15" s="308">
        <v>0</v>
      </c>
      <c r="I15" s="462">
        <f t="shared" si="1"/>
        <v>2</v>
      </c>
      <c r="J15" s="425">
        <v>2</v>
      </c>
      <c r="K15" s="395"/>
      <c r="L15" s="56"/>
      <c r="M15" s="258"/>
    </row>
    <row r="16" spans="1:13" ht="12.75">
      <c r="A16" s="86" t="s">
        <v>50</v>
      </c>
      <c r="B16" s="335">
        <v>6</v>
      </c>
      <c r="C16" s="157">
        <v>21</v>
      </c>
      <c r="D16" s="460">
        <v>2</v>
      </c>
      <c r="E16" s="309">
        <v>1</v>
      </c>
      <c r="F16" s="459">
        <f t="shared" si="0"/>
        <v>3</v>
      </c>
      <c r="G16" s="460">
        <v>3</v>
      </c>
      <c r="H16" s="308">
        <v>0</v>
      </c>
      <c r="I16" s="462">
        <f t="shared" si="1"/>
        <v>3</v>
      </c>
      <c r="J16" s="425">
        <v>5</v>
      </c>
      <c r="K16" s="395"/>
      <c r="L16" s="56"/>
      <c r="M16" s="258"/>
    </row>
    <row r="17" spans="1:13" ht="14.25">
      <c r="A17" s="86" t="s">
        <v>256</v>
      </c>
      <c r="B17" s="335">
        <v>14</v>
      </c>
      <c r="C17" s="157">
        <v>23</v>
      </c>
      <c r="D17" s="460">
        <v>1</v>
      </c>
      <c r="E17" s="309">
        <v>5</v>
      </c>
      <c r="F17" s="459">
        <f t="shared" si="0"/>
        <v>6</v>
      </c>
      <c r="G17" s="460">
        <v>7</v>
      </c>
      <c r="H17" s="308">
        <v>0</v>
      </c>
      <c r="I17" s="462">
        <f t="shared" si="1"/>
        <v>7</v>
      </c>
      <c r="J17" s="425">
        <v>8</v>
      </c>
      <c r="K17" s="395"/>
      <c r="L17" s="56"/>
      <c r="M17" s="258"/>
    </row>
    <row r="18" spans="1:13" ht="12.75">
      <c r="A18" s="86" t="s">
        <v>52</v>
      </c>
      <c r="B18" s="335">
        <v>2</v>
      </c>
      <c r="C18" s="157">
        <v>13</v>
      </c>
      <c r="D18" s="458">
        <v>0</v>
      </c>
      <c r="E18" s="309">
        <v>0</v>
      </c>
      <c r="F18" s="459">
        <f t="shared" si="0"/>
        <v>0</v>
      </c>
      <c r="G18" s="460">
        <v>2</v>
      </c>
      <c r="H18" s="308">
        <v>0</v>
      </c>
      <c r="I18" s="462">
        <f t="shared" si="1"/>
        <v>2</v>
      </c>
      <c r="J18" s="425">
        <v>2</v>
      </c>
      <c r="K18" s="395"/>
      <c r="L18" s="56"/>
      <c r="M18" s="258"/>
    </row>
    <row r="19" spans="1:13" ht="12.75">
      <c r="A19" s="86" t="s">
        <v>53</v>
      </c>
      <c r="B19" s="335">
        <v>12</v>
      </c>
      <c r="C19" s="157">
        <v>16</v>
      </c>
      <c r="D19" s="460">
        <v>5</v>
      </c>
      <c r="E19" s="309">
        <v>3</v>
      </c>
      <c r="F19" s="459">
        <f t="shared" si="0"/>
        <v>8</v>
      </c>
      <c r="G19" s="460">
        <v>4</v>
      </c>
      <c r="H19" s="308">
        <v>0</v>
      </c>
      <c r="I19" s="462">
        <f t="shared" si="1"/>
        <v>4</v>
      </c>
      <c r="J19" s="425">
        <v>9</v>
      </c>
      <c r="K19" s="395"/>
      <c r="L19" s="56"/>
      <c r="M19" s="258"/>
    </row>
    <row r="20" spans="1:13" ht="12.75">
      <c r="A20" s="86" t="s">
        <v>54</v>
      </c>
      <c r="B20" s="335">
        <v>9</v>
      </c>
      <c r="C20" s="157">
        <v>15</v>
      </c>
      <c r="D20" s="460">
        <v>1</v>
      </c>
      <c r="E20" s="309">
        <v>3</v>
      </c>
      <c r="F20" s="459">
        <f t="shared" si="0"/>
        <v>4</v>
      </c>
      <c r="G20" s="460">
        <v>4</v>
      </c>
      <c r="H20" s="308">
        <v>0</v>
      </c>
      <c r="I20" s="462">
        <f t="shared" si="1"/>
        <v>4</v>
      </c>
      <c r="J20" s="425">
        <v>7</v>
      </c>
      <c r="K20" s="395"/>
      <c r="L20" s="56"/>
      <c r="M20" s="258"/>
    </row>
    <row r="21" spans="1:13" ht="12.75">
      <c r="A21" s="86" t="s">
        <v>55</v>
      </c>
      <c r="B21" s="335">
        <v>16</v>
      </c>
      <c r="C21" s="157">
        <v>33</v>
      </c>
      <c r="D21" s="460">
        <v>7</v>
      </c>
      <c r="E21" s="309">
        <v>3</v>
      </c>
      <c r="F21" s="459">
        <f t="shared" si="0"/>
        <v>10</v>
      </c>
      <c r="G21" s="460">
        <v>5</v>
      </c>
      <c r="H21" s="308">
        <v>1</v>
      </c>
      <c r="I21" s="462">
        <f t="shared" si="1"/>
        <v>6</v>
      </c>
      <c r="J21" s="425">
        <v>11</v>
      </c>
      <c r="K21" s="395"/>
      <c r="L21" s="56"/>
      <c r="M21" s="258"/>
    </row>
    <row r="22" spans="1:13" ht="12.75">
      <c r="A22" s="86" t="s">
        <v>56</v>
      </c>
      <c r="B22" s="335">
        <v>7</v>
      </c>
      <c r="C22" s="157">
        <v>19</v>
      </c>
      <c r="D22" s="460">
        <v>0</v>
      </c>
      <c r="E22" s="309">
        <v>3</v>
      </c>
      <c r="F22" s="459">
        <f t="shared" si="0"/>
        <v>3</v>
      </c>
      <c r="G22" s="460">
        <v>4</v>
      </c>
      <c r="H22" s="308">
        <v>0</v>
      </c>
      <c r="I22" s="462">
        <f t="shared" si="1"/>
        <v>4</v>
      </c>
      <c r="J22" s="425">
        <v>5</v>
      </c>
      <c r="K22" s="395"/>
      <c r="L22" s="56"/>
      <c r="M22" s="258"/>
    </row>
    <row r="23" spans="1:13" ht="12.75">
      <c r="A23" s="86" t="s">
        <v>57</v>
      </c>
      <c r="B23" s="335">
        <v>2</v>
      </c>
      <c r="C23" s="157">
        <v>7</v>
      </c>
      <c r="D23" s="460">
        <v>0</v>
      </c>
      <c r="E23" s="309">
        <v>2</v>
      </c>
      <c r="F23" s="459">
        <f t="shared" si="0"/>
        <v>2</v>
      </c>
      <c r="G23" s="460">
        <v>0</v>
      </c>
      <c r="H23" s="308">
        <v>0</v>
      </c>
      <c r="I23" s="462">
        <f t="shared" si="1"/>
        <v>0</v>
      </c>
      <c r="J23" s="425">
        <v>1</v>
      </c>
      <c r="K23" s="395"/>
      <c r="L23" s="56"/>
      <c r="M23" s="258"/>
    </row>
    <row r="24" spans="1:13" ht="12.75">
      <c r="A24" s="86" t="s">
        <v>58</v>
      </c>
      <c r="B24" s="335">
        <v>0</v>
      </c>
      <c r="C24" s="157">
        <v>0</v>
      </c>
      <c r="D24" s="458">
        <v>0</v>
      </c>
      <c r="E24" s="309">
        <v>0</v>
      </c>
      <c r="F24" s="459">
        <f t="shared" si="0"/>
        <v>0</v>
      </c>
      <c r="G24" s="458">
        <v>0</v>
      </c>
      <c r="H24" s="308">
        <v>0</v>
      </c>
      <c r="I24" s="462">
        <f t="shared" si="1"/>
        <v>0</v>
      </c>
      <c r="J24" s="425">
        <v>0</v>
      </c>
      <c r="K24" s="395"/>
      <c r="L24" s="56"/>
      <c r="M24" s="258"/>
    </row>
    <row r="25" spans="1:13" ht="12.75">
      <c r="A25" s="176" t="s">
        <v>1</v>
      </c>
      <c r="B25" s="126">
        <f aca="true" t="shared" si="2" ref="B25:J25">SUM(B8:B24)</f>
        <v>127</v>
      </c>
      <c r="C25" s="345">
        <f t="shared" si="2"/>
        <v>246</v>
      </c>
      <c r="D25" s="448">
        <f t="shared" si="2"/>
        <v>29</v>
      </c>
      <c r="E25" s="312">
        <f t="shared" si="2"/>
        <v>38</v>
      </c>
      <c r="F25" s="461">
        <f t="shared" si="2"/>
        <v>67</v>
      </c>
      <c r="G25" s="448">
        <f t="shared" si="2"/>
        <v>55</v>
      </c>
      <c r="H25" s="132">
        <f t="shared" si="2"/>
        <v>3</v>
      </c>
      <c r="I25" s="451">
        <f t="shared" si="2"/>
        <v>58</v>
      </c>
      <c r="J25" s="464">
        <f t="shared" si="2"/>
        <v>86</v>
      </c>
      <c r="K25" s="132"/>
      <c r="L25" s="56"/>
      <c r="M25" s="258"/>
    </row>
    <row r="26" spans="1:12" ht="12.75">
      <c r="A26" s="176" t="s">
        <v>32</v>
      </c>
      <c r="B26" s="333"/>
      <c r="C26" s="333"/>
      <c r="D26" s="449">
        <f>D25/F25</f>
        <v>0.43283582089552236</v>
      </c>
      <c r="E26" s="279">
        <f>E25/F25</f>
        <v>0.5671641791044776</v>
      </c>
      <c r="F26" s="450"/>
      <c r="G26" s="449">
        <f>G25/I25</f>
        <v>0.9482758620689655</v>
      </c>
      <c r="H26" s="279">
        <f>H25/I25</f>
        <v>0.05172413793103448</v>
      </c>
      <c r="I26" s="450"/>
      <c r="J26" s="279"/>
      <c r="K26" s="287"/>
      <c r="L26" s="292"/>
    </row>
    <row r="27" spans="1:11" ht="14.25">
      <c r="A27" s="426" t="s">
        <v>354</v>
      </c>
      <c r="B27" s="279"/>
      <c r="C27" s="279"/>
      <c r="D27" s="279"/>
      <c r="E27" s="279"/>
      <c r="F27" s="279"/>
      <c r="G27" s="279"/>
      <c r="H27" s="279"/>
      <c r="I27" s="279"/>
      <c r="J27" s="287"/>
      <c r="K27" s="292"/>
    </row>
    <row r="28" spans="1:11" ht="12.75">
      <c r="A28" s="139"/>
      <c r="B28" s="139"/>
      <c r="C28" s="139"/>
      <c r="D28" s="281"/>
      <c r="E28" s="287"/>
      <c r="F28" s="287"/>
      <c r="G28" s="287"/>
      <c r="H28" s="292"/>
      <c r="I28" s="139"/>
      <c r="J28" s="139"/>
      <c r="K28" s="139"/>
    </row>
    <row r="29" spans="1:11" s="87" customFormat="1" ht="12.75">
      <c r="A29" s="103" t="s">
        <v>253</v>
      </c>
      <c r="B29" s="109" t="s">
        <v>34</v>
      </c>
      <c r="C29" s="109" t="s">
        <v>35</v>
      </c>
      <c r="D29" s="302" t="s">
        <v>36</v>
      </c>
      <c r="E29" s="303" t="s">
        <v>119</v>
      </c>
      <c r="F29" s="304" t="s">
        <v>120</v>
      </c>
      <c r="G29" s="303" t="s">
        <v>1</v>
      </c>
      <c r="H29" s="465" t="s">
        <v>109</v>
      </c>
      <c r="I29" s="139"/>
      <c r="J29" s="139"/>
      <c r="K29" s="139"/>
    </row>
    <row r="30" spans="1:8" ht="12.75">
      <c r="A30" s="86" t="s">
        <v>42</v>
      </c>
      <c r="B30" s="316">
        <v>0</v>
      </c>
      <c r="C30" s="316">
        <v>0</v>
      </c>
      <c r="D30" s="317">
        <v>6</v>
      </c>
      <c r="E30" s="318">
        <v>1</v>
      </c>
      <c r="F30" s="316">
        <v>0</v>
      </c>
      <c r="G30" s="132">
        <f>SUM(B30:F30)</f>
        <v>7</v>
      </c>
      <c r="H30" s="425">
        <v>5</v>
      </c>
    </row>
    <row r="31" spans="1:8" ht="12.75">
      <c r="A31" s="86" t="s">
        <v>43</v>
      </c>
      <c r="B31" s="319">
        <v>0</v>
      </c>
      <c r="C31" s="319">
        <v>1</v>
      </c>
      <c r="D31" s="320">
        <v>2</v>
      </c>
      <c r="E31" s="308">
        <v>1</v>
      </c>
      <c r="F31" s="319">
        <v>0</v>
      </c>
      <c r="G31" s="132">
        <f aca="true" t="shared" si="3" ref="G31:G46">SUM(B31:F31)</f>
        <v>4</v>
      </c>
      <c r="H31" s="425">
        <v>3</v>
      </c>
    </row>
    <row r="32" spans="1:8" ht="12.75">
      <c r="A32" s="86" t="s">
        <v>44</v>
      </c>
      <c r="B32" s="319">
        <v>0</v>
      </c>
      <c r="C32" s="319">
        <v>1</v>
      </c>
      <c r="D32" s="320">
        <v>0</v>
      </c>
      <c r="E32" s="308">
        <v>0</v>
      </c>
      <c r="F32" s="319">
        <v>0</v>
      </c>
      <c r="G32" s="132">
        <f t="shared" si="3"/>
        <v>1</v>
      </c>
      <c r="H32" s="425">
        <v>1</v>
      </c>
    </row>
    <row r="33" spans="1:8" ht="12.75">
      <c r="A33" s="86" t="s">
        <v>45</v>
      </c>
      <c r="B33" s="319">
        <v>1</v>
      </c>
      <c r="C33" s="319">
        <v>1</v>
      </c>
      <c r="D33" s="320">
        <v>3</v>
      </c>
      <c r="E33" s="308">
        <v>3</v>
      </c>
      <c r="F33" s="311">
        <v>1</v>
      </c>
      <c r="G33" s="132">
        <f t="shared" si="3"/>
        <v>9</v>
      </c>
      <c r="H33" s="425">
        <v>6</v>
      </c>
    </row>
    <row r="34" spans="1:8" ht="12.75">
      <c r="A34" s="86" t="s">
        <v>46</v>
      </c>
      <c r="B34" s="319">
        <v>2</v>
      </c>
      <c r="C34" s="319">
        <v>2</v>
      </c>
      <c r="D34" s="320">
        <v>8</v>
      </c>
      <c r="E34" s="311">
        <v>0</v>
      </c>
      <c r="F34" s="311">
        <v>0</v>
      </c>
      <c r="G34" s="132">
        <f t="shared" si="3"/>
        <v>12</v>
      </c>
      <c r="H34" s="425">
        <v>9</v>
      </c>
    </row>
    <row r="35" spans="1:8" ht="12.75">
      <c r="A35" s="86" t="s">
        <v>47</v>
      </c>
      <c r="B35" s="319">
        <v>2</v>
      </c>
      <c r="C35" s="319">
        <v>1</v>
      </c>
      <c r="D35" s="320">
        <v>3</v>
      </c>
      <c r="E35" s="308">
        <v>2</v>
      </c>
      <c r="F35" s="319">
        <v>0</v>
      </c>
      <c r="G35" s="132">
        <f t="shared" si="3"/>
        <v>8</v>
      </c>
      <c r="H35" s="425">
        <v>6</v>
      </c>
    </row>
    <row r="36" spans="1:8" ht="12.75">
      <c r="A36" s="86" t="s">
        <v>48</v>
      </c>
      <c r="B36" s="319">
        <v>0</v>
      </c>
      <c r="C36" s="319">
        <v>3</v>
      </c>
      <c r="D36" s="320">
        <v>4</v>
      </c>
      <c r="E36" s="321">
        <v>0</v>
      </c>
      <c r="F36" s="319">
        <v>0</v>
      </c>
      <c r="G36" s="132">
        <f t="shared" si="3"/>
        <v>7</v>
      </c>
      <c r="H36" s="425">
        <v>5</v>
      </c>
    </row>
    <row r="37" spans="1:8" ht="12.75">
      <c r="A37" s="86" t="s">
        <v>49</v>
      </c>
      <c r="B37" s="319">
        <v>0</v>
      </c>
      <c r="C37" s="319">
        <v>2</v>
      </c>
      <c r="D37" s="320">
        <v>4</v>
      </c>
      <c r="E37" s="321">
        <v>1</v>
      </c>
      <c r="F37" s="319">
        <v>0</v>
      </c>
      <c r="G37" s="132">
        <f t="shared" si="3"/>
        <v>7</v>
      </c>
      <c r="H37" s="425">
        <v>2</v>
      </c>
    </row>
    <row r="38" spans="1:8" ht="12.75">
      <c r="A38" s="86" t="s">
        <v>50</v>
      </c>
      <c r="B38" s="319">
        <v>1</v>
      </c>
      <c r="C38" s="319">
        <v>2</v>
      </c>
      <c r="D38" s="320">
        <v>2</v>
      </c>
      <c r="E38" s="308">
        <v>1</v>
      </c>
      <c r="F38" s="319">
        <v>0</v>
      </c>
      <c r="G38" s="132">
        <f t="shared" si="3"/>
        <v>6</v>
      </c>
      <c r="H38" s="425">
        <v>5</v>
      </c>
    </row>
    <row r="39" spans="1:8" ht="12.75">
      <c r="A39" s="86" t="s">
        <v>51</v>
      </c>
      <c r="B39" s="319">
        <v>0</v>
      </c>
      <c r="C39" s="319">
        <v>6</v>
      </c>
      <c r="D39" s="320">
        <v>6</v>
      </c>
      <c r="E39" s="321">
        <v>1</v>
      </c>
      <c r="F39" s="321">
        <v>1</v>
      </c>
      <c r="G39" s="132">
        <f t="shared" si="3"/>
        <v>14</v>
      </c>
      <c r="H39" s="425">
        <v>8</v>
      </c>
    </row>
    <row r="40" spans="1:8" ht="12.75">
      <c r="A40" s="86" t="s">
        <v>52</v>
      </c>
      <c r="B40" s="319">
        <v>0</v>
      </c>
      <c r="C40" s="319">
        <v>1</v>
      </c>
      <c r="D40" s="320">
        <v>1</v>
      </c>
      <c r="E40" s="321">
        <v>0</v>
      </c>
      <c r="F40" s="319">
        <v>0</v>
      </c>
      <c r="G40" s="132">
        <f t="shared" si="3"/>
        <v>2</v>
      </c>
      <c r="H40" s="425">
        <v>2</v>
      </c>
    </row>
    <row r="41" spans="1:8" ht="12.75">
      <c r="A41" s="86" t="s">
        <v>53</v>
      </c>
      <c r="B41" s="319">
        <v>0</v>
      </c>
      <c r="C41" s="319">
        <v>3</v>
      </c>
      <c r="D41" s="320">
        <v>7</v>
      </c>
      <c r="E41" s="321">
        <v>1</v>
      </c>
      <c r="F41" s="319">
        <v>1</v>
      </c>
      <c r="G41" s="132">
        <f t="shared" si="3"/>
        <v>12</v>
      </c>
      <c r="H41" s="425">
        <v>9</v>
      </c>
    </row>
    <row r="42" spans="1:8" ht="12.75">
      <c r="A42" s="86" t="s">
        <v>54</v>
      </c>
      <c r="B42" s="319">
        <v>0</v>
      </c>
      <c r="C42" s="319">
        <v>1</v>
      </c>
      <c r="D42" s="320">
        <v>4</v>
      </c>
      <c r="E42" s="321">
        <v>3</v>
      </c>
      <c r="F42" s="319">
        <v>1</v>
      </c>
      <c r="G42" s="132">
        <f t="shared" si="3"/>
        <v>9</v>
      </c>
      <c r="H42" s="425">
        <v>8</v>
      </c>
    </row>
    <row r="43" spans="1:8" ht="12.75">
      <c r="A43" s="86" t="s">
        <v>55</v>
      </c>
      <c r="B43" s="319">
        <v>2</v>
      </c>
      <c r="C43" s="319">
        <v>2</v>
      </c>
      <c r="D43" s="320">
        <v>8</v>
      </c>
      <c r="E43" s="321">
        <v>1</v>
      </c>
      <c r="F43" s="321">
        <v>3</v>
      </c>
      <c r="G43" s="132">
        <f t="shared" si="3"/>
        <v>16</v>
      </c>
      <c r="H43" s="425">
        <v>11</v>
      </c>
    </row>
    <row r="44" spans="1:8" ht="12.75">
      <c r="A44" s="86" t="s">
        <v>56</v>
      </c>
      <c r="B44" s="319">
        <v>0</v>
      </c>
      <c r="C44" s="319">
        <v>1</v>
      </c>
      <c r="D44" s="320">
        <v>3</v>
      </c>
      <c r="E44" s="321">
        <v>2</v>
      </c>
      <c r="F44" s="319">
        <v>1</v>
      </c>
      <c r="G44" s="132">
        <f t="shared" si="3"/>
        <v>7</v>
      </c>
      <c r="H44" s="425">
        <v>5</v>
      </c>
    </row>
    <row r="45" spans="1:8" ht="12.75">
      <c r="A45" s="86" t="s">
        <v>57</v>
      </c>
      <c r="B45" s="319">
        <v>0</v>
      </c>
      <c r="C45" s="319">
        <v>0</v>
      </c>
      <c r="D45" s="320">
        <v>2</v>
      </c>
      <c r="E45" s="321">
        <v>0</v>
      </c>
      <c r="F45" s="319">
        <v>0</v>
      </c>
      <c r="G45" s="132">
        <f t="shared" si="3"/>
        <v>2</v>
      </c>
      <c r="H45" s="425">
        <v>1</v>
      </c>
    </row>
    <row r="46" spans="1:8" ht="12.75">
      <c r="A46" s="86" t="s">
        <v>58</v>
      </c>
      <c r="B46" s="319">
        <v>0</v>
      </c>
      <c r="C46" s="319">
        <v>0</v>
      </c>
      <c r="D46" s="320">
        <v>0</v>
      </c>
      <c r="E46" s="308">
        <v>0</v>
      </c>
      <c r="F46" s="319">
        <v>0</v>
      </c>
      <c r="G46" s="132">
        <f t="shared" si="3"/>
        <v>0</v>
      </c>
      <c r="H46" s="425">
        <v>0</v>
      </c>
    </row>
    <row r="47" spans="1:8" ht="12.75">
      <c r="A47" s="176" t="s">
        <v>1</v>
      </c>
      <c r="B47" s="122">
        <f aca="true" t="shared" si="4" ref="B47:H47">SUM(B30:B46)</f>
        <v>8</v>
      </c>
      <c r="C47" s="122">
        <f t="shared" si="4"/>
        <v>27</v>
      </c>
      <c r="D47" s="122">
        <f t="shared" si="4"/>
        <v>63</v>
      </c>
      <c r="E47" s="122">
        <f t="shared" si="4"/>
        <v>17</v>
      </c>
      <c r="F47" s="122">
        <f t="shared" si="4"/>
        <v>8</v>
      </c>
      <c r="G47" s="132">
        <f t="shared" si="4"/>
        <v>123</v>
      </c>
      <c r="H47" s="464">
        <f t="shared" si="4"/>
        <v>86</v>
      </c>
    </row>
    <row r="48" spans="1:8" ht="12.75">
      <c r="A48" s="176" t="s">
        <v>32</v>
      </c>
      <c r="B48" s="305">
        <f>B47/G47</f>
        <v>0.06504065040650407</v>
      </c>
      <c r="C48" s="305">
        <f>C47/G47</f>
        <v>0.21951219512195122</v>
      </c>
      <c r="D48" s="306">
        <f>D47/G47</f>
        <v>0.5121951219512195</v>
      </c>
      <c r="E48" s="307">
        <f>E47/G47</f>
        <v>0.13821138211382114</v>
      </c>
      <c r="F48" s="307">
        <f>F47/G47</f>
        <v>0.06504065040650407</v>
      </c>
      <c r="G48" s="287"/>
      <c r="H48" s="56"/>
    </row>
    <row r="49" spans="1:7" ht="12.75">
      <c r="A49" s="58"/>
      <c r="E49" s="466"/>
      <c r="F49" s="59"/>
      <c r="G49" s="59"/>
    </row>
    <row r="50" spans="1:8" s="61" customFormat="1" ht="36">
      <c r="A50" s="103" t="s">
        <v>314</v>
      </c>
      <c r="B50" s="110" t="s">
        <v>14</v>
      </c>
      <c r="C50" s="302" t="s">
        <v>15</v>
      </c>
      <c r="D50" s="303" t="s">
        <v>1</v>
      </c>
      <c r="E50" s="467" t="s">
        <v>137</v>
      </c>
      <c r="F50" s="315" t="s">
        <v>138</v>
      </c>
      <c r="G50" s="331" t="s">
        <v>1</v>
      </c>
      <c r="H50" s="472" t="s">
        <v>109</v>
      </c>
    </row>
    <row r="51" spans="1:8" ht="12.75">
      <c r="A51" s="314" t="s">
        <v>42</v>
      </c>
      <c r="B51" s="93">
        <v>6</v>
      </c>
      <c r="C51" s="320">
        <v>8</v>
      </c>
      <c r="D51" s="308">
        <f>SUM(B51:C51)</f>
        <v>14</v>
      </c>
      <c r="E51" s="468">
        <v>0</v>
      </c>
      <c r="F51" s="297">
        <v>11</v>
      </c>
      <c r="G51" s="122">
        <f>SUM(E51:F51)</f>
        <v>11</v>
      </c>
      <c r="H51" s="473">
        <v>6</v>
      </c>
    </row>
    <row r="52" spans="1:8" ht="12.75">
      <c r="A52" s="58" t="s">
        <v>43</v>
      </c>
      <c r="B52" s="93">
        <v>1</v>
      </c>
      <c r="C52" s="320">
        <v>8</v>
      </c>
      <c r="D52" s="308">
        <f aca="true" t="shared" si="5" ref="D52:D67">SUM(B52:C52)</f>
        <v>9</v>
      </c>
      <c r="E52" s="468">
        <v>0</v>
      </c>
      <c r="F52" s="297">
        <v>3</v>
      </c>
      <c r="G52" s="122">
        <f aca="true" t="shared" si="6" ref="G52:G67">SUM(E52:F52)</f>
        <v>3</v>
      </c>
      <c r="H52" s="473">
        <v>2</v>
      </c>
    </row>
    <row r="53" spans="1:8" ht="12.75">
      <c r="A53" s="58" t="s">
        <v>44</v>
      </c>
      <c r="B53" s="93">
        <v>0</v>
      </c>
      <c r="C53" s="320">
        <v>1</v>
      </c>
      <c r="D53" s="308">
        <f t="shared" si="5"/>
        <v>1</v>
      </c>
      <c r="E53" s="468">
        <v>0</v>
      </c>
      <c r="F53" s="297">
        <v>0</v>
      </c>
      <c r="G53" s="122">
        <f t="shared" si="6"/>
        <v>0</v>
      </c>
      <c r="H53" s="473">
        <v>0</v>
      </c>
    </row>
    <row r="54" spans="1:8" ht="12.75">
      <c r="A54" s="58" t="s">
        <v>45</v>
      </c>
      <c r="B54" s="93">
        <v>1</v>
      </c>
      <c r="C54" s="320">
        <v>10</v>
      </c>
      <c r="D54" s="308">
        <f t="shared" si="5"/>
        <v>11</v>
      </c>
      <c r="E54" s="468">
        <v>0</v>
      </c>
      <c r="F54" s="297">
        <v>1</v>
      </c>
      <c r="G54" s="122">
        <f t="shared" si="6"/>
        <v>1</v>
      </c>
      <c r="H54" s="473">
        <v>1</v>
      </c>
    </row>
    <row r="55" spans="1:8" ht="12.75">
      <c r="A55" s="58" t="s">
        <v>46</v>
      </c>
      <c r="B55" s="93">
        <v>11</v>
      </c>
      <c r="C55" s="320">
        <v>12</v>
      </c>
      <c r="D55" s="308">
        <f t="shared" si="5"/>
        <v>23</v>
      </c>
      <c r="E55" s="468">
        <v>2</v>
      </c>
      <c r="F55" s="297">
        <v>13</v>
      </c>
      <c r="G55" s="122">
        <f t="shared" si="6"/>
        <v>15</v>
      </c>
      <c r="H55" s="473">
        <v>11</v>
      </c>
    </row>
    <row r="56" spans="1:8" ht="12.75">
      <c r="A56" s="58" t="s">
        <v>47</v>
      </c>
      <c r="B56" s="93">
        <v>1</v>
      </c>
      <c r="C56" s="320">
        <v>7</v>
      </c>
      <c r="D56" s="308">
        <f t="shared" si="5"/>
        <v>8</v>
      </c>
      <c r="E56" s="468">
        <v>0</v>
      </c>
      <c r="F56" s="297">
        <v>1</v>
      </c>
      <c r="G56" s="122">
        <f t="shared" si="6"/>
        <v>1</v>
      </c>
      <c r="H56" s="473">
        <v>1</v>
      </c>
    </row>
    <row r="57" spans="1:8" ht="12.75">
      <c r="A57" s="58" t="s">
        <v>48</v>
      </c>
      <c r="B57" s="93">
        <v>2</v>
      </c>
      <c r="C57" s="320">
        <v>7</v>
      </c>
      <c r="D57" s="308">
        <f t="shared" si="5"/>
        <v>9</v>
      </c>
      <c r="E57" s="468">
        <v>1</v>
      </c>
      <c r="F57" s="297">
        <v>1</v>
      </c>
      <c r="G57" s="122">
        <f t="shared" si="6"/>
        <v>2</v>
      </c>
      <c r="H57" s="473">
        <v>2</v>
      </c>
    </row>
    <row r="58" spans="1:8" ht="12.75">
      <c r="A58" s="58" t="s">
        <v>49</v>
      </c>
      <c r="B58" s="93">
        <v>4</v>
      </c>
      <c r="C58" s="320">
        <v>1</v>
      </c>
      <c r="D58" s="308">
        <f t="shared" si="5"/>
        <v>5</v>
      </c>
      <c r="E58" s="468">
        <v>1</v>
      </c>
      <c r="F58" s="297">
        <v>5</v>
      </c>
      <c r="G58" s="122">
        <f t="shared" si="6"/>
        <v>6</v>
      </c>
      <c r="H58" s="473">
        <v>4</v>
      </c>
    </row>
    <row r="59" spans="1:8" ht="12.75">
      <c r="A59" s="58" t="s">
        <v>50</v>
      </c>
      <c r="B59" s="93">
        <v>3</v>
      </c>
      <c r="C59" s="320">
        <v>16</v>
      </c>
      <c r="D59" s="308">
        <f t="shared" si="5"/>
        <v>19</v>
      </c>
      <c r="E59" s="468">
        <v>0</v>
      </c>
      <c r="F59" s="297">
        <v>5</v>
      </c>
      <c r="G59" s="122">
        <f t="shared" si="6"/>
        <v>5</v>
      </c>
      <c r="H59" s="473">
        <v>3</v>
      </c>
    </row>
    <row r="60" spans="1:8" ht="12.75">
      <c r="A60" s="58" t="s">
        <v>51</v>
      </c>
      <c r="B60" s="93">
        <v>5</v>
      </c>
      <c r="C60" s="320">
        <v>13</v>
      </c>
      <c r="D60" s="308">
        <f t="shared" si="5"/>
        <v>18</v>
      </c>
      <c r="E60" s="468">
        <v>1</v>
      </c>
      <c r="F60" s="297">
        <v>6</v>
      </c>
      <c r="G60" s="122">
        <f t="shared" si="6"/>
        <v>7</v>
      </c>
      <c r="H60" s="473">
        <v>5</v>
      </c>
    </row>
    <row r="61" spans="1:8" ht="12.75">
      <c r="A61" s="58" t="s">
        <v>52</v>
      </c>
      <c r="B61" s="93">
        <v>5</v>
      </c>
      <c r="C61" s="320">
        <v>8</v>
      </c>
      <c r="D61" s="308">
        <f t="shared" si="5"/>
        <v>13</v>
      </c>
      <c r="E61" s="468">
        <v>0</v>
      </c>
      <c r="F61" s="297">
        <v>6</v>
      </c>
      <c r="G61" s="122">
        <f t="shared" si="6"/>
        <v>6</v>
      </c>
      <c r="H61" s="473">
        <v>5</v>
      </c>
    </row>
    <row r="62" spans="1:8" ht="12.75">
      <c r="A62" s="58" t="s">
        <v>53</v>
      </c>
      <c r="B62" s="93">
        <v>5</v>
      </c>
      <c r="C62" s="320">
        <v>10</v>
      </c>
      <c r="D62" s="308">
        <f t="shared" si="5"/>
        <v>15</v>
      </c>
      <c r="E62" s="468">
        <v>1</v>
      </c>
      <c r="F62" s="297">
        <v>6</v>
      </c>
      <c r="G62" s="122">
        <f t="shared" si="6"/>
        <v>7</v>
      </c>
      <c r="H62" s="473">
        <v>5</v>
      </c>
    </row>
    <row r="63" spans="1:8" ht="12.75">
      <c r="A63" s="58" t="s">
        <v>54</v>
      </c>
      <c r="B63" s="93">
        <v>1</v>
      </c>
      <c r="C63" s="320">
        <v>13</v>
      </c>
      <c r="D63" s="308">
        <f t="shared" si="5"/>
        <v>14</v>
      </c>
      <c r="E63" s="468">
        <v>0</v>
      </c>
      <c r="F63" s="297">
        <v>3</v>
      </c>
      <c r="G63" s="122">
        <f t="shared" si="6"/>
        <v>3</v>
      </c>
      <c r="H63" s="473">
        <v>1</v>
      </c>
    </row>
    <row r="64" spans="1:8" ht="12.75">
      <c r="A64" s="58" t="s">
        <v>55</v>
      </c>
      <c r="B64" s="93">
        <v>9</v>
      </c>
      <c r="C64" s="320">
        <v>20</v>
      </c>
      <c r="D64" s="308">
        <f t="shared" si="5"/>
        <v>29</v>
      </c>
      <c r="E64" s="468">
        <v>1</v>
      </c>
      <c r="F64" s="297">
        <v>11</v>
      </c>
      <c r="G64" s="122">
        <f t="shared" si="6"/>
        <v>12</v>
      </c>
      <c r="H64" s="473">
        <v>9</v>
      </c>
    </row>
    <row r="65" spans="1:8" ht="12.75">
      <c r="A65" s="58" t="s">
        <v>56</v>
      </c>
      <c r="B65" s="93">
        <v>3</v>
      </c>
      <c r="C65" s="320">
        <v>10</v>
      </c>
      <c r="D65" s="308">
        <f t="shared" si="5"/>
        <v>13</v>
      </c>
      <c r="E65" s="468">
        <v>0</v>
      </c>
      <c r="F65" s="297">
        <v>4</v>
      </c>
      <c r="G65" s="122">
        <f t="shared" si="6"/>
        <v>4</v>
      </c>
      <c r="H65" s="473">
        <v>3</v>
      </c>
    </row>
    <row r="66" spans="1:8" ht="12.75">
      <c r="A66" s="58" t="s">
        <v>57</v>
      </c>
      <c r="B66" s="93">
        <v>0</v>
      </c>
      <c r="C66" s="320">
        <v>2</v>
      </c>
      <c r="D66" s="308">
        <f t="shared" si="5"/>
        <v>2</v>
      </c>
      <c r="E66" s="468">
        <v>0</v>
      </c>
      <c r="F66" s="297">
        <v>0</v>
      </c>
      <c r="G66" s="122">
        <f t="shared" si="6"/>
        <v>0</v>
      </c>
      <c r="H66" s="473">
        <v>0</v>
      </c>
    </row>
    <row r="67" spans="1:8" ht="12.75">
      <c r="A67" s="58" t="s">
        <v>58</v>
      </c>
      <c r="B67" s="319">
        <v>0</v>
      </c>
      <c r="C67" s="320">
        <v>1</v>
      </c>
      <c r="D67" s="308">
        <f t="shared" si="5"/>
        <v>1</v>
      </c>
      <c r="E67" s="469">
        <v>0</v>
      </c>
      <c r="F67" s="322">
        <v>0</v>
      </c>
      <c r="G67" s="122">
        <f t="shared" si="6"/>
        <v>0</v>
      </c>
      <c r="H67" s="473">
        <v>0</v>
      </c>
    </row>
    <row r="68" spans="1:8" ht="12.75">
      <c r="A68" s="16" t="s">
        <v>1</v>
      </c>
      <c r="B68" s="323">
        <f aca="true" t="shared" si="7" ref="B68:H68">SUM(B51:B67)</f>
        <v>57</v>
      </c>
      <c r="C68" s="324">
        <f t="shared" si="7"/>
        <v>147</v>
      </c>
      <c r="D68" s="310">
        <f t="shared" si="7"/>
        <v>204</v>
      </c>
      <c r="E68" s="468">
        <f t="shared" si="7"/>
        <v>7</v>
      </c>
      <c r="F68" s="471">
        <f t="shared" si="7"/>
        <v>76</v>
      </c>
      <c r="G68" s="122">
        <f t="shared" si="7"/>
        <v>83</v>
      </c>
      <c r="H68" s="474">
        <f t="shared" si="7"/>
        <v>58</v>
      </c>
    </row>
    <row r="69" spans="1:8" ht="12.75">
      <c r="A69" s="16" t="s">
        <v>2</v>
      </c>
      <c r="B69" s="7">
        <f>B68/D68</f>
        <v>0.27941176470588236</v>
      </c>
      <c r="C69" s="84">
        <f>C68/D68</f>
        <v>0.7205882352941176</v>
      </c>
      <c r="D69" s="17"/>
      <c r="E69" s="470">
        <f>E68/G68</f>
        <v>0.08433734939759036</v>
      </c>
      <c r="F69" s="17">
        <f>F68/G68</f>
        <v>0.9156626506024096</v>
      </c>
      <c r="G69" s="329"/>
      <c r="H69" s="475"/>
    </row>
    <row r="70" spans="1:6" ht="12.75">
      <c r="A70" s="21"/>
      <c r="E70" s="59"/>
      <c r="F70" s="59"/>
    </row>
    <row r="71" spans="1:6" ht="12.75">
      <c r="A71" s="503" t="s">
        <v>291</v>
      </c>
      <c r="B71" s="557"/>
      <c r="C71" s="557"/>
      <c r="D71" s="557"/>
      <c r="E71" s="557"/>
      <c r="F71" s="558"/>
    </row>
    <row r="72" spans="1:5" ht="12.75">
      <c r="A72" s="13"/>
      <c r="B72" s="10"/>
      <c r="C72" s="10"/>
      <c r="D72" s="31"/>
      <c r="E72" s="31"/>
    </row>
    <row r="73" spans="1:6" ht="12.75">
      <c r="A73" s="10" t="s">
        <v>0</v>
      </c>
      <c r="B73" s="119" t="s">
        <v>38</v>
      </c>
      <c r="C73" s="346" t="s">
        <v>97</v>
      </c>
      <c r="D73" s="352" t="s">
        <v>255</v>
      </c>
      <c r="E73" s="397" t="s">
        <v>1</v>
      </c>
      <c r="F73" s="56"/>
    </row>
    <row r="74" spans="1:6" ht="12.75">
      <c r="A74" s="58" t="s">
        <v>42</v>
      </c>
      <c r="B74" s="319">
        <v>15</v>
      </c>
      <c r="C74" s="320">
        <v>11</v>
      </c>
      <c r="D74" s="311">
        <v>25</v>
      </c>
      <c r="E74" s="237">
        <f aca="true" t="shared" si="8" ref="E74:E91">SUM(B74:D74)</f>
        <v>51</v>
      </c>
      <c r="F74" s="56"/>
    </row>
    <row r="75" spans="1:6" ht="12.75">
      <c r="A75" s="58" t="s">
        <v>43</v>
      </c>
      <c r="B75" s="319">
        <v>1</v>
      </c>
      <c r="C75" s="320">
        <v>10</v>
      </c>
      <c r="D75" s="311">
        <v>6</v>
      </c>
      <c r="E75" s="237">
        <f t="shared" si="8"/>
        <v>17</v>
      </c>
      <c r="F75" s="56"/>
    </row>
    <row r="76" spans="1:6" ht="12.75">
      <c r="A76" s="58" t="s">
        <v>44</v>
      </c>
      <c r="B76" s="319">
        <v>3</v>
      </c>
      <c r="C76" s="320">
        <v>5</v>
      </c>
      <c r="D76" s="311">
        <v>2</v>
      </c>
      <c r="E76" s="237">
        <f t="shared" si="8"/>
        <v>10</v>
      </c>
      <c r="F76" s="56"/>
    </row>
    <row r="77" spans="1:6" ht="12.75">
      <c r="A77" s="58" t="s">
        <v>45</v>
      </c>
      <c r="B77" s="319">
        <v>13</v>
      </c>
      <c r="C77" s="320">
        <v>14</v>
      </c>
      <c r="D77" s="311">
        <v>12</v>
      </c>
      <c r="E77" s="237">
        <f t="shared" si="8"/>
        <v>39</v>
      </c>
      <c r="F77" s="56"/>
    </row>
    <row r="78" spans="1:6" ht="12.75">
      <c r="A78" s="58" t="s">
        <v>46</v>
      </c>
      <c r="B78" s="319">
        <v>15</v>
      </c>
      <c r="C78" s="320">
        <v>18</v>
      </c>
      <c r="D78" s="311">
        <v>32</v>
      </c>
      <c r="E78" s="237">
        <f t="shared" si="8"/>
        <v>65</v>
      </c>
      <c r="F78" s="56"/>
    </row>
    <row r="79" spans="1:6" ht="12.75">
      <c r="A79" s="58" t="s">
        <v>47</v>
      </c>
      <c r="B79" s="319">
        <v>2</v>
      </c>
      <c r="C79" s="320">
        <v>3</v>
      </c>
      <c r="D79" s="311">
        <v>5</v>
      </c>
      <c r="E79" s="237">
        <f t="shared" si="8"/>
        <v>10</v>
      </c>
      <c r="F79" s="56"/>
    </row>
    <row r="80" spans="1:6" ht="12.75">
      <c r="A80" s="58" t="s">
        <v>48</v>
      </c>
      <c r="B80" s="319">
        <v>14</v>
      </c>
      <c r="C80" s="320">
        <v>14</v>
      </c>
      <c r="D80" s="311">
        <v>23</v>
      </c>
      <c r="E80" s="237">
        <f t="shared" si="8"/>
        <v>51</v>
      </c>
      <c r="F80" s="56"/>
    </row>
    <row r="81" spans="1:6" ht="12.75">
      <c r="A81" s="58" t="s">
        <v>49</v>
      </c>
      <c r="B81" s="319">
        <v>9</v>
      </c>
      <c r="C81" s="320">
        <v>10</v>
      </c>
      <c r="D81" s="311">
        <v>9</v>
      </c>
      <c r="E81" s="237">
        <f t="shared" si="8"/>
        <v>28</v>
      </c>
      <c r="F81" s="56"/>
    </row>
    <row r="82" spans="1:6" ht="12.75">
      <c r="A82" s="58" t="s">
        <v>50</v>
      </c>
      <c r="B82" s="319">
        <v>9</v>
      </c>
      <c r="C82" s="320">
        <v>30</v>
      </c>
      <c r="D82" s="311">
        <v>37</v>
      </c>
      <c r="E82" s="237">
        <f t="shared" si="8"/>
        <v>76</v>
      </c>
      <c r="F82" s="56"/>
    </row>
    <row r="83" spans="1:6" ht="12.75">
      <c r="A83" s="58" t="s">
        <v>51</v>
      </c>
      <c r="B83" s="319">
        <v>8</v>
      </c>
      <c r="C83" s="320">
        <v>11</v>
      </c>
      <c r="D83" s="311">
        <v>12</v>
      </c>
      <c r="E83" s="237">
        <f t="shared" si="8"/>
        <v>31</v>
      </c>
      <c r="F83" s="56"/>
    </row>
    <row r="84" spans="1:6" ht="12.75">
      <c r="A84" s="58" t="s">
        <v>52</v>
      </c>
      <c r="B84" s="319">
        <v>8</v>
      </c>
      <c r="C84" s="320">
        <v>9</v>
      </c>
      <c r="D84" s="311">
        <v>9</v>
      </c>
      <c r="E84" s="237">
        <f t="shared" si="8"/>
        <v>26</v>
      </c>
      <c r="F84" s="56"/>
    </row>
    <row r="85" spans="1:6" ht="12.75">
      <c r="A85" s="58" t="s">
        <v>53</v>
      </c>
      <c r="B85" s="319">
        <v>15</v>
      </c>
      <c r="C85" s="320">
        <v>14</v>
      </c>
      <c r="D85" s="311">
        <v>29</v>
      </c>
      <c r="E85" s="237">
        <f t="shared" si="8"/>
        <v>58</v>
      </c>
      <c r="F85" s="56"/>
    </row>
    <row r="86" spans="1:6" ht="12.75">
      <c r="A86" s="58" t="s">
        <v>54</v>
      </c>
      <c r="B86" s="319">
        <v>7</v>
      </c>
      <c r="C86" s="320">
        <v>9</v>
      </c>
      <c r="D86" s="311">
        <v>18</v>
      </c>
      <c r="E86" s="237">
        <f t="shared" si="8"/>
        <v>34</v>
      </c>
      <c r="F86" s="56"/>
    </row>
    <row r="87" spans="1:6" ht="12.75">
      <c r="A87" s="58" t="s">
        <v>55</v>
      </c>
      <c r="B87" s="319">
        <v>18</v>
      </c>
      <c r="C87" s="320">
        <v>25</v>
      </c>
      <c r="D87" s="311">
        <v>31</v>
      </c>
      <c r="E87" s="237">
        <f t="shared" si="8"/>
        <v>74</v>
      </c>
      <c r="F87" s="56"/>
    </row>
    <row r="88" spans="1:6" ht="12.75">
      <c r="A88" s="58" t="s">
        <v>56</v>
      </c>
      <c r="B88" s="319">
        <v>8</v>
      </c>
      <c r="C88" s="320">
        <v>8</v>
      </c>
      <c r="D88" s="311">
        <v>13</v>
      </c>
      <c r="E88" s="237">
        <f t="shared" si="8"/>
        <v>29</v>
      </c>
      <c r="F88" s="56"/>
    </row>
    <row r="89" spans="1:6" ht="12.75">
      <c r="A89" s="58" t="s">
        <v>57</v>
      </c>
      <c r="B89" s="319">
        <v>5</v>
      </c>
      <c r="C89" s="320">
        <v>1</v>
      </c>
      <c r="D89" s="311">
        <v>4</v>
      </c>
      <c r="E89" s="237">
        <f t="shared" si="8"/>
        <v>10</v>
      </c>
      <c r="F89" s="56"/>
    </row>
    <row r="90" spans="1:6" ht="12.75">
      <c r="A90" s="58" t="s">
        <v>58</v>
      </c>
      <c r="B90" s="319">
        <v>1</v>
      </c>
      <c r="C90" s="320">
        <v>3</v>
      </c>
      <c r="D90" s="311">
        <v>2</v>
      </c>
      <c r="E90" s="237">
        <f t="shared" si="8"/>
        <v>6</v>
      </c>
      <c r="F90" s="56"/>
    </row>
    <row r="91" spans="1:7" ht="12.75">
      <c r="A91" s="146" t="s">
        <v>1</v>
      </c>
      <c r="B91" s="122">
        <f>SUM(B74:B90)</f>
        <v>151</v>
      </c>
      <c r="C91" s="313">
        <f>SUM(C74:C90)</f>
        <v>195</v>
      </c>
      <c r="D91" s="396">
        <f>SUM(D74:D90)</f>
        <v>269</v>
      </c>
      <c r="E91" s="237">
        <f t="shared" si="8"/>
        <v>615</v>
      </c>
      <c r="F91" s="56"/>
      <c r="G91" s="56"/>
    </row>
    <row r="92" spans="1:6" ht="12.75">
      <c r="A92" s="176" t="s">
        <v>32</v>
      </c>
      <c r="B92" s="286">
        <f>B91/E91</f>
        <v>0.24552845528455283</v>
      </c>
      <c r="C92" s="133">
        <f>(C91/E91)</f>
        <v>0.3170731707317073</v>
      </c>
      <c r="D92" s="279">
        <f>D91/E91</f>
        <v>0.4373983739837398</v>
      </c>
      <c r="E92" s="398"/>
      <c r="F92" s="56"/>
    </row>
    <row r="93" spans="2:5" ht="12.75">
      <c r="B93" s="59"/>
      <c r="D93" s="59"/>
      <c r="E93" s="59"/>
    </row>
  </sheetData>
  <mergeCells count="6">
    <mergeCell ref="A1:K1"/>
    <mergeCell ref="A4:K4"/>
    <mergeCell ref="A71:F71"/>
    <mergeCell ref="D6:F6"/>
    <mergeCell ref="G6:I6"/>
    <mergeCell ref="A2:K2"/>
  </mergeCells>
  <printOptions horizontalCentered="1" verticalCentered="1"/>
  <pageMargins left="0.75" right="0.75" top="1" bottom="1" header="0.5" footer="0.5"/>
  <pageSetup horizontalDpi="600" verticalDpi="600" orientation="landscape" scale="73" r:id="rId1"/>
  <headerFooter alignWithMargins="0">
    <oddHeader>&amp;C&amp;"Arial,Bold"&amp;U2007 Annual Survey Results</oddHeader>
    <oddFooter>&amp;L&amp;"Arial,Bold"&amp;UFaculty Retirements   Lines 3-91&amp;C&amp;"Arial,Bold"&amp;9&amp;UPage &amp;P of &amp;N&amp;R&amp;"Arial,Bold"&amp;9&amp;U&amp;D 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Eula Aiken</cp:lastModifiedBy>
  <cp:lastPrinted>2007-08-15T15:05:19Z</cp:lastPrinted>
  <dcterms:created xsi:type="dcterms:W3CDTF">2005-08-30T13:22:38Z</dcterms:created>
  <dcterms:modified xsi:type="dcterms:W3CDTF">2007-08-15T15:11:38Z</dcterms:modified>
  <cp:category/>
  <cp:version/>
  <cp:contentType/>
  <cp:contentStatus/>
</cp:coreProperties>
</file>