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400" windowHeight="12855"/>
  </bookViews>
  <sheets>
    <sheet name="TABLE 51" sheetId="2" r:id="rId1"/>
    <sheet name="DATA" sheetId="1" r:id="rId2"/>
    <sheet name="Selected Fields" sheetId="4" r:id="rId3"/>
    <sheet name="CIP 2000-NCES Groupings" sheetId="5" r:id="rId4"/>
    <sheet name="Sheet1" sheetId="6" r:id="rId5"/>
  </sheets>
  <definedNames>
    <definedName name="_xlnm._FilterDatabase" localSheetId="0" hidden="1">'TABLE 51'!$A$11:$R$11</definedName>
    <definedName name="DATA">DATA!$A$1</definedName>
    <definedName name="NOTE">DATA!$D$37:$DS$8169</definedName>
    <definedName name="_xlnm.Print_Area" localSheetId="1">DATA!$B$1:$DM$72</definedName>
    <definedName name="_xlnm.Print_Area" localSheetId="0">'TABLE 51'!$A$1:$N$76</definedName>
    <definedName name="TABLE">'TABLE 51'!$A$1:$N$70</definedName>
  </definedNames>
  <calcPr calcId="145621"/>
</workbook>
</file>

<file path=xl/calcChain.xml><?xml version="1.0" encoding="utf-8"?>
<calcChain xmlns="http://schemas.openxmlformats.org/spreadsheetml/2006/main">
  <c r="N70" i="2" l="1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69" i="2"/>
  <c r="L68" i="2"/>
  <c r="L67" i="2"/>
  <c r="L66" i="2"/>
  <c r="L65" i="2"/>
  <c r="L64" i="2"/>
  <c r="L63" i="2"/>
  <c r="L62" i="2"/>
  <c r="L59" i="2"/>
  <c r="L58" i="2"/>
  <c r="L57" i="2"/>
  <c r="L56" i="2"/>
  <c r="L54" i="2"/>
  <c r="L52" i="2"/>
  <c r="L51" i="2"/>
  <c r="L50" i="2"/>
  <c r="L48" i="2"/>
  <c r="L47" i="2"/>
  <c r="L45" i="2"/>
  <c r="L44" i="2"/>
  <c r="L43" i="2"/>
  <c r="L42" i="2"/>
  <c r="L41" i="2"/>
  <c r="L40" i="2"/>
  <c r="L39" i="2"/>
  <c r="L38" i="2"/>
  <c r="L37" i="2"/>
  <c r="L36" i="2"/>
  <c r="L34" i="2"/>
  <c r="L33" i="2"/>
  <c r="L32" i="2"/>
  <c r="L30" i="2"/>
  <c r="L29" i="2"/>
  <c r="L28" i="2"/>
  <c r="L27" i="2"/>
  <c r="L25" i="2"/>
  <c r="L24" i="2"/>
  <c r="L23" i="2"/>
  <c r="L22" i="2"/>
  <c r="L21" i="2"/>
  <c r="L20" i="2"/>
  <c r="L19" i="2"/>
  <c r="L18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39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8" i="2"/>
  <c r="F37" i="2"/>
  <c r="F36" i="2"/>
  <c r="F35" i="2"/>
  <c r="F34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DW53" i="1"/>
  <c r="DW39" i="1"/>
  <c r="DW24" i="1"/>
  <c r="DW6" i="1"/>
  <c r="DB53" i="1"/>
  <c r="DB39" i="1"/>
  <c r="DB24" i="1"/>
  <c r="DB6" i="1"/>
  <c r="CG53" i="1"/>
  <c r="CG39" i="1"/>
  <c r="CG24" i="1"/>
  <c r="CG6" i="1"/>
  <c r="BL53" i="1"/>
  <c r="BL39" i="1"/>
  <c r="BL24" i="1"/>
  <c r="BL6" i="1"/>
  <c r="AQ53" i="1"/>
  <c r="AQ39" i="1"/>
  <c r="AQ24" i="1"/>
  <c r="AQ6" i="1"/>
  <c r="V53" i="1"/>
  <c r="V39" i="1"/>
  <c r="V24" i="1"/>
  <c r="V6" i="1"/>
  <c r="DW5" i="1" l="1"/>
  <c r="DW7" i="1" s="1"/>
  <c r="DB5" i="1"/>
  <c r="DB7" i="1" s="1"/>
  <c r="CG5" i="1"/>
  <c r="CG7" i="1" s="1"/>
  <c r="BL5" i="1"/>
  <c r="BL7" i="1" s="1"/>
  <c r="AQ5" i="1"/>
  <c r="AQ54" i="1" s="1"/>
  <c r="V5" i="1"/>
  <c r="V7" i="1" s="1"/>
  <c r="DV6" i="1"/>
  <c r="DV5" i="1"/>
  <c r="DV24" i="1"/>
  <c r="DV25" i="1" s="1"/>
  <c r="DV39" i="1"/>
  <c r="DV40" i="1" s="1"/>
  <c r="DV53" i="1"/>
  <c r="DV54" i="1" s="1"/>
  <c r="DA6" i="1"/>
  <c r="DA5" i="1"/>
  <c r="DA40" i="1" s="1"/>
  <c r="DA24" i="1"/>
  <c r="DA25" i="1" s="1"/>
  <c r="DA39" i="1"/>
  <c r="DA53" i="1"/>
  <c r="CF6" i="1"/>
  <c r="CF24" i="1"/>
  <c r="CF39" i="1"/>
  <c r="CF53" i="1"/>
  <c r="BK6" i="1"/>
  <c r="BK24" i="1"/>
  <c r="BK39" i="1"/>
  <c r="BK53" i="1"/>
  <c r="AP6" i="1"/>
  <c r="AP24" i="1"/>
  <c r="AP39" i="1"/>
  <c r="AP53" i="1"/>
  <c r="U6" i="1"/>
  <c r="U24" i="1"/>
  <c r="U39" i="1"/>
  <c r="U53" i="1"/>
  <c r="DW25" i="1" l="1"/>
  <c r="DW54" i="1"/>
  <c r="DV7" i="1"/>
  <c r="DW40" i="1"/>
  <c r="DB54" i="1"/>
  <c r="DB40" i="1"/>
  <c r="DB25" i="1"/>
  <c r="CF5" i="1"/>
  <c r="CF40" i="1" s="1"/>
  <c r="CF54" i="1"/>
  <c r="DA7" i="1"/>
  <c r="CG54" i="1"/>
  <c r="CG40" i="1"/>
  <c r="CG25" i="1"/>
  <c r="BK5" i="1"/>
  <c r="BL54" i="1"/>
  <c r="BL40" i="1"/>
  <c r="BL25" i="1"/>
  <c r="AQ7" i="1"/>
  <c r="AQ40" i="1"/>
  <c r="AQ25" i="1"/>
  <c r="U5" i="1"/>
  <c r="U54" i="1" s="1"/>
  <c r="V54" i="1"/>
  <c r="V40" i="1"/>
  <c r="V25" i="1"/>
  <c r="DA54" i="1"/>
  <c r="CF7" i="1"/>
  <c r="AP5" i="1"/>
  <c r="CF25" i="1" l="1"/>
  <c r="BK40" i="1"/>
  <c r="U40" i="1"/>
  <c r="BK7" i="1"/>
  <c r="BK25" i="1"/>
  <c r="BK54" i="1"/>
  <c r="U7" i="1"/>
  <c r="AP54" i="1"/>
  <c r="U25" i="1"/>
  <c r="AP40" i="1"/>
  <c r="AP25" i="1"/>
  <c r="AP7" i="1"/>
  <c r="DU53" i="1"/>
  <c r="DU39" i="1"/>
  <c r="DU24" i="1"/>
  <c r="DU6" i="1"/>
  <c r="CZ53" i="1"/>
  <c r="CZ39" i="1"/>
  <c r="CZ24" i="1"/>
  <c r="CZ6" i="1"/>
  <c r="CE53" i="1"/>
  <c r="CE39" i="1"/>
  <c r="CE24" i="1"/>
  <c r="CE6" i="1"/>
  <c r="BJ24" i="1"/>
  <c r="BJ39" i="1"/>
  <c r="BJ53" i="1"/>
  <c r="BJ6" i="1"/>
  <c r="AO53" i="1"/>
  <c r="AO39" i="1"/>
  <c r="AO24" i="1"/>
  <c r="AO6" i="1"/>
  <c r="T53" i="1"/>
  <c r="T39" i="1"/>
  <c r="T24" i="1"/>
  <c r="T6" i="1"/>
  <c r="DT53" i="1"/>
  <c r="DT39" i="1"/>
  <c r="DT24" i="1"/>
  <c r="DT6" i="1"/>
  <c r="CY53" i="1"/>
  <c r="CY39" i="1"/>
  <c r="CY24" i="1"/>
  <c r="CY6" i="1"/>
  <c r="CD53" i="1"/>
  <c r="CD39" i="1"/>
  <c r="CD24" i="1"/>
  <c r="CD6" i="1"/>
  <c r="BI53" i="1"/>
  <c r="BI39" i="1"/>
  <c r="BI24" i="1"/>
  <c r="BI6" i="1"/>
  <c r="AN53" i="1"/>
  <c r="AN39" i="1"/>
  <c r="AN24" i="1"/>
  <c r="AN6" i="1"/>
  <c r="S53" i="1"/>
  <c r="S39" i="1"/>
  <c r="S24" i="1"/>
  <c r="S6" i="1"/>
  <c r="DS24" i="1"/>
  <c r="DS39" i="1"/>
  <c r="DS53" i="1"/>
  <c r="AM24" i="1"/>
  <c r="AM39" i="1"/>
  <c r="AM53" i="1"/>
  <c r="DU5" i="1" l="1"/>
  <c r="DU54" i="1" s="1"/>
  <c r="CZ5" i="1"/>
  <c r="CE5" i="1"/>
  <c r="BJ5" i="1"/>
  <c r="AO5" i="1"/>
  <c r="T5" i="1"/>
  <c r="S5" i="1"/>
  <c r="BI5" i="1"/>
  <c r="BI40" i="1" s="1"/>
  <c r="DT5" i="1"/>
  <c r="CY5" i="1"/>
  <c r="CD5" i="1"/>
  <c r="CD40" i="1" s="1"/>
  <c r="AN5" i="1"/>
  <c r="CZ54" i="1" l="1"/>
  <c r="CE54" i="1"/>
  <c r="BJ25" i="1"/>
  <c r="AO54" i="1"/>
  <c r="T54" i="1"/>
  <c r="DU7" i="1"/>
  <c r="DU25" i="1"/>
  <c r="DU40" i="1"/>
  <c r="CZ7" i="1"/>
  <c r="CZ25" i="1"/>
  <c r="CZ40" i="1"/>
  <c r="CE7" i="1"/>
  <c r="CE25" i="1"/>
  <c r="CE40" i="1"/>
  <c r="AO7" i="1"/>
  <c r="BI7" i="1"/>
  <c r="T7" i="1"/>
  <c r="BJ54" i="1"/>
  <c r="BJ40" i="1"/>
  <c r="BJ7" i="1"/>
  <c r="AO25" i="1"/>
  <c r="AO40" i="1"/>
  <c r="T25" i="1"/>
  <c r="T40" i="1"/>
  <c r="AN25" i="1"/>
  <c r="BI25" i="1"/>
  <c r="BI54" i="1"/>
  <c r="S40" i="1"/>
  <c r="S7" i="1"/>
  <c r="CD54" i="1"/>
  <c r="S25" i="1"/>
  <c r="CY40" i="1"/>
  <c r="S54" i="1"/>
  <c r="DT40" i="1"/>
  <c r="DT7" i="1"/>
  <c r="DT25" i="1"/>
  <c r="DT54" i="1"/>
  <c r="CY25" i="1"/>
  <c r="CY7" i="1"/>
  <c r="CY54" i="1"/>
  <c r="CD7" i="1"/>
  <c r="CD25" i="1"/>
  <c r="AN7" i="1"/>
  <c r="AN40" i="1"/>
  <c r="AN54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E53" i="1"/>
  <c r="DC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J53" i="1"/>
  <c r="CH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O53" i="1"/>
  <c r="BM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T53" i="1"/>
  <c r="AR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Y53" i="1"/>
  <c r="W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E39" i="1"/>
  <c r="DC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J39" i="1"/>
  <c r="CH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O39" i="1"/>
  <c r="BM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T39" i="1"/>
  <c r="AR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Y39" i="1"/>
  <c r="W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E24" i="1"/>
  <c r="DC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J24" i="1"/>
  <c r="CH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O24" i="1"/>
  <c r="BM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T24" i="1"/>
  <c r="AR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Y24" i="1"/>
  <c r="W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DS6" i="1"/>
  <c r="DS5" i="1" s="1"/>
  <c r="DS25" i="1" s="1"/>
  <c r="DR6" i="1"/>
  <c r="DQ6" i="1"/>
  <c r="DP6" i="1"/>
  <c r="DO6" i="1"/>
  <c r="DN6" i="1"/>
  <c r="DM6" i="1"/>
  <c r="DL6" i="1"/>
  <c r="DK6" i="1"/>
  <c r="DJ6" i="1"/>
  <c r="DI6" i="1"/>
  <c r="DH6" i="1"/>
  <c r="DG6" i="1"/>
  <c r="DE6" i="1"/>
  <c r="DC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J6" i="1"/>
  <c r="CH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O6" i="1"/>
  <c r="BM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T6" i="1"/>
  <c r="AR6" i="1"/>
  <c r="AM6" i="1"/>
  <c r="AM5" i="1" s="1"/>
  <c r="AM25" i="1" s="1"/>
  <c r="AL6" i="1"/>
  <c r="AK6" i="1"/>
  <c r="AJ6" i="1"/>
  <c r="AI6" i="1"/>
  <c r="AH6" i="1"/>
  <c r="AG6" i="1"/>
  <c r="AF6" i="1"/>
  <c r="AE6" i="1"/>
  <c r="AD6" i="1"/>
  <c r="AC6" i="1"/>
  <c r="AB6" i="1"/>
  <c r="AA6" i="1"/>
  <c r="Y6" i="1"/>
  <c r="W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B53" i="1"/>
  <c r="B39" i="1"/>
  <c r="B24" i="1"/>
  <c r="B6" i="1"/>
  <c r="B5" i="1" s="1"/>
  <c r="DR5" i="1" l="1"/>
  <c r="DR40" i="1" s="1"/>
  <c r="CO5" i="1"/>
  <c r="AH5" i="1"/>
  <c r="AH54" i="1" s="1"/>
  <c r="CA5" i="1"/>
  <c r="F5" i="1"/>
  <c r="F25" i="1" s="1"/>
  <c r="AB5" i="1"/>
  <c r="AB54" i="1" s="1"/>
  <c r="AX5" i="1"/>
  <c r="AX54" i="1" s="1"/>
  <c r="CB5" i="1"/>
  <c r="CB25" i="1" s="1"/>
  <c r="CP5" i="1"/>
  <c r="CP54" i="1" s="1"/>
  <c r="CX5" i="1"/>
  <c r="CX25" i="1" s="1"/>
  <c r="DL5" i="1"/>
  <c r="DL7" i="1" s="1"/>
  <c r="AY5" i="1"/>
  <c r="AY54" i="1" s="1"/>
  <c r="BG5" i="1"/>
  <c r="BG40" i="1" s="1"/>
  <c r="CC5" i="1"/>
  <c r="CC25" i="1" s="1"/>
  <c r="CQ5" i="1"/>
  <c r="CQ54" i="1" s="1"/>
  <c r="DC5" i="1"/>
  <c r="DC25" i="1" s="1"/>
  <c r="DM5" i="1"/>
  <c r="DM54" i="1" s="1"/>
  <c r="DE5" i="1"/>
  <c r="DE25" i="1" s="1"/>
  <c r="L5" i="1"/>
  <c r="L54" i="1" s="1"/>
  <c r="DJ5" i="1"/>
  <c r="DJ54" i="1" s="1"/>
  <c r="AL5" i="1"/>
  <c r="AL54" i="1" s="1"/>
  <c r="CJ5" i="1"/>
  <c r="CJ40" i="1" s="1"/>
  <c r="AV5" i="1"/>
  <c r="AV54" i="1" s="1"/>
  <c r="CV5" i="1"/>
  <c r="CV40" i="1" s="1"/>
  <c r="AW5" i="1"/>
  <c r="AW25" i="1" s="1"/>
  <c r="DK5" i="1"/>
  <c r="DK7" i="1" s="1"/>
  <c r="P5" i="1"/>
  <c r="BM5" i="1"/>
  <c r="BM25" i="1" s="1"/>
  <c r="DG5" i="1"/>
  <c r="DG54" i="1" s="1"/>
  <c r="Y5" i="1"/>
  <c r="Y7" i="1" s="1"/>
  <c r="CN5" i="1"/>
  <c r="CN54" i="1" s="1"/>
  <c r="BE5" i="1"/>
  <c r="CW5" i="1"/>
  <c r="CW54" i="1" s="1"/>
  <c r="H5" i="1"/>
  <c r="H7" i="1" s="1"/>
  <c r="AD5" i="1"/>
  <c r="AD7" i="1" s="1"/>
  <c r="DN5" i="1"/>
  <c r="DN40" i="1" s="1"/>
  <c r="BW5" i="1"/>
  <c r="BW40" i="1" s="1"/>
  <c r="BY5" i="1"/>
  <c r="BY7" i="1" s="1"/>
  <c r="CL5" i="1"/>
  <c r="CL54" i="1" s="1"/>
  <c r="CM5" i="1"/>
  <c r="CM7" i="1" s="1"/>
  <c r="CU5" i="1"/>
  <c r="DI5" i="1"/>
  <c r="DI40" i="1" s="1"/>
  <c r="DQ5" i="1"/>
  <c r="CH5" i="1"/>
  <c r="CH7" i="1" s="1"/>
  <c r="CR5" i="1"/>
  <c r="CR40" i="1" s="1"/>
  <c r="DH5" i="1"/>
  <c r="DH7" i="1" s="1"/>
  <c r="DP5" i="1"/>
  <c r="AZ5" i="1"/>
  <c r="AZ54" i="1" s="1"/>
  <c r="G5" i="1"/>
  <c r="G54" i="1" s="1"/>
  <c r="O5" i="1"/>
  <c r="AK5" i="1"/>
  <c r="J5" i="1"/>
  <c r="J40" i="1" s="1"/>
  <c r="R5" i="1"/>
  <c r="R25" i="1" s="1"/>
  <c r="AF5" i="1"/>
  <c r="AF54" i="1" s="1"/>
  <c r="BO5" i="1"/>
  <c r="BO25" i="1" s="1"/>
  <c r="BX5" i="1"/>
  <c r="BX54" i="1" s="1"/>
  <c r="AT5" i="1"/>
  <c r="AT25" i="1" s="1"/>
  <c r="BC5" i="1"/>
  <c r="BC40" i="1" s="1"/>
  <c r="N5" i="1"/>
  <c r="D5" i="1"/>
  <c r="D54" i="1" s="1"/>
  <c r="AA5" i="1"/>
  <c r="AA7" i="1" s="1"/>
  <c r="BF5" i="1"/>
  <c r="AJ5" i="1"/>
  <c r="BV5" i="1"/>
  <c r="BV54" i="1" s="1"/>
  <c r="AC5" i="1"/>
  <c r="AC25" i="1" s="1"/>
  <c r="I5" i="1"/>
  <c r="I40" i="1" s="1"/>
  <c r="Q5" i="1"/>
  <c r="Q54" i="1" s="1"/>
  <c r="AE5" i="1"/>
  <c r="AE40" i="1" s="1"/>
  <c r="W5" i="1"/>
  <c r="W40" i="1" s="1"/>
  <c r="AG5" i="1"/>
  <c r="AG54" i="1" s="1"/>
  <c r="K5" i="1"/>
  <c r="K40" i="1" s="1"/>
  <c r="BQ5" i="1"/>
  <c r="BQ25" i="1" s="1"/>
  <c r="M5" i="1"/>
  <c r="M7" i="1" s="1"/>
  <c r="BD5" i="1"/>
  <c r="BS5" i="1"/>
  <c r="BS40" i="1" s="1"/>
  <c r="BU5" i="1"/>
  <c r="BU54" i="1" s="1"/>
  <c r="BZ5" i="1"/>
  <c r="AI5" i="1"/>
  <c r="AI7" i="1" s="1"/>
  <c r="BT5" i="1"/>
  <c r="BT40" i="1" s="1"/>
  <c r="AR5" i="1"/>
  <c r="AR54" i="1" s="1"/>
  <c r="BB5" i="1"/>
  <c r="BB54" i="1" s="1"/>
  <c r="BA5" i="1"/>
  <c r="BA54" i="1" s="1"/>
  <c r="BR5" i="1"/>
  <c r="BR40" i="1" s="1"/>
  <c r="DO5" i="1"/>
  <c r="CT5" i="1"/>
  <c r="F54" i="1"/>
  <c r="CO54" i="1"/>
  <c r="DN54" i="1"/>
  <c r="CB54" i="1"/>
  <c r="DR54" i="1"/>
  <c r="BH5" i="1"/>
  <c r="BH54" i="1" s="1"/>
  <c r="DS54" i="1"/>
  <c r="DS40" i="1"/>
  <c r="AM54" i="1"/>
  <c r="AM40" i="1"/>
  <c r="CS5" i="1"/>
  <c r="CS7" i="1" s="1"/>
  <c r="CO40" i="1"/>
  <c r="CO25" i="1"/>
  <c r="CL25" i="1"/>
  <c r="DJ25" i="1"/>
  <c r="AM7" i="1"/>
  <c r="CO7" i="1"/>
  <c r="DS7" i="1"/>
  <c r="DJ7" i="1"/>
  <c r="B54" i="1"/>
  <c r="B40" i="1"/>
  <c r="B25" i="1"/>
  <c r="B7" i="1"/>
  <c r="CR25" i="1" l="1"/>
  <c r="CM25" i="1"/>
  <c r="DG25" i="1"/>
  <c r="DJ40" i="1"/>
  <c r="CN25" i="1"/>
  <c r="DQ54" i="1"/>
  <c r="CH54" i="1"/>
  <c r="CX7" i="1"/>
  <c r="CV54" i="1"/>
  <c r="CV7" i="1"/>
  <c r="CN7" i="1"/>
  <c r="CL40" i="1"/>
  <c r="DQ7" i="1"/>
  <c r="DG7" i="1"/>
  <c r="CN40" i="1"/>
  <c r="CM54" i="1"/>
  <c r="DQ40" i="1"/>
  <c r="DG40" i="1"/>
  <c r="CA54" i="1"/>
  <c r="BF54" i="1"/>
  <c r="P40" i="1"/>
  <c r="AK7" i="1"/>
  <c r="DH40" i="1"/>
  <c r="CR7" i="1"/>
  <c r="CC7" i="1"/>
  <c r="CA25" i="1"/>
  <c r="CC40" i="1"/>
  <c r="CA7" i="1"/>
  <c r="CH25" i="1"/>
  <c r="AE25" i="1"/>
  <c r="CA40" i="1"/>
  <c r="J7" i="1"/>
  <c r="P25" i="1"/>
  <c r="AA25" i="1"/>
  <c r="CH40" i="1"/>
  <c r="BU40" i="1"/>
  <c r="DL54" i="1"/>
  <c r="DR7" i="1"/>
  <c r="D7" i="1"/>
  <c r="DR25" i="1"/>
  <c r="L25" i="1"/>
  <c r="F40" i="1"/>
  <c r="DN7" i="1"/>
  <c r="DN25" i="1"/>
  <c r="DQ25" i="1"/>
  <c r="D40" i="1"/>
  <c r="CR54" i="1"/>
  <c r="J54" i="1"/>
  <c r="CU40" i="1"/>
  <c r="AD54" i="1"/>
  <c r="DE7" i="1"/>
  <c r="BV25" i="1"/>
  <c r="CW25" i="1"/>
  <c r="DC40" i="1"/>
  <c r="DK54" i="1"/>
  <c r="DP54" i="1"/>
  <c r="CL7" i="1"/>
  <c r="DC7" i="1"/>
  <c r="DL25" i="1"/>
  <c r="AH25" i="1"/>
  <c r="CU25" i="1"/>
  <c r="CB40" i="1"/>
  <c r="CQ40" i="1"/>
  <c r="CQ7" i="1"/>
  <c r="AF25" i="1"/>
  <c r="CQ25" i="1"/>
  <c r="DL40" i="1"/>
  <c r="AD40" i="1"/>
  <c r="DC54" i="1"/>
  <c r="F7" i="1"/>
  <c r="CV25" i="1"/>
  <c r="AD25" i="1"/>
  <c r="L40" i="1"/>
  <c r="CM40" i="1"/>
  <c r="CJ54" i="1"/>
  <c r="BX7" i="1"/>
  <c r="BV7" i="1"/>
  <c r="BG7" i="1"/>
  <c r="BX40" i="1"/>
  <c r="BF7" i="1"/>
  <c r="AY7" i="1"/>
  <c r="BV40" i="1"/>
  <c r="BW54" i="1"/>
  <c r="AH7" i="1"/>
  <c r="BG25" i="1"/>
  <c r="BH40" i="1"/>
  <c r="BM54" i="1"/>
  <c r="AY25" i="1"/>
  <c r="AH40" i="1"/>
  <c r="BG54" i="1"/>
  <c r="AX7" i="1"/>
  <c r="AF7" i="1"/>
  <c r="Y25" i="1"/>
  <c r="BM40" i="1"/>
  <c r="BW7" i="1"/>
  <c r="P7" i="1"/>
  <c r="BU7" i="1"/>
  <c r="BF25" i="1"/>
  <c r="D25" i="1"/>
  <c r="R40" i="1"/>
  <c r="AY40" i="1"/>
  <c r="P54" i="1"/>
  <c r="L7" i="1"/>
  <c r="BM7" i="1"/>
  <c r="AX25" i="1"/>
  <c r="Y54" i="1"/>
  <c r="BF40" i="1"/>
  <c r="AX40" i="1"/>
  <c r="R54" i="1"/>
  <c r="AJ7" i="1"/>
  <c r="BE25" i="1"/>
  <c r="AZ7" i="1"/>
  <c r="AZ25" i="1"/>
  <c r="G40" i="1"/>
  <c r="AV40" i="1"/>
  <c r="BT54" i="1"/>
  <c r="AV7" i="1"/>
  <c r="AV25" i="1"/>
  <c r="AR40" i="1"/>
  <c r="BZ25" i="1"/>
  <c r="AL7" i="1"/>
  <c r="AL25" i="1"/>
  <c r="BW25" i="1"/>
  <c r="AL40" i="1"/>
  <c r="O25" i="1"/>
  <c r="AT54" i="1"/>
  <c r="DP25" i="1"/>
  <c r="BE7" i="1"/>
  <c r="BE40" i="1"/>
  <c r="BE54" i="1"/>
  <c r="O7" i="1"/>
  <c r="CX40" i="1"/>
  <c r="H40" i="1"/>
  <c r="DI54" i="1"/>
  <c r="H54" i="1"/>
  <c r="CW7" i="1"/>
  <c r="CP25" i="1"/>
  <c r="DM25" i="1"/>
  <c r="BA40" i="1"/>
  <c r="O54" i="1"/>
  <c r="AW54" i="1"/>
  <c r="CP7" i="1"/>
  <c r="BB7" i="1"/>
  <c r="AB7" i="1"/>
  <c r="CU7" i="1"/>
  <c r="BB25" i="1"/>
  <c r="AB25" i="1"/>
  <c r="DK25" i="1"/>
  <c r="G25" i="1"/>
  <c r="CP40" i="1"/>
  <c r="AF40" i="1"/>
  <c r="CW40" i="1"/>
  <c r="BY40" i="1"/>
  <c r="M54" i="1"/>
  <c r="DE54" i="1"/>
  <c r="BY54" i="1"/>
  <c r="CC54" i="1"/>
  <c r="DM7" i="1"/>
  <c r="BC25" i="1"/>
  <c r="BQ7" i="1"/>
  <c r="AG7" i="1"/>
  <c r="CJ25" i="1"/>
  <c r="AB40" i="1"/>
  <c r="DM40" i="1"/>
  <c r="CS40" i="1"/>
  <c r="Y40" i="1"/>
  <c r="CX54" i="1"/>
  <c r="BQ54" i="1"/>
  <c r="DE40" i="1"/>
  <c r="AW7" i="1"/>
  <c r="AW40" i="1"/>
  <c r="CJ7" i="1"/>
  <c r="DI7" i="1"/>
  <c r="AC7" i="1"/>
  <c r="DH25" i="1"/>
  <c r="H25" i="1"/>
  <c r="DK40" i="1"/>
  <c r="BQ40" i="1"/>
  <c r="O40" i="1"/>
  <c r="CU54" i="1"/>
  <c r="BD25" i="1"/>
  <c r="DI25" i="1"/>
  <c r="CB7" i="1"/>
  <c r="BY25" i="1"/>
  <c r="AG25" i="1"/>
  <c r="AT40" i="1"/>
  <c r="M40" i="1"/>
  <c r="K25" i="1"/>
  <c r="AG40" i="1"/>
  <c r="AI54" i="1"/>
  <c r="K7" i="1"/>
  <c r="J25" i="1"/>
  <c r="CT40" i="1"/>
  <c r="BO40" i="1"/>
  <c r="AA40" i="1"/>
  <c r="DH54" i="1"/>
  <c r="AJ54" i="1"/>
  <c r="DO7" i="1"/>
  <c r="CT25" i="1"/>
  <c r="AJ25" i="1"/>
  <c r="DP40" i="1"/>
  <c r="AJ40" i="1"/>
  <c r="AA54" i="1"/>
  <c r="DO54" i="1"/>
  <c r="BO54" i="1"/>
  <c r="BO7" i="1"/>
  <c r="DP7" i="1"/>
  <c r="BT7" i="1"/>
  <c r="K54" i="1"/>
  <c r="N40" i="1"/>
  <c r="R7" i="1"/>
  <c r="I7" i="1"/>
  <c r="M25" i="1"/>
  <c r="BD40" i="1"/>
  <c r="AK40" i="1"/>
  <c r="BD54" i="1"/>
  <c r="I54" i="1"/>
  <c r="AT7" i="1"/>
  <c r="G7" i="1"/>
  <c r="AK25" i="1"/>
  <c r="BB40" i="1"/>
  <c r="AE54" i="1"/>
  <c r="BH7" i="1"/>
  <c r="N7" i="1"/>
  <c r="BC7" i="1"/>
  <c r="AE7" i="1"/>
  <c r="BX25" i="1"/>
  <c r="I25" i="1"/>
  <c r="AZ40" i="1"/>
  <c r="AC40" i="1"/>
  <c r="AC54" i="1"/>
  <c r="BC54" i="1"/>
  <c r="BA7" i="1"/>
  <c r="N25" i="1"/>
  <c r="N54" i="1"/>
  <c r="BD7" i="1"/>
  <c r="BS7" i="1"/>
  <c r="BS54" i="1"/>
  <c r="AK54" i="1"/>
  <c r="Q40" i="1"/>
  <c r="W7" i="1"/>
  <c r="Q7" i="1"/>
  <c r="BT25" i="1"/>
  <c r="BU25" i="1"/>
  <c r="BA25" i="1"/>
  <c r="BZ40" i="1"/>
  <c r="BR25" i="1"/>
  <c r="BS25" i="1"/>
  <c r="W25" i="1"/>
  <c r="W54" i="1"/>
  <c r="BR7" i="1"/>
  <c r="BH25" i="1"/>
  <c r="Q25" i="1"/>
  <c r="BR54" i="1"/>
  <c r="AR7" i="1"/>
  <c r="AR25" i="1"/>
  <c r="AI40" i="1"/>
  <c r="BZ7" i="1"/>
  <c r="BZ54" i="1"/>
  <c r="AI25" i="1"/>
  <c r="CT54" i="1"/>
  <c r="DO40" i="1"/>
  <c r="DO25" i="1"/>
  <c r="CT7" i="1"/>
  <c r="CS25" i="1"/>
  <c r="CS54" i="1"/>
  <c r="Z64" i="1"/>
  <c r="Z38" i="1"/>
  <c r="Z52" i="1"/>
  <c r="Z37" i="1"/>
  <c r="Z63" i="1"/>
  <c r="Z36" i="1"/>
  <c r="Z51" i="1"/>
  <c r="Z62" i="1"/>
  <c r="Z61" i="1"/>
  <c r="Z35" i="1"/>
  <c r="Z50" i="1"/>
  <c r="Z49" i="1"/>
  <c r="Z60" i="1"/>
  <c r="Z34" i="1"/>
  <c r="Z59" i="1"/>
  <c r="Z58" i="1"/>
  <c r="Z33" i="1"/>
  <c r="Z48" i="1"/>
  <c r="Z32" i="1"/>
  <c r="Z47" i="1"/>
  <c r="Z46" i="1"/>
  <c r="Z45" i="1"/>
  <c r="Z57" i="1"/>
  <c r="Z56" i="1"/>
  <c r="Z44" i="1"/>
  <c r="Z43" i="1"/>
  <c r="Z42" i="1"/>
  <c r="Z41" i="1"/>
  <c r="Z31" i="1"/>
  <c r="Z30" i="1"/>
  <c r="Z55" i="1"/>
  <c r="Z29" i="1"/>
  <c r="Z28" i="1"/>
  <c r="Z27" i="1"/>
  <c r="Z26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AU64" i="1"/>
  <c r="AU38" i="1"/>
  <c r="AU52" i="1"/>
  <c r="AU37" i="1"/>
  <c r="AU63" i="1"/>
  <c r="AU36" i="1"/>
  <c r="AU51" i="1"/>
  <c r="AU62" i="1"/>
  <c r="AU61" i="1"/>
  <c r="AU35" i="1"/>
  <c r="AU50" i="1"/>
  <c r="AU49" i="1"/>
  <c r="AU60" i="1"/>
  <c r="AU34" i="1"/>
  <c r="AU59" i="1"/>
  <c r="AU58" i="1"/>
  <c r="AU33" i="1"/>
  <c r="AU48" i="1"/>
  <c r="AU32" i="1"/>
  <c r="AU47" i="1"/>
  <c r="AU46" i="1"/>
  <c r="AU45" i="1"/>
  <c r="AU57" i="1"/>
  <c r="AU56" i="1"/>
  <c r="AU44" i="1"/>
  <c r="AU43" i="1"/>
  <c r="AU42" i="1"/>
  <c r="AU41" i="1"/>
  <c r="AU31" i="1"/>
  <c r="AU30" i="1"/>
  <c r="AU55" i="1"/>
  <c r="AU29" i="1"/>
  <c r="AU28" i="1"/>
  <c r="AU27" i="1"/>
  <c r="AU26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BP64" i="1"/>
  <c r="BP38" i="1"/>
  <c r="BP52" i="1"/>
  <c r="BP37" i="1"/>
  <c r="BP63" i="1"/>
  <c r="BP36" i="1"/>
  <c r="BP51" i="1"/>
  <c r="BP62" i="1"/>
  <c r="BP61" i="1"/>
  <c r="BP35" i="1"/>
  <c r="BP50" i="1"/>
  <c r="BP49" i="1"/>
  <c r="BP60" i="1"/>
  <c r="BP34" i="1"/>
  <c r="BP59" i="1"/>
  <c r="BP58" i="1"/>
  <c r="BP33" i="1"/>
  <c r="BP48" i="1"/>
  <c r="BP32" i="1"/>
  <c r="BP47" i="1"/>
  <c r="BP46" i="1"/>
  <c r="BP45" i="1"/>
  <c r="BP57" i="1"/>
  <c r="BP56" i="1"/>
  <c r="BP44" i="1"/>
  <c r="BP43" i="1"/>
  <c r="BP42" i="1"/>
  <c r="BP41" i="1"/>
  <c r="BP31" i="1"/>
  <c r="BP30" i="1"/>
  <c r="BP55" i="1"/>
  <c r="BP29" i="1"/>
  <c r="BP28" i="1"/>
  <c r="BP27" i="1"/>
  <c r="BP26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CK64" i="1"/>
  <c r="CK38" i="1"/>
  <c r="CK52" i="1"/>
  <c r="CK37" i="1"/>
  <c r="CK63" i="1"/>
  <c r="CK36" i="1"/>
  <c r="CK51" i="1"/>
  <c r="CK62" i="1"/>
  <c r="CK61" i="1"/>
  <c r="CK35" i="1"/>
  <c r="CK50" i="1"/>
  <c r="CK49" i="1"/>
  <c r="CK60" i="1"/>
  <c r="CK34" i="1"/>
  <c r="CK59" i="1"/>
  <c r="CK58" i="1"/>
  <c r="CK33" i="1"/>
  <c r="CK48" i="1"/>
  <c r="CK32" i="1"/>
  <c r="CK47" i="1"/>
  <c r="CK46" i="1"/>
  <c r="CK45" i="1"/>
  <c r="CK57" i="1"/>
  <c r="CK56" i="1"/>
  <c r="CK44" i="1"/>
  <c r="CK43" i="1"/>
  <c r="CK42" i="1"/>
  <c r="CK41" i="1"/>
  <c r="CK31" i="1"/>
  <c r="CK30" i="1"/>
  <c r="CK55" i="1"/>
  <c r="CK29" i="1"/>
  <c r="CK28" i="1"/>
  <c r="CK27" i="1"/>
  <c r="CK26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DF64" i="1"/>
  <c r="DF38" i="1"/>
  <c r="DF52" i="1"/>
  <c r="DF37" i="1"/>
  <c r="DF63" i="1"/>
  <c r="DF36" i="1"/>
  <c r="DF51" i="1"/>
  <c r="DF62" i="1"/>
  <c r="DF61" i="1"/>
  <c r="DF35" i="1"/>
  <c r="DF50" i="1"/>
  <c r="DF49" i="1"/>
  <c r="DF60" i="1"/>
  <c r="DF34" i="1"/>
  <c r="DF59" i="1"/>
  <c r="DF58" i="1"/>
  <c r="DF33" i="1"/>
  <c r="DF48" i="1"/>
  <c r="DF32" i="1"/>
  <c r="DF47" i="1"/>
  <c r="DF46" i="1"/>
  <c r="DF45" i="1"/>
  <c r="DF57" i="1"/>
  <c r="DF56" i="1"/>
  <c r="DF44" i="1"/>
  <c r="DF43" i="1"/>
  <c r="DF42" i="1"/>
  <c r="DF41" i="1"/>
  <c r="DF31" i="1"/>
  <c r="DF30" i="1"/>
  <c r="DF55" i="1"/>
  <c r="DF29" i="1"/>
  <c r="DF28" i="1"/>
  <c r="DF27" i="1"/>
  <c r="DF26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E64" i="1"/>
  <c r="E38" i="1"/>
  <c r="E52" i="1"/>
  <c r="E37" i="1"/>
  <c r="E63" i="1"/>
  <c r="E36" i="1"/>
  <c r="E51" i="1"/>
  <c r="E62" i="1"/>
  <c r="E61" i="1"/>
  <c r="E35" i="1"/>
  <c r="E50" i="1"/>
  <c r="E49" i="1"/>
  <c r="E60" i="1"/>
  <c r="E34" i="1"/>
  <c r="E59" i="1"/>
  <c r="E58" i="1"/>
  <c r="E33" i="1"/>
  <c r="E48" i="1"/>
  <c r="E32" i="1"/>
  <c r="E47" i="1"/>
  <c r="E46" i="1"/>
  <c r="E45" i="1"/>
  <c r="E57" i="1"/>
  <c r="E56" i="1"/>
  <c r="E44" i="1"/>
  <c r="E43" i="1"/>
  <c r="E42" i="1"/>
  <c r="E41" i="1"/>
  <c r="E31" i="1"/>
  <c r="E30" i="1"/>
  <c r="E55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D64" i="1"/>
  <c r="DD38" i="1"/>
  <c r="DD52" i="1"/>
  <c r="DD37" i="1"/>
  <c r="DD63" i="1"/>
  <c r="DD36" i="1"/>
  <c r="DD51" i="1"/>
  <c r="DD62" i="1"/>
  <c r="DD61" i="1"/>
  <c r="DD35" i="1"/>
  <c r="DD50" i="1"/>
  <c r="DD49" i="1"/>
  <c r="DD60" i="1"/>
  <c r="DD34" i="1"/>
  <c r="DD59" i="1"/>
  <c r="DD58" i="1"/>
  <c r="DD33" i="1"/>
  <c r="DD48" i="1"/>
  <c r="DD32" i="1"/>
  <c r="DD47" i="1"/>
  <c r="DD46" i="1"/>
  <c r="DD45" i="1"/>
  <c r="DD57" i="1"/>
  <c r="DD56" i="1"/>
  <c r="DD44" i="1"/>
  <c r="DD43" i="1"/>
  <c r="DD42" i="1"/>
  <c r="DD41" i="1"/>
  <c r="DD31" i="1"/>
  <c r="DD30" i="1"/>
  <c r="DD55" i="1"/>
  <c r="DD29" i="1"/>
  <c r="DD28" i="1"/>
  <c r="DD27" i="1"/>
  <c r="DD26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CI64" i="1"/>
  <c r="CI38" i="1"/>
  <c r="CI52" i="1"/>
  <c r="CI37" i="1"/>
  <c r="CI63" i="1"/>
  <c r="CI36" i="1"/>
  <c r="CI51" i="1"/>
  <c r="CI62" i="1"/>
  <c r="CI61" i="1"/>
  <c r="CI35" i="1"/>
  <c r="CI50" i="1"/>
  <c r="CI49" i="1"/>
  <c r="CI60" i="1"/>
  <c r="CI34" i="1"/>
  <c r="CI59" i="1"/>
  <c r="CI58" i="1"/>
  <c r="CI33" i="1"/>
  <c r="CI48" i="1"/>
  <c r="CI32" i="1"/>
  <c r="CI47" i="1"/>
  <c r="CI46" i="1"/>
  <c r="CI45" i="1"/>
  <c r="CI57" i="1"/>
  <c r="CI56" i="1"/>
  <c r="CI44" i="1"/>
  <c r="CI43" i="1"/>
  <c r="CI42" i="1"/>
  <c r="CI41" i="1"/>
  <c r="CI31" i="1"/>
  <c r="CI30" i="1"/>
  <c r="CI55" i="1"/>
  <c r="CI29" i="1"/>
  <c r="CI28" i="1"/>
  <c r="CI27" i="1"/>
  <c r="CI26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BN64" i="1"/>
  <c r="BN38" i="1"/>
  <c r="BN52" i="1"/>
  <c r="BN37" i="1"/>
  <c r="BN63" i="1"/>
  <c r="BN36" i="1"/>
  <c r="BN51" i="1"/>
  <c r="BN62" i="1"/>
  <c r="BN61" i="1"/>
  <c r="BN35" i="1"/>
  <c r="BN50" i="1"/>
  <c r="BN49" i="1"/>
  <c r="BN60" i="1"/>
  <c r="BN34" i="1"/>
  <c r="BN59" i="1"/>
  <c r="BN58" i="1"/>
  <c r="BN33" i="1"/>
  <c r="BN48" i="1"/>
  <c r="BN32" i="1"/>
  <c r="BN47" i="1"/>
  <c r="BN46" i="1"/>
  <c r="BN45" i="1"/>
  <c r="BN57" i="1"/>
  <c r="BN56" i="1"/>
  <c r="BN44" i="1"/>
  <c r="BN43" i="1"/>
  <c r="BN42" i="1"/>
  <c r="BN41" i="1"/>
  <c r="BN31" i="1"/>
  <c r="BN30" i="1"/>
  <c r="BN55" i="1"/>
  <c r="BN29" i="1"/>
  <c r="BN28" i="1"/>
  <c r="BN27" i="1"/>
  <c r="BN26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AS64" i="1"/>
  <c r="AS38" i="1"/>
  <c r="AS52" i="1"/>
  <c r="AS37" i="1"/>
  <c r="AS63" i="1"/>
  <c r="AS36" i="1"/>
  <c r="AS51" i="1"/>
  <c r="AS62" i="1"/>
  <c r="AS61" i="1"/>
  <c r="AS35" i="1"/>
  <c r="AS50" i="1"/>
  <c r="AS49" i="1"/>
  <c r="AS60" i="1"/>
  <c r="AS34" i="1"/>
  <c r="AS59" i="1"/>
  <c r="AS58" i="1"/>
  <c r="AS33" i="1"/>
  <c r="AS48" i="1"/>
  <c r="AS32" i="1"/>
  <c r="AS47" i="1"/>
  <c r="AS46" i="1"/>
  <c r="AS45" i="1"/>
  <c r="AS57" i="1"/>
  <c r="AS56" i="1"/>
  <c r="AS44" i="1"/>
  <c r="AS43" i="1"/>
  <c r="AS42" i="1"/>
  <c r="AS41" i="1"/>
  <c r="AS31" i="1"/>
  <c r="AS30" i="1"/>
  <c r="AS55" i="1"/>
  <c r="AS29" i="1"/>
  <c r="AS28" i="1"/>
  <c r="AS27" i="1"/>
  <c r="AS26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X64" i="1"/>
  <c r="X38" i="1"/>
  <c r="X52" i="1"/>
  <c r="X37" i="1"/>
  <c r="X63" i="1"/>
  <c r="X36" i="1"/>
  <c r="X51" i="1"/>
  <c r="X62" i="1"/>
  <c r="X61" i="1"/>
  <c r="X35" i="1"/>
  <c r="X50" i="1"/>
  <c r="X49" i="1"/>
  <c r="X60" i="1"/>
  <c r="X34" i="1"/>
  <c r="X59" i="1"/>
  <c r="X58" i="1"/>
  <c r="X33" i="1"/>
  <c r="X48" i="1"/>
  <c r="X32" i="1"/>
  <c r="X47" i="1"/>
  <c r="X46" i="1"/>
  <c r="X45" i="1"/>
  <c r="X57" i="1"/>
  <c r="X56" i="1"/>
  <c r="X44" i="1"/>
  <c r="X43" i="1"/>
  <c r="X42" i="1"/>
  <c r="X41" i="1"/>
  <c r="X31" i="1"/>
  <c r="X30" i="1"/>
  <c r="X55" i="1"/>
  <c r="X29" i="1"/>
  <c r="X28" i="1"/>
  <c r="X27" i="1"/>
  <c r="X26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55" i="1"/>
  <c r="C30" i="1"/>
  <c r="C31" i="1"/>
  <c r="C41" i="1"/>
  <c r="C42" i="1"/>
  <c r="C43" i="1"/>
  <c r="C44" i="1"/>
  <c r="C56" i="1"/>
  <c r="C57" i="1"/>
  <c r="C45" i="1"/>
  <c r="C46" i="1"/>
  <c r="C47" i="1"/>
  <c r="C32" i="1"/>
  <c r="C48" i="1"/>
  <c r="C33" i="1"/>
  <c r="C58" i="1"/>
  <c r="C59" i="1"/>
  <c r="C34" i="1"/>
  <c r="C60" i="1"/>
  <c r="C49" i="1"/>
  <c r="C50" i="1"/>
  <c r="C35" i="1"/>
  <c r="C61" i="1"/>
  <c r="C62" i="1"/>
  <c r="C51" i="1"/>
  <c r="C36" i="1"/>
  <c r="C63" i="1"/>
  <c r="C37" i="1"/>
  <c r="C52" i="1"/>
  <c r="C38" i="1"/>
  <c r="C64" i="1"/>
  <c r="X6" i="1" l="1"/>
  <c r="X24" i="1"/>
  <c r="CI39" i="1"/>
  <c r="DD53" i="1"/>
  <c r="BP6" i="1"/>
  <c r="BP24" i="1"/>
  <c r="AS39" i="1"/>
  <c r="BN53" i="1"/>
  <c r="DF6" i="1"/>
  <c r="DF24" i="1"/>
  <c r="AU39" i="1"/>
  <c r="Z53" i="1"/>
  <c r="X53" i="1"/>
  <c r="DD6" i="1"/>
  <c r="DD24" i="1"/>
  <c r="CK39" i="1"/>
  <c r="BP53" i="1"/>
  <c r="BN6" i="1"/>
  <c r="BN24" i="1"/>
  <c r="E39" i="1"/>
  <c r="DF53" i="1"/>
  <c r="Z6" i="1"/>
  <c r="Z24" i="1"/>
  <c r="C39" i="1"/>
  <c r="C53" i="1"/>
  <c r="C24" i="1"/>
  <c r="C6" i="1"/>
  <c r="X39" i="1"/>
  <c r="AS6" i="1"/>
  <c r="AS24" i="1"/>
  <c r="AS53" i="1"/>
  <c r="BN39" i="1"/>
  <c r="CI6" i="1"/>
  <c r="CI24" i="1"/>
  <c r="CI53" i="1"/>
  <c r="DD39" i="1"/>
  <c r="E6" i="1"/>
  <c r="E24" i="1"/>
  <c r="E53" i="1"/>
  <c r="DF39" i="1"/>
  <c r="CK6" i="1"/>
  <c r="CK24" i="1"/>
  <c r="CK53" i="1"/>
  <c r="BP39" i="1"/>
  <c r="AU6" i="1"/>
  <c r="AU24" i="1"/>
  <c r="AU53" i="1"/>
  <c r="Z39" i="1"/>
  <c r="AU5" i="1" l="1"/>
  <c r="AU40" i="1" s="1"/>
  <c r="CK5" i="1"/>
  <c r="CK40" i="1" s="1"/>
  <c r="CK7" i="1"/>
  <c r="E5" i="1"/>
  <c r="E40" i="1" s="1"/>
  <c r="CI5" i="1"/>
  <c r="CI40" i="1" s="1"/>
  <c r="AS5" i="1"/>
  <c r="AS40" i="1" s="1"/>
  <c r="C5" i="1"/>
  <c r="C25" i="1" s="1"/>
  <c r="Z5" i="1"/>
  <c r="BP5" i="1"/>
  <c r="DF5" i="1"/>
  <c r="DD5" i="1"/>
  <c r="BN5" i="1"/>
  <c r="X5" i="1"/>
  <c r="AS7" i="1" l="1"/>
  <c r="E7" i="1"/>
  <c r="CK54" i="1"/>
  <c r="C7" i="1"/>
  <c r="CI7" i="1"/>
  <c r="CI25" i="1"/>
  <c r="CK25" i="1"/>
  <c r="AU7" i="1"/>
  <c r="C40" i="1"/>
  <c r="AS54" i="1"/>
  <c r="AU25" i="1"/>
  <c r="C54" i="1"/>
  <c r="AS25" i="1"/>
  <c r="AU54" i="1"/>
  <c r="E25" i="1"/>
  <c r="CI54" i="1"/>
  <c r="E54" i="1"/>
  <c r="DD54" i="1"/>
  <c r="DD7" i="1"/>
  <c r="DD25" i="1"/>
  <c r="BP54" i="1"/>
  <c r="BP7" i="1"/>
  <c r="BP25" i="1"/>
  <c r="X25" i="1"/>
  <c r="X7" i="1"/>
  <c r="X54" i="1"/>
  <c r="BN25" i="1"/>
  <c r="BN7" i="1"/>
  <c r="BN54" i="1"/>
  <c r="DF25" i="1"/>
  <c r="DF7" i="1"/>
  <c r="DF54" i="1"/>
  <c r="Z25" i="1"/>
  <c r="Z7" i="1"/>
  <c r="Z54" i="1"/>
  <c r="X40" i="1"/>
  <c r="BN40" i="1"/>
  <c r="DD40" i="1"/>
  <c r="DF40" i="1"/>
  <c r="BP40" i="1"/>
  <c r="Z40" i="1"/>
</calcChain>
</file>

<file path=xl/comments1.xml><?xml version="1.0" encoding="utf-8"?>
<comments xmlns="http://schemas.openxmlformats.org/spreadsheetml/2006/main">
  <authors>
    <author>jmarks</author>
    <author>mperry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O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T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Z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J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O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S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U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E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J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N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P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Z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E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I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K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U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X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Starting with the 2008-09 data (2011 Fact Book) Degree-Granting and Non-Degree-Granting, and Sectors 1-9 were used to get Associate's b/c some NDG &lt; 2yr schools offer a few Associate's degrees. 4/26/11</t>
        </r>
      </text>
    </comment>
    <comment ref="CZ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D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F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P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U4" authorId="1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<sst xmlns="http://schemas.openxmlformats.org/spreadsheetml/2006/main" count="742" uniqueCount="276">
  <si>
    <t>Humanities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</si>
  <si>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</si>
  <si>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</si>
  <si>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</si>
  <si>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</si>
  <si>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</si>
  <si>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</si>
  <si>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</si>
  <si>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</si>
  <si>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</si>
  <si>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</si>
  <si>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</si>
  <si>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</si>
  <si>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</si>
  <si>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</si>
  <si>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</si>
  <si>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</si>
  <si>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</si>
  <si>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</si>
  <si>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</si>
  <si>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</si>
  <si>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Education</t>
  </si>
  <si>
    <t>Social and</t>
  </si>
  <si>
    <t>Business and</t>
  </si>
  <si>
    <t>Behavioral Sciences</t>
  </si>
  <si>
    <t>Technologies</t>
  </si>
  <si>
    <t>Management</t>
  </si>
  <si>
    <t>Percent</t>
  </si>
  <si>
    <t>Delaware</t>
  </si>
  <si>
    <t>SREB states</t>
  </si>
  <si>
    <t xml:space="preserve"> </t>
  </si>
  <si>
    <t>Sciences and</t>
  </si>
  <si>
    <t>set of</t>
  </si>
  <si>
    <t>completions</t>
  </si>
  <si>
    <t>1994-95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</si>
  <si>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</si>
  <si>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</si>
  <si>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</si>
  <si>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</si>
  <si>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</si>
  <si>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</si>
  <si>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</si>
  <si>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</si>
  <si>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</si>
  <si>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</si>
  <si>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</si>
  <si>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</si>
  <si>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</si>
  <si>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</si>
  <si>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</si>
  <si>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</si>
  <si>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</si>
  <si>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</si>
  <si>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</si>
  <si>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</si>
  <si>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</si>
  <si>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</si>
  <si>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</si>
  <si>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</si>
  <si>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</si>
  <si>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</si>
  <si>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</si>
  <si>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</si>
  <si>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</si>
  <si>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</si>
  <si>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</si>
  <si>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</si>
  <si>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</si>
  <si>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</si>
  <si>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</si>
  <si>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</si>
  <si>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Social &amp; Behavioral Sciences</t>
  </si>
  <si>
    <t>Sciences and Technology</t>
  </si>
  <si>
    <t>Business &amp; Management</t>
  </si>
  <si>
    <t>Health Professions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</si>
  <si>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</si>
  <si>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</si>
  <si>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</si>
  <si>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</si>
  <si>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</si>
  <si>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</si>
  <si>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</si>
  <si>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</si>
  <si>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</si>
  <si>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</si>
  <si>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1992-93</t>
  </si>
  <si>
    <t>Page</t>
  </si>
  <si>
    <t>assotot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</si>
  <si>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</si>
  <si>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\2\Includes psychology; social sciences; and history.</t>
  </si>
  <si>
    <t>\3\Includes biological and biomedical sciences; physical sciences; and science technologies/technicians; and mathematics and statistics.</t>
  </si>
  <si>
    <t>\4\Includes computer and information sciences and support services; engineering; engineering technologies/technicians; mechanic and repairer technologies/technicians; and construction trades.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</si>
  <si>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</si>
  <si>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Hums</t>
  </si>
  <si>
    <t>Soc Beh</t>
  </si>
  <si>
    <t>nat Sci</t>
  </si>
  <si>
    <t>Comp Sci Eng</t>
  </si>
  <si>
    <t>ed</t>
  </si>
  <si>
    <t>bus</t>
  </si>
  <si>
    <t>oth</t>
  </si>
  <si>
    <t>Source: Digest 2005 tables.</t>
  </si>
  <si>
    <t>2003-04</t>
  </si>
  <si>
    <t>1993-94</t>
  </si>
  <si>
    <t>2004-05</t>
  </si>
  <si>
    <t>Change</t>
  </si>
  <si>
    <t>2005-06</t>
  </si>
  <si>
    <t>2006-07</t>
  </si>
  <si>
    <t>1996-97</t>
  </si>
  <si>
    <t>2007-08</t>
  </si>
  <si>
    <t>1997-98</t>
  </si>
  <si>
    <t>1995-96</t>
  </si>
  <si>
    <t>1998-99</t>
  </si>
  <si>
    <t>2000-01</t>
  </si>
  <si>
    <t>2001-02</t>
  </si>
  <si>
    <t>Rationale for SREB Groupings: NCES groupings — leave 20% in "other" whereas the SREB scheme leaves more like 10% in "Other"</t>
  </si>
  <si>
    <t>2008-09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</si>
  <si>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</si>
  <si>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</si>
  <si>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</si>
  <si>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</si>
  <si>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</si>
  <si>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</si>
  <si>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</si>
  <si>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</si>
  <si>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</si>
  <si>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</si>
  <si>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</si>
  <si>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</si>
  <si>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</si>
  <si>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</si>
  <si>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</si>
  <si>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</si>
  <si>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</si>
  <si>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</si>
  <si>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</si>
  <si>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</si>
  <si>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</si>
  <si>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</si>
  <si>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</si>
  <si>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</si>
  <si>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</si>
  <si>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</si>
  <si>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</si>
  <si>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</si>
  <si>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</si>
  <si>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</si>
  <si>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</si>
  <si>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</si>
  <si>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</si>
  <si>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</si>
  <si>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</si>
  <si>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</si>
  <si>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</si>
  <si>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</si>
  <si>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</si>
  <si>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</si>
  <si>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</si>
  <si>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</si>
  <si>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</si>
  <si>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</si>
  <si>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</si>
  <si>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</si>
  <si>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</si>
  <si>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</si>
  <si>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</si>
  <si>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</si>
  <si>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</si>
  <si>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</si>
  <si>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</si>
  <si>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</si>
  <si>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</si>
  <si>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</si>
  <si>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</si>
  <si>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</si>
  <si>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</si>
  <si>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</si>
  <si>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</si>
  <si>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</si>
  <si>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</si>
  <si>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</si>
  <si>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</si>
  <si>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</si>
  <si>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</si>
  <si>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</si>
  <si>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</si>
  <si>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</si>
  <si>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</si>
  <si>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</si>
  <si>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</si>
  <si>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</si>
  <si>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</si>
  <si>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</si>
  <si>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</si>
  <si>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</si>
  <si>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</si>
  <si>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</si>
  <si>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</si>
  <si>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</si>
  <si>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</si>
  <si>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</si>
  <si>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</si>
  <si>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</si>
  <si>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</si>
  <si>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</si>
  <si>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</si>
  <si>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</si>
  <si>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</si>
  <si>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</si>
  <si>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</si>
  <si>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</si>
  <si>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</si>
  <si>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</si>
  <si>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</si>
  <si>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</si>
  <si>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</si>
  <si>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</si>
  <si>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</si>
  <si>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</si>
  <si>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and Related Sciences</t>
  </si>
  <si>
    <t>Protective Services; Public Administration and Social Service Professions; Social Sciences; and History.</t>
  </si>
  <si>
    <t>IPEDS</t>
  </si>
  <si>
    <t>Completions</t>
  </si>
  <si>
    <t>Survey Data</t>
  </si>
  <si>
    <t>C2009</t>
  </si>
  <si>
    <t>50 states and D.C.</t>
  </si>
  <si>
    <t>Public and Private Colleges and Universities</t>
  </si>
  <si>
    <r>
      <t>1</t>
    </r>
    <r>
      <rPr>
        <sz val="10"/>
        <rFont val="Arial"/>
        <family val="2"/>
      </rPr>
      <t xml:space="preserve"> Figures represent degrees (in the first major) awarded by all degree-granting institutions eligible for federal Title IV student financial aid in the 50 states and the District of Columbia, excluding service schools. </t>
    </r>
  </si>
  <si>
    <t>Humanities: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</si>
  <si>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</si>
  <si>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</si>
  <si>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</si>
  <si>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</si>
  <si>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</si>
  <si>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</si>
  <si>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</si>
  <si>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</si>
  <si>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</si>
  <si>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</si>
  <si>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</si>
  <si>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</si>
  <si>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</si>
  <si>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</si>
  <si>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 xml:space="preserve">Broad Categories for CIP 2000 Selected Fields </t>
  </si>
  <si>
    <t>** Indicates increase of greater than 200 percent.</t>
  </si>
  <si>
    <t>NA</t>
  </si>
  <si>
    <t xml:space="preserve"> "NA" indicates not applicable. There was no degree of this type in one or both of the years.</t>
  </si>
  <si>
    <t>2009-10</t>
  </si>
  <si>
    <t>2010-11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</si>
  <si>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</si>
  <si>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</si>
  <si>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</si>
  <si>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</si>
  <si>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</si>
  <si>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</si>
  <si>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</si>
  <si>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</si>
  <si>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</si>
  <si>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</si>
  <si>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</si>
  <si>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</si>
  <si>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</si>
  <si>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</si>
  <si>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t>2011-12</t>
  </si>
  <si>
    <t>**</t>
  </si>
  <si>
    <t>Table 51</t>
  </si>
  <si>
    <t>2012-13</t>
  </si>
  <si>
    <t>2007-08 to</t>
  </si>
  <si>
    <r>
      <t>District of Columbia</t>
    </r>
    <r>
      <rPr>
        <vertAlign val="superscript"/>
        <sz val="10"/>
        <rFont val="Arial"/>
        <family val="2"/>
      </rPr>
      <t>2</t>
    </r>
  </si>
  <si>
    <t xml:space="preserve"> April 2015</t>
  </si>
  <si>
    <r>
      <t xml:space="preserve">Source: SREB analysis of National Center for Education Statistics completions surveys </t>
    </r>
    <r>
      <rPr>
        <sz val="10"/>
        <rFont val="Arial"/>
        <family val="2"/>
      </rPr>
      <t>— www.nces.ed.gov/ipeds.</t>
    </r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</si>
  <si>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subfileds).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</si>
  <si>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t>Louisiana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</si>
  <si>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These states contain the headquarters for an online-only college or univeristy. Beginning with the 2005-06 and 2010-11 figures, students attending online-only institutions are excluded from the state counts. (See table on awards earned at online-only colleges and universities in this chapter for those counts.)</t>
    </r>
  </si>
  <si>
    <t>Associate Degrees Awarded in Selected Fields</t>
  </si>
  <si>
    <r>
      <t>Associates Degrees Awarded in Selected Fields</t>
    </r>
    <r>
      <rPr>
        <vertAlign val="superscript"/>
        <sz val="10"/>
        <rFont val="Arial"/>
        <family val="2"/>
      </rPr>
      <t>1</t>
    </r>
  </si>
  <si>
    <t xml:space="preserve">Percent Change in Associates Degrees Awarded, 2007-08 to 2012-13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</si>
</sst>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</numFmts>
  <fonts count="21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37" fontId="0" fillId="0" borderId="0"/>
    <xf numFmtId="0" fontId="1" fillId="0" borderId="0"/>
    <xf numFmtId="0" fontId="8" fillId="0" borderId="0">
      <alignment horizontal="left" wrapText="1"/>
    </xf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2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"/>
    </xf>
    <xf numFmtId="37" fontId="3" fillId="0" borderId="1" xfId="0" applyFont="1" applyBorder="1" applyAlignment="1" applyProtection="1">
      <alignment horizontal="centerContinuous"/>
    </xf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"/>
    </xf>
    <xf numFmtId="37" fontId="3" fillId="0" borderId="4" xfId="0" applyFont="1" applyBorder="1" applyAlignment="1" applyProtection="1">
      <alignment horizontal="centerContinuous"/>
    </xf>
    <xf numFmtId="37" fontId="3" fillId="0" borderId="2" xfId="0" applyFont="1" applyBorder="1" applyAlignment="1" applyProtection="1">
      <alignment horizontal="centerContinuous"/>
    </xf>
    <xf numFmtId="37" fontId="3" fillId="0" borderId="0" xfId="0" applyFont="1" applyAlignment="1">
      <alignment vertical="top"/>
    </xf>
    <xf numFmtId="37" fontId="3" fillId="0" borderId="0" xfId="0" applyFont="1" applyBorder="1"/>
    <xf numFmtId="37" fontId="5" fillId="0" borderId="0" xfId="0" applyFont="1"/>
    <xf numFmtId="37" fontId="4" fillId="0" borderId="0" xfId="0" applyFont="1"/>
    <xf numFmtId="37" fontId="4" fillId="0" borderId="0" xfId="0" applyFont="1" applyProtection="1"/>
    <xf numFmtId="37" fontId="3" fillId="0" borderId="4" xfId="0" applyFont="1" applyFill="1" applyBorder="1" applyAlignment="1" applyProtection="1">
      <alignment horizontal="centerContinuous"/>
    </xf>
    <xf numFmtId="37" fontId="3" fillId="0" borderId="0" xfId="0" applyFont="1" applyAlignment="1">
      <alignment horizontal="center"/>
    </xf>
    <xf numFmtId="37" fontId="3" fillId="0" borderId="6" xfId="0" applyFont="1" applyBorder="1" applyProtection="1"/>
    <xf numFmtId="37" fontId="3" fillId="0" borderId="0" xfId="0" applyFont="1" applyBorder="1" applyAlignment="1" applyProtection="1">
      <alignment horizontal="centerContinuous"/>
    </xf>
    <xf numFmtId="37" fontId="3" fillId="0" borderId="0" xfId="0" applyFont="1" applyFill="1"/>
    <xf numFmtId="37" fontId="3" fillId="0" borderId="0" xfId="0" applyFont="1" applyBorder="1" applyAlignment="1" applyProtection="1">
      <alignment horizontal="center"/>
    </xf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Border="1" applyAlignment="1">
      <alignment horizontal="center"/>
    </xf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2" fillId="0" borderId="0" xfId="0" applyFont="1" applyBorder="1" applyAlignment="1"/>
    <xf numFmtId="37" fontId="2" fillId="0" borderId="0" xfId="0" applyFont="1" applyFill="1" applyBorder="1" applyAlignment="1"/>
    <xf numFmtId="37" fontId="2" fillId="0" borderId="0" xfId="0" applyFont="1"/>
    <xf numFmtId="37" fontId="2" fillId="0" borderId="0" xfId="0" applyFont="1" applyAlignment="1">
      <alignment wrapText="1"/>
    </xf>
    <xf numFmtId="37" fontId="2" fillId="0" borderId="0" xfId="0" applyFont="1" applyBorder="1"/>
    <xf numFmtId="37" fontId="1" fillId="0" borderId="0" xfId="0" applyFont="1" applyAlignment="1" applyProtection="1">
      <alignment horizontal="left"/>
    </xf>
    <xf numFmtId="37" fontId="5" fillId="0" borderId="0" xfId="0" applyFont="1" applyFill="1" applyBorder="1" applyProtection="1"/>
    <xf numFmtId="37" fontId="1" fillId="0" borderId="9" xfId="2" applyNumberFormat="1" applyFont="1" applyFill="1" applyBorder="1" applyAlignment="1"/>
    <xf numFmtId="3" fontId="13" fillId="0" borderId="9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13" fillId="0" borderId="10" xfId="3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13" fillId="0" borderId="0" xfId="2" applyNumberFormat="1" applyFont="1" applyBorder="1" applyAlignment="1" applyProtection="1"/>
    <xf numFmtId="3" fontId="1" fillId="0" borderId="0" xfId="3" applyNumberFormat="1" applyFont="1" applyBorder="1" applyAlignment="1"/>
    <xf numFmtId="37" fontId="1" fillId="0" borderId="6" xfId="2" applyNumberFormat="1" applyFont="1" applyBorder="1" applyAlignment="1" applyProtection="1"/>
    <xf numFmtId="37" fontId="1" fillId="0" borderId="0" xfId="2" applyNumberFormat="1" applyFont="1" applyFill="1" applyBorder="1" applyAlignment="1" applyProtection="1"/>
    <xf numFmtId="3" fontId="13" fillId="0" borderId="10" xfId="3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6" xfId="2" applyNumberFormat="1" applyFont="1" applyBorder="1" applyAlignment="1"/>
    <xf numFmtId="3" fontId="1" fillId="0" borderId="9" xfId="3" applyNumberFormat="1" applyFont="1" applyBorder="1" applyAlignment="1"/>
    <xf numFmtId="0" fontId="1" fillId="0" borderId="9" xfId="2" applyFont="1" applyFill="1" applyBorder="1" applyAlignment="1"/>
    <xf numFmtId="3" fontId="5" fillId="0" borderId="0" xfId="0" applyNumberFormat="1" applyFont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5" fillId="0" borderId="7" xfId="0" applyNumberFormat="1" applyFont="1" applyBorder="1" applyAlignment="1" applyProtection="1">
      <alignment horizontal="centerContinuous" wrapText="1"/>
    </xf>
    <xf numFmtId="3" fontId="5" fillId="0" borderId="8" xfId="0" applyNumberFormat="1" applyFont="1" applyBorder="1" applyAlignment="1" applyProtection="1">
      <alignment horizontal="centerContinuous" wrapText="1"/>
    </xf>
    <xf numFmtId="3" fontId="5" fillId="0" borderId="7" xfId="0" applyNumberFormat="1" applyFont="1" applyBorder="1" applyAlignment="1" applyProtection="1">
      <alignment horizontal="centerContinuous"/>
    </xf>
    <xf numFmtId="3" fontId="5" fillId="0" borderId="8" xfId="0" applyNumberFormat="1" applyFont="1" applyBorder="1" applyAlignment="1" applyProtection="1">
      <alignment horizontal="centerContinuous"/>
    </xf>
    <xf numFmtId="3" fontId="5" fillId="0" borderId="7" xfId="0" applyNumberFormat="1" applyFont="1" applyBorder="1" applyAlignment="1">
      <alignment horizontal="centerContinuous"/>
    </xf>
    <xf numFmtId="3" fontId="5" fillId="0" borderId="9" xfId="0" applyNumberFormat="1" applyFont="1" applyBorder="1" applyAlignment="1" applyProtection="1">
      <alignment horizontal="centerContinuous"/>
    </xf>
    <xf numFmtId="3" fontId="9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Fill="1" applyBorder="1"/>
    <xf numFmtId="3" fontId="2" fillId="0" borderId="6" xfId="0" applyNumberFormat="1" applyFont="1" applyBorder="1"/>
    <xf numFmtId="3" fontId="9" fillId="0" borderId="6" xfId="0" applyNumberFormat="1" applyFont="1" applyBorder="1" applyProtection="1"/>
    <xf numFmtId="3" fontId="2" fillId="0" borderId="6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Protection="1"/>
    <xf numFmtId="165" fontId="2" fillId="0" borderId="0" xfId="0" applyNumberFormat="1" applyFont="1" applyBorder="1"/>
    <xf numFmtId="37" fontId="5" fillId="0" borderId="0" xfId="0" applyFont="1" applyBorder="1"/>
    <xf numFmtId="3" fontId="1" fillId="0" borderId="6" xfId="2" applyNumberFormat="1" applyFont="1" applyFill="1" applyBorder="1" applyAlignment="1"/>
    <xf numFmtId="3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6" xfId="2" applyNumberFormat="1" applyFont="1" applyBorder="1" applyAlignment="1"/>
    <xf numFmtId="3" fontId="1" fillId="2" borderId="6" xfId="2" applyNumberFormat="1" applyFont="1" applyFill="1" applyBorder="1" applyAlignment="1"/>
    <xf numFmtId="3" fontId="1" fillId="0" borderId="10" xfId="2" applyNumberFormat="1" applyFont="1" applyFill="1" applyBorder="1" applyAlignment="1"/>
    <xf numFmtId="3" fontId="1" fillId="2" borderId="9" xfId="2" applyNumberFormat="1" applyFont="1" applyFill="1" applyBorder="1" applyAlignment="1"/>
    <xf numFmtId="166" fontId="1" fillId="0" borderId="6" xfId="2" applyNumberFormat="1" applyFont="1" applyFill="1" applyBorder="1" applyAlignment="1"/>
    <xf numFmtId="166" fontId="1" fillId="0" borderId="11" xfId="2" applyNumberFormat="1" applyFont="1" applyFill="1" applyBorder="1" applyAlignment="1"/>
    <xf numFmtId="166" fontId="1" fillId="0" borderId="12" xfId="2" applyNumberFormat="1" applyFont="1" applyFill="1" applyBorder="1" applyAlignment="1"/>
    <xf numFmtId="166" fontId="1" fillId="0" borderId="0" xfId="2" applyNumberFormat="1" applyFont="1" applyFill="1" applyAlignment="1"/>
    <xf numFmtId="166" fontId="1" fillId="2" borderId="12" xfId="2" applyNumberFormat="1" applyFont="1" applyFill="1" applyBorder="1" applyAlignment="1"/>
    <xf numFmtId="166" fontId="1" fillId="2" borderId="0" xfId="2" applyNumberFormat="1" applyFont="1" applyFill="1" applyAlignment="1"/>
    <xf numFmtId="166" fontId="1" fillId="0" borderId="12" xfId="2" applyNumberFormat="1" applyFont="1" applyBorder="1" applyAlignment="1"/>
    <xf numFmtId="166" fontId="1" fillId="0" borderId="0" xfId="2" applyNumberFormat="1" applyFont="1" applyAlignment="1"/>
    <xf numFmtId="166" fontId="1" fillId="2" borderId="13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13" xfId="2" applyNumberFormat="1" applyFont="1" applyFill="1" applyBorder="1" applyAlignment="1"/>
    <xf numFmtId="166" fontId="3" fillId="0" borderId="0" xfId="0" applyNumberFormat="1" applyFont="1" applyFill="1"/>
    <xf numFmtId="166" fontId="3" fillId="0" borderId="0" xfId="0" applyNumberFormat="1" applyFont="1"/>
    <xf numFmtId="49" fontId="1" fillId="0" borderId="0" xfId="0" applyNumberFormat="1" applyFont="1" applyAlignment="1">
      <alignment horizontal="right"/>
    </xf>
    <xf numFmtId="37" fontId="5" fillId="0" borderId="0" xfId="0" applyFont="1" applyAlignment="1">
      <alignment horizontal="center"/>
    </xf>
    <xf numFmtId="44" fontId="1" fillId="0" borderId="0" xfId="4" applyFont="1"/>
    <xf numFmtId="9" fontId="1" fillId="0" borderId="0" xfId="5" applyFont="1"/>
    <xf numFmtId="165" fontId="1" fillId="0" borderId="0" xfId="5" applyNumberFormat="1" applyFont="1"/>
    <xf numFmtId="37" fontId="1" fillId="0" borderId="0" xfId="0" applyFont="1"/>
    <xf numFmtId="37" fontId="3" fillId="0" borderId="14" xfId="0" applyFont="1" applyBorder="1" applyAlignment="1" applyProtection="1">
      <alignment horizontal="centerContinuous"/>
    </xf>
    <xf numFmtId="37" fontId="3" fillId="0" borderId="15" xfId="0" applyFont="1" applyBorder="1" applyAlignment="1" applyProtection="1">
      <alignment horizontal="centerContinuous"/>
    </xf>
    <xf numFmtId="37" fontId="3" fillId="0" borderId="0" xfId="0" applyFont="1" applyFill="1" applyBorder="1"/>
    <xf numFmtId="166" fontId="3" fillId="0" borderId="0" xfId="0" applyNumberFormat="1" applyFont="1" applyFill="1" applyBorder="1"/>
    <xf numFmtId="166" fontId="3" fillId="0" borderId="0" xfId="0" applyNumberFormat="1" applyFont="1" applyBorder="1"/>
    <xf numFmtId="49" fontId="2" fillId="0" borderId="0" xfId="0" applyNumberFormat="1" applyFont="1" applyFill="1" applyAlignment="1">
      <alignment horizontal="center"/>
    </xf>
    <xf numFmtId="49" fontId="2" fillId="0" borderId="0" xfId="0" quotePrefix="1" applyNumberFormat="1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2" fillId="0" borderId="0" xfId="0" applyFont="1" applyFill="1" applyAlignment="1">
      <alignment horizontal="left"/>
    </xf>
    <xf numFmtId="37" fontId="1" fillId="0" borderId="1" xfId="0" applyFont="1" applyBorder="1" applyAlignment="1" applyProtection="1">
      <alignment horizontal="centerContinuous"/>
    </xf>
    <xf numFmtId="37" fontId="1" fillId="0" borderId="0" xfId="0" applyFont="1" applyAlignment="1">
      <alignment vertical="top"/>
    </xf>
    <xf numFmtId="37" fontId="3" fillId="0" borderId="0" xfId="0" applyFont="1" applyBorder="1" applyAlignment="1">
      <alignment vertical="top"/>
    </xf>
    <xf numFmtId="37" fontId="1" fillId="0" borderId="0" xfId="0" applyFont="1" applyFill="1" applyAlignment="1"/>
    <xf numFmtId="37" fontId="3" fillId="0" borderId="0" xfId="0" applyFont="1" applyBorder="1" applyAlignment="1"/>
    <xf numFmtId="37" fontId="1" fillId="0" borderId="0" xfId="0" applyFont="1" applyAlignment="1">
      <alignment horizontal="right"/>
    </xf>
    <xf numFmtId="37" fontId="3" fillId="0" borderId="0" xfId="0" applyFont="1" applyBorder="1" applyAlignment="1" applyProtection="1"/>
    <xf numFmtId="164" fontId="3" fillId="0" borderId="0" xfId="0" applyNumberFormat="1" applyFont="1" applyBorder="1" applyAlignment="1" applyProtection="1"/>
    <xf numFmtId="37" fontId="15" fillId="0" borderId="0" xfId="0" applyFont="1" applyAlignment="1">
      <alignment vertical="top" wrapText="1"/>
    </xf>
    <xf numFmtId="37" fontId="1" fillId="0" borderId="0" xfId="0" applyFont="1" applyAlignment="1">
      <alignment horizontal="left" vertical="top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5" fillId="0" borderId="7" xfId="0" applyFont="1" applyBorder="1" applyAlignment="1">
      <alignment horizontal="right"/>
    </xf>
    <xf numFmtId="3" fontId="5" fillId="0" borderId="7" xfId="0" applyNumberFormat="1" applyFont="1" applyBorder="1" applyAlignment="1" applyProtection="1">
      <alignment horizontal="right"/>
    </xf>
    <xf numFmtId="3" fontId="11" fillId="0" borderId="7" xfId="0" applyNumberFormat="1" applyFont="1" applyBorder="1" applyAlignment="1" applyProtection="1">
      <alignment horizontal="right"/>
    </xf>
    <xf numFmtId="3" fontId="5" fillId="0" borderId="7" xfId="0" applyNumberFormat="1" applyFont="1" applyFill="1" applyBorder="1" applyAlignment="1" applyProtection="1">
      <alignment horizontal="right"/>
    </xf>
    <xf numFmtId="3" fontId="5" fillId="0" borderId="8" xfId="0" applyNumberFormat="1" applyFont="1" applyBorder="1" applyAlignment="1" applyProtection="1">
      <alignment horizontal="right"/>
    </xf>
    <xf numFmtId="3" fontId="5" fillId="0" borderId="2" xfId="0" applyNumberFormat="1" applyFont="1" applyFill="1" applyBorder="1" applyAlignment="1" applyProtection="1">
      <alignment horizontal="right"/>
    </xf>
    <xf numFmtId="37" fontId="5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centerContinuous"/>
    </xf>
    <xf numFmtId="37" fontId="12" fillId="0" borderId="0" xfId="0" applyNumberFormat="1" applyFont="1" applyBorder="1" applyAlignment="1" applyProtection="1">
      <alignment wrapText="1"/>
    </xf>
    <xf numFmtId="37" fontId="5" fillId="0" borderId="9" xfId="0" applyNumberFormat="1" applyFont="1" applyFill="1" applyBorder="1" applyAlignment="1">
      <alignment horizontal="right"/>
    </xf>
    <xf numFmtId="37" fontId="16" fillId="0" borderId="0" xfId="0" applyFont="1" applyAlignment="1">
      <alignment vertical="top"/>
    </xf>
    <xf numFmtId="37" fontId="17" fillId="0" borderId="0" xfId="0" applyFont="1"/>
    <xf numFmtId="37" fontId="16" fillId="0" borderId="0" xfId="0" applyFont="1" applyBorder="1" applyAlignment="1">
      <alignment vertical="top"/>
    </xf>
    <xf numFmtId="37" fontId="5" fillId="0" borderId="6" xfId="0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vertical="top"/>
    </xf>
    <xf numFmtId="166" fontId="1" fillId="2" borderId="12" xfId="2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9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Fill="1" applyBorder="1"/>
    <xf numFmtId="37" fontId="3" fillId="0" borderId="0" xfId="0" applyFont="1" applyAlignment="1">
      <alignment horizontal="centerContinuous"/>
    </xf>
    <xf numFmtId="37" fontId="18" fillId="0" borderId="0" xfId="0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20" fillId="0" borderId="0" xfId="0" applyFont="1" applyAlignment="1">
      <alignment horizontal="centerContinuous"/>
    </xf>
    <xf numFmtId="3" fontId="13" fillId="0" borderId="19" xfId="2" applyNumberFormat="1" applyFont="1" applyFill="1" applyBorder="1" applyAlignment="1"/>
    <xf numFmtId="3" fontId="13" fillId="0" borderId="20" xfId="3" applyNumberFormat="1" applyFont="1" applyBorder="1" applyAlignment="1"/>
    <xf numFmtId="165" fontId="13" fillId="0" borderId="21" xfId="2" applyNumberFormat="1" applyFont="1" applyBorder="1" applyAlignment="1" applyProtection="1"/>
    <xf numFmtId="3" fontId="2" fillId="0" borderId="21" xfId="0" applyNumberFormat="1" applyFont="1" applyBorder="1"/>
    <xf numFmtId="3" fontId="2" fillId="0" borderId="21" xfId="0" applyNumberFormat="1" applyFont="1" applyFill="1" applyBorder="1"/>
    <xf numFmtId="3" fontId="2" fillId="0" borderId="16" xfId="0" applyNumberFormat="1" applyFont="1" applyBorder="1"/>
    <xf numFmtId="3" fontId="13" fillId="0" borderId="20" xfId="3" applyNumberFormat="1" applyFont="1" applyFill="1" applyBorder="1" applyAlignment="1"/>
    <xf numFmtId="3" fontId="1" fillId="0" borderId="19" xfId="3" applyNumberFormat="1" applyFont="1" applyBorder="1" applyAlignment="1"/>
    <xf numFmtId="37" fontId="5" fillId="3" borderId="9" xfId="0" applyNumberFormat="1" applyFont="1" applyFill="1" applyBorder="1" applyAlignment="1">
      <alignment horizontal="right"/>
    </xf>
    <xf numFmtId="3" fontId="13" fillId="0" borderId="18" xfId="2" applyNumberFormat="1" applyFont="1" applyFill="1" applyBorder="1" applyAlignment="1"/>
    <xf numFmtId="37" fontId="5" fillId="0" borderId="17" xfId="0" applyNumberFormat="1" applyFont="1" applyFill="1" applyBorder="1" applyAlignment="1">
      <alignment horizontal="right"/>
    </xf>
    <xf numFmtId="37" fontId="1" fillId="0" borderId="0" xfId="0" applyNumberFormat="1" applyFont="1" applyBorder="1"/>
    <xf numFmtId="37" fontId="5" fillId="3" borderId="1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37" fontId="5" fillId="4" borderId="0" xfId="0" applyNumberFormat="1" applyFont="1" applyFill="1" applyBorder="1" applyAlignment="1">
      <alignment horizontal="right"/>
    </xf>
    <xf numFmtId="37" fontId="5" fillId="4" borderId="1" xfId="0" applyNumberFormat="1" applyFont="1" applyFill="1" applyBorder="1" applyAlignment="1">
      <alignment horizontal="right"/>
    </xf>
    <xf numFmtId="3" fontId="1" fillId="2" borderId="16" xfId="2" applyNumberFormat="1" applyFont="1" applyFill="1" applyBorder="1" applyAlignment="1"/>
    <xf numFmtId="3" fontId="1" fillId="0" borderId="16" xfId="2" applyNumberFormat="1" applyFont="1" applyFill="1" applyBorder="1" applyAlignment="1"/>
    <xf numFmtId="166" fontId="1" fillId="2" borderId="13" xfId="2" applyNumberFormat="1" applyFont="1" applyFill="1" applyBorder="1" applyAlignment="1">
      <alignment horizontal="right"/>
    </xf>
    <xf numFmtId="166" fontId="1" fillId="0" borderId="12" xfId="2" applyNumberFormat="1" applyFont="1" applyFill="1" applyBorder="1" applyAlignment="1">
      <alignment horizontal="right"/>
    </xf>
    <xf numFmtId="37" fontId="1" fillId="0" borderId="5" xfId="0" applyFont="1" applyFill="1" applyBorder="1" applyAlignment="1" applyProtection="1">
      <alignment horizontal="center"/>
    </xf>
    <xf numFmtId="37" fontId="1" fillId="0" borderId="6" xfId="0" applyFont="1" applyFill="1" applyBorder="1" applyAlignment="1" applyProtection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16" xfId="0" applyFont="1" applyFill="1" applyBorder="1" applyAlignment="1" applyProtection="1">
      <alignment horizontal="center"/>
    </xf>
    <xf numFmtId="37" fontId="5" fillId="0" borderId="10" xfId="0" applyFont="1" applyBorder="1"/>
    <xf numFmtId="37" fontId="5" fillId="4" borderId="9" xfId="0" applyFont="1" applyFill="1" applyBorder="1" applyAlignment="1">
      <alignment horizontal="right"/>
    </xf>
    <xf numFmtId="166" fontId="1" fillId="0" borderId="13" xfId="2" applyNumberFormat="1" applyFont="1" applyFill="1" applyBorder="1" applyAlignment="1">
      <alignment horizontal="right"/>
    </xf>
    <xf numFmtId="37" fontId="3" fillId="0" borderId="0" xfId="0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left" vertical="top" wrapText="1"/>
    </xf>
    <xf numFmtId="37" fontId="0" fillId="0" borderId="0" xfId="0" applyAlignment="1">
      <alignment vertical="top" wrapText="1"/>
    </xf>
    <xf numFmtId="37" fontId="1" fillId="0" borderId="22" xfId="0" applyFont="1" applyBorder="1" applyAlignment="1" applyProtection="1">
      <alignment horizontal="center"/>
    </xf>
    <xf numFmtId="37" fontId="3" fillId="0" borderId="6" xfId="0" applyFont="1" applyBorder="1" applyAlignment="1">
      <alignment horizontal="center"/>
    </xf>
    <xf numFmtId="37" fontId="12" fillId="0" borderId="0" xfId="0" applyNumberFormat="1" applyFont="1" applyBorder="1" applyAlignment="1" applyProtection="1">
      <alignment horizontal="left" vertical="top" wrapText="1"/>
    </xf>
    <xf numFmtId="37" fontId="1" fillId="0" borderId="0" xfId="0" applyNumberFormat="1" applyFont="1" applyAlignment="1">
      <alignment horizontal="left" vertical="top" wrapText="1"/>
    </xf>
    <xf numFmtId="37" fontId="5" fillId="0" borderId="0" xfId="0" applyFont="1" applyAlignment="1">
      <alignment horizontal="center"/>
    </xf>
  </cellXfs>
  <cellStyles count="6">
    <cellStyle name="Comma 2" xfId="3"/>
    <cellStyle name="Currency" xfId="4" builtinId="4"/>
    <cellStyle name="Normal" xfId="0" builtinId="0"/>
    <cellStyle name="Normal 2" xfId="2"/>
    <cellStyle name="Normal 2 2" xfId="1"/>
    <cellStyle name="Percent" xfId="5" builtinId="5"/>
  </cellStyles>
  <dxfs count="0"/>
  <tableStyles count="0" defaultTableStyle="TableStyleMedium9" defaultPivotStyle="PivotStyleLight16"/>
  <colors>
    <mruColors>
      <color rgb="FFFF99FF"/>
      <color rgb="FFFF66CC"/>
      <color rgb="FFFF66FF"/>
      <color rgb="FF003399"/>
      <color rgb="FF9900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468941382327208"/>
          <c:w val="0.93888888888888888"/>
          <c:h val="0.7743846602508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'TABLE 51'!$C$6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51'!$D$11</c:f>
              <c:numCache>
                <c:formatCode>#,##0.0</c:formatCode>
                <c:ptCount val="1"/>
                <c:pt idx="0">
                  <c:v>33.510242152985157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'TABLE 51'!$C$6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51'!$D$12</c:f>
              <c:numCache>
                <c:formatCode>#,##0.0</c:formatCode>
                <c:ptCount val="1"/>
                <c:pt idx="0">
                  <c:v>55.101661051476924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'TABLE 51'!$C$6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51'!$D$18</c:f>
              <c:numCache>
                <c:formatCode>#,##0.0</c:formatCode>
                <c:ptCount val="1"/>
                <c:pt idx="0">
                  <c:v>21.739130434782609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299456"/>
        <c:axId val="75313536"/>
      </c:barChart>
      <c:catAx>
        <c:axId val="75299456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5313536"/>
        <c:crosses val="autoZero"/>
        <c:auto val="1"/>
        <c:lblAlgn val="ctr"/>
        <c:lblOffset val="100"/>
        <c:noMultiLvlLbl val="0"/>
      </c:catAx>
      <c:valAx>
        <c:axId val="7531353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299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51'!$F$11</c:f>
              <c:numCache>
                <c:formatCode>#,##0.0</c:formatCode>
                <c:ptCount val="1"/>
                <c:pt idx="0">
                  <c:v>65.999848450405395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51'!$F$12</c:f>
              <c:numCache>
                <c:formatCode>#,##0.0</c:formatCode>
                <c:ptCount val="1"/>
                <c:pt idx="0">
                  <c:v>69.552283206901677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51'!$F$18</c:f>
              <c:numCache>
                <c:formatCode>#,##0.0</c:formatCode>
                <c:ptCount val="1"/>
                <c:pt idx="0">
                  <c:v>138.0952380952381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345280"/>
        <c:axId val="75351168"/>
      </c:barChart>
      <c:catAx>
        <c:axId val="75345280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5351168"/>
        <c:crosses val="autoZero"/>
        <c:auto val="1"/>
        <c:lblAlgn val="ctr"/>
        <c:lblOffset val="100"/>
        <c:noMultiLvlLbl val="1"/>
      </c:catAx>
      <c:valAx>
        <c:axId val="75351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3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51'!$H$11</c:f>
              <c:numCache>
                <c:formatCode>#,##0.0</c:formatCode>
                <c:ptCount val="1"/>
                <c:pt idx="0">
                  <c:v>31.722535256104162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51'!$H$12</c:f>
              <c:numCache>
                <c:formatCode>#,##0.0</c:formatCode>
                <c:ptCount val="1"/>
                <c:pt idx="0">
                  <c:v>40.465066129959752</c:v>
                </c:pt>
              </c:numCache>
            </c:numRef>
          </c:val>
        </c:ser>
        <c:ser>
          <c:idx val="2"/>
          <c:order val="2"/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51'!$H$18</c:f>
              <c:numCache>
                <c:formatCode>#,##0.0</c:formatCode>
                <c:ptCount val="1"/>
                <c:pt idx="0">
                  <c:v>27.501613944480308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96960"/>
        <c:axId val="76711040"/>
      </c:barChart>
      <c:catAx>
        <c:axId val="76696960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6711040"/>
        <c:crosses val="autoZero"/>
        <c:auto val="1"/>
        <c:lblAlgn val="ctr"/>
        <c:lblOffset val="100"/>
        <c:noMultiLvlLbl val="1"/>
      </c:catAx>
      <c:valAx>
        <c:axId val="767110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6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</a:t>
            </a:r>
            <a:r>
              <a:rPr lang="en-US" sz="1200" baseline="0"/>
              <a:t> and Management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51'!$J$11</c:f>
              <c:numCache>
                <c:formatCode>#,##0.0</c:formatCode>
                <c:ptCount val="1"/>
                <c:pt idx="0">
                  <c:v>6.9706736024727656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51'!$J$12</c:f>
              <c:numCache>
                <c:formatCode>#,##0.0</c:formatCode>
                <c:ptCount val="1"/>
                <c:pt idx="0">
                  <c:v>23.964998843574126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51'!$J$18</c:f>
              <c:numCache>
                <c:formatCode>#,##0.0</c:formatCode>
                <c:ptCount val="1"/>
                <c:pt idx="0">
                  <c:v>33.312421580928479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57248"/>
        <c:axId val="76783616"/>
      </c:barChart>
      <c:catAx>
        <c:axId val="76757248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6783616"/>
        <c:crosses val="autoZero"/>
        <c:auto val="1"/>
        <c:lblAlgn val="ctr"/>
        <c:lblOffset val="100"/>
        <c:noMultiLvlLbl val="1"/>
      </c:catAx>
      <c:valAx>
        <c:axId val="7678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Education</c:v>
              </c:pt>
            </c:strLit>
          </c:cat>
          <c:val>
            <c:numRef>
              <c:f>'TABLE 51'!$L$11</c:f>
              <c:numCache>
                <c:formatCode>#,##0.0</c:formatCode>
                <c:ptCount val="1"/>
                <c:pt idx="0">
                  <c:v>42.805920048825143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Education</c:v>
              </c:pt>
            </c:strLit>
          </c:cat>
          <c:val>
            <c:numRef>
              <c:f>'TABLE 51'!$L$12</c:f>
              <c:numCache>
                <c:formatCode>#,##0.0</c:formatCode>
                <c:ptCount val="1"/>
                <c:pt idx="0">
                  <c:v>50.605705353653775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Education</c:v>
              </c:pt>
            </c:strLit>
          </c:cat>
          <c:val>
            <c:numRef>
              <c:f>'TABLE 51'!$L$18</c:f>
              <c:numCache>
                <c:formatCode>#,##0.0</c:formatCode>
                <c:ptCount val="1"/>
                <c:pt idx="0">
                  <c:v>25.991189427312776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98592"/>
        <c:axId val="76816768"/>
      </c:barChart>
      <c:catAx>
        <c:axId val="76798592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6816768"/>
        <c:crosses val="autoZero"/>
        <c:auto val="1"/>
        <c:lblAlgn val="ctr"/>
        <c:lblOffset val="100"/>
        <c:noMultiLvlLbl val="1"/>
      </c:catAx>
      <c:valAx>
        <c:axId val="768167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51'!$A$11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51'!$N$11</c:f>
              <c:numCache>
                <c:formatCode>#,##0.0</c:formatCode>
                <c:ptCount val="1"/>
                <c:pt idx="0">
                  <c:v>35.832648765210244</c:v>
                </c:pt>
              </c:numCache>
            </c:numRef>
          </c:val>
        </c:ser>
        <c:ser>
          <c:idx val="1"/>
          <c:order val="1"/>
          <c:tx>
            <c:strRef>
              <c:f>'TABLE 51'!$A$12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51'!$N$12</c:f>
              <c:numCache>
                <c:formatCode>#,##0.0</c:formatCode>
                <c:ptCount val="1"/>
                <c:pt idx="0">
                  <c:v>42.947739497019917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51'!$N$18</c:f>
              <c:numCache>
                <c:formatCode>#,##0.0</c:formatCode>
                <c:ptCount val="1"/>
                <c:pt idx="0">
                  <c:v>60.620266858997475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856320"/>
        <c:axId val="76862208"/>
      </c:barChart>
      <c:catAx>
        <c:axId val="76856320"/>
        <c:scaling>
          <c:orientation val="maxMin"/>
        </c:scaling>
        <c:delete val="1"/>
        <c:axPos val="l"/>
        <c:numFmt formatCode="#,##0_);\(#,##0\)" sourceLinked="1"/>
        <c:majorTickMark val="out"/>
        <c:minorTickMark val="none"/>
        <c:tickLblPos val="none"/>
        <c:crossAx val="76862208"/>
        <c:crosses val="autoZero"/>
        <c:auto val="1"/>
        <c:lblAlgn val="ctr"/>
        <c:lblOffset val="100"/>
        <c:noMultiLvlLbl val="1"/>
      </c:catAx>
      <c:valAx>
        <c:axId val="76862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8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28575</xdr:rowOff>
    </xdr:from>
    <xdr:to>
      <xdr:col>22</xdr:col>
      <xdr:colOff>361950</xdr:colOff>
      <xdr:row>19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19</xdr:row>
      <xdr:rowOff>57150</xdr:rowOff>
    </xdr:from>
    <xdr:to>
      <xdr:col>22</xdr:col>
      <xdr:colOff>381000</xdr:colOff>
      <xdr:row>36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36</xdr:row>
      <xdr:rowOff>19050</xdr:rowOff>
    </xdr:from>
    <xdr:to>
      <xdr:col>22</xdr:col>
      <xdr:colOff>390525</xdr:colOff>
      <xdr:row>53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352425</xdr:colOff>
      <xdr:row>2</xdr:row>
      <xdr:rowOff>38100</xdr:rowOff>
    </xdr:from>
    <xdr:to>
      <xdr:col>29</xdr:col>
      <xdr:colOff>390525</xdr:colOff>
      <xdr:row>19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352425</xdr:colOff>
      <xdr:row>19</xdr:row>
      <xdr:rowOff>19050</xdr:rowOff>
    </xdr:from>
    <xdr:to>
      <xdr:col>29</xdr:col>
      <xdr:colOff>390525</xdr:colOff>
      <xdr:row>36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36</xdr:row>
      <xdr:rowOff>19050</xdr:rowOff>
    </xdr:from>
    <xdr:to>
      <xdr:col>29</xdr:col>
      <xdr:colOff>419100</xdr:colOff>
      <xdr:row>53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228600</xdr:colOff>
      <xdr:row>3</xdr:row>
      <xdr:rowOff>28575</xdr:rowOff>
    </xdr:from>
    <xdr:to>
      <xdr:col>32</xdr:col>
      <xdr:colOff>542925</xdr:colOff>
      <xdr:row>14</xdr:row>
      <xdr:rowOff>100540</xdr:rowOff>
    </xdr:to>
    <xdr:sp macro="" textlink="">
      <xdr:nvSpPr>
        <xdr:cNvPr id="9" name="Oval Callout 8"/>
        <xdr:cNvSpPr/>
      </xdr:nvSpPr>
      <xdr:spPr>
        <a:xfrm>
          <a:off x="20488275" y="542925"/>
          <a:ext cx="1609725" cy="1853140"/>
        </a:xfrm>
        <a:prstGeom prst="wedgeEllipseCallout">
          <a:avLst>
            <a:gd name="adj1" fmla="val -97884"/>
            <a:gd name="adj2" fmla="val -128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nces.ed.gov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6"/>
    <pageSetUpPr fitToPage="1"/>
  </sheetPr>
  <dimension ref="A1:AD83"/>
  <sheetViews>
    <sheetView showGridLines="0" tabSelected="1" view="pageBreakPreview" topLeftCell="A52" zoomScaleNormal="100" zoomScaleSheetLayoutView="100" workbookViewId="0">
      <selection activeCell="H81" sqref="H81"/>
    </sheetView>
  </sheetViews>
  <sheetFormatPr defaultColWidth="9.7109375" defaultRowHeight="12.75" x14ac:dyDescent="0.2"/>
  <cols>
    <col min="1" max="1" width="7.5703125" style="4" customWidth="1"/>
    <col min="2" max="2" width="12.7109375" style="4" customWidth="1"/>
    <col min="3" max="7" width="10.7109375" style="4" customWidth="1"/>
    <col min="8" max="8" width="10.7109375" style="13" customWidth="1"/>
    <col min="9" max="14" width="10.7109375" style="4" customWidth="1"/>
    <col min="15" max="15" width="4.5703125" style="13" customWidth="1"/>
    <col min="16" max="16" width="9.7109375" style="4"/>
    <col min="17" max="17" width="9.28515625" style="4" customWidth="1"/>
    <col min="18" max="16384" width="9.7109375" style="4"/>
  </cols>
  <sheetData>
    <row r="1" spans="1:30" ht="12.75" customHeight="1" x14ac:dyDescent="0.2">
      <c r="A1" s="159" t="s">
        <v>264</v>
      </c>
      <c r="B1" s="3"/>
      <c r="C1" s="2"/>
      <c r="D1" s="2"/>
      <c r="E1" s="2"/>
      <c r="F1" s="2"/>
      <c r="G1" s="2"/>
      <c r="H1" s="20"/>
      <c r="I1" s="1"/>
      <c r="J1" s="1"/>
      <c r="K1" s="1"/>
      <c r="L1" s="1"/>
      <c r="M1" s="1"/>
    </row>
    <row r="2" spans="1:30" ht="15" customHeight="1" x14ac:dyDescent="0.25">
      <c r="A2" s="32" t="s">
        <v>274</v>
      </c>
      <c r="B2" s="3"/>
      <c r="C2" s="2"/>
      <c r="D2" s="2"/>
      <c r="E2" s="2"/>
      <c r="F2" s="2"/>
      <c r="G2" s="2"/>
      <c r="H2" s="20"/>
      <c r="I2" s="1"/>
      <c r="J2" s="1"/>
      <c r="K2" s="1"/>
      <c r="L2" s="1"/>
      <c r="M2" s="1"/>
      <c r="N2" s="1"/>
      <c r="P2" s="144" t="s">
        <v>275</v>
      </c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12.7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30" ht="12.75" customHeight="1" x14ac:dyDescent="0.2">
      <c r="A4" s="127" t="s">
        <v>225</v>
      </c>
      <c r="B4" s="20"/>
      <c r="C4" s="2"/>
      <c r="D4" s="2"/>
      <c r="E4" s="2"/>
      <c r="F4" s="2"/>
      <c r="G4" s="2"/>
      <c r="H4" s="20"/>
      <c r="I4" s="2"/>
      <c r="J4" s="2"/>
      <c r="K4" s="2"/>
      <c r="L4" s="2"/>
      <c r="M4" s="2"/>
      <c r="N4" s="2"/>
    </row>
    <row r="5" spans="1:30" ht="12.75" customHeight="1" x14ac:dyDescent="0.2">
      <c r="A5" s="2"/>
      <c r="B5" s="5"/>
      <c r="C5" s="7"/>
      <c r="D5" s="8"/>
      <c r="E5" s="7" t="s">
        <v>22</v>
      </c>
      <c r="F5" s="8"/>
      <c r="G5" s="7" t="s">
        <v>31</v>
      </c>
      <c r="H5" s="97"/>
      <c r="I5" s="7" t="s">
        <v>23</v>
      </c>
      <c r="J5" s="8"/>
      <c r="K5" s="9"/>
      <c r="L5" s="8"/>
      <c r="M5" s="108" t="s">
        <v>74</v>
      </c>
      <c r="N5" s="7"/>
    </row>
    <row r="6" spans="1:30" ht="12.75" customHeight="1" x14ac:dyDescent="0.2">
      <c r="A6" s="5"/>
      <c r="B6" s="5"/>
      <c r="C6" s="11" t="s">
        <v>0</v>
      </c>
      <c r="D6" s="17"/>
      <c r="E6" s="11" t="s">
        <v>24</v>
      </c>
      <c r="F6" s="10"/>
      <c r="G6" s="11" t="s">
        <v>25</v>
      </c>
      <c r="H6" s="98"/>
      <c r="I6" s="11" t="s">
        <v>26</v>
      </c>
      <c r="J6" s="10"/>
      <c r="K6" s="11" t="s">
        <v>21</v>
      </c>
      <c r="L6" s="10"/>
      <c r="M6" s="177" t="s">
        <v>218</v>
      </c>
      <c r="N6" s="178"/>
    </row>
    <row r="7" spans="1:30" s="18" customFormat="1" ht="12.75" customHeight="1" x14ac:dyDescent="0.25">
      <c r="A7" s="6"/>
      <c r="B7" s="6"/>
      <c r="C7" s="22"/>
      <c r="D7" s="23" t="s">
        <v>27</v>
      </c>
      <c r="E7" s="22"/>
      <c r="F7" s="23" t="s">
        <v>27</v>
      </c>
      <c r="G7" s="22"/>
      <c r="H7" s="23" t="s">
        <v>27</v>
      </c>
      <c r="I7" s="22"/>
      <c r="J7" s="23" t="s">
        <v>27</v>
      </c>
      <c r="K7" s="22"/>
      <c r="L7" s="23" t="s">
        <v>27</v>
      </c>
      <c r="M7" s="22"/>
      <c r="N7" s="173" t="s">
        <v>27</v>
      </c>
      <c r="O7" s="24"/>
      <c r="Q7" s="142"/>
      <c r="R7" s="143"/>
      <c r="S7" s="143"/>
      <c r="T7" s="143"/>
      <c r="U7" s="143"/>
      <c r="V7" s="143"/>
      <c r="W7" s="141"/>
    </row>
    <row r="8" spans="1:30" s="18" customFormat="1" ht="12.75" customHeight="1" x14ac:dyDescent="0.2">
      <c r="A8" s="6"/>
      <c r="B8" s="6"/>
      <c r="C8" s="25"/>
      <c r="D8" s="23" t="s">
        <v>104</v>
      </c>
      <c r="E8" s="25"/>
      <c r="F8" s="23" t="s">
        <v>104</v>
      </c>
      <c r="G8" s="25"/>
      <c r="H8" s="23" t="s">
        <v>104</v>
      </c>
      <c r="I8" s="25"/>
      <c r="J8" s="23" t="s">
        <v>104</v>
      </c>
      <c r="K8" s="25"/>
      <c r="L8" s="23" t="s">
        <v>104</v>
      </c>
      <c r="M8" s="25"/>
      <c r="N8" s="173" t="s">
        <v>104</v>
      </c>
      <c r="O8" s="24"/>
    </row>
    <row r="9" spans="1:30" s="18" customFormat="1" ht="12.75" customHeight="1" x14ac:dyDescent="0.2">
      <c r="A9" s="6"/>
      <c r="B9" s="6"/>
      <c r="C9" s="26" t="s">
        <v>30</v>
      </c>
      <c r="D9" s="166" t="s">
        <v>266</v>
      </c>
      <c r="E9" s="26" t="s">
        <v>30</v>
      </c>
      <c r="F9" s="166" t="s">
        <v>266</v>
      </c>
      <c r="G9" s="26" t="s">
        <v>30</v>
      </c>
      <c r="H9" s="166" t="s">
        <v>266</v>
      </c>
      <c r="I9" s="26" t="s">
        <v>30</v>
      </c>
      <c r="J9" s="166" t="s">
        <v>266</v>
      </c>
      <c r="K9" s="26" t="s">
        <v>30</v>
      </c>
      <c r="L9" s="166" t="s">
        <v>266</v>
      </c>
      <c r="M9" s="26" t="s">
        <v>30</v>
      </c>
      <c r="N9" s="174" t="s">
        <v>266</v>
      </c>
      <c r="O9" s="24"/>
    </row>
    <row r="10" spans="1:30" s="18" customFormat="1" ht="12.75" customHeight="1" x14ac:dyDescent="0.2">
      <c r="A10" s="133"/>
      <c r="B10" s="133"/>
      <c r="C10" s="167" t="s">
        <v>265</v>
      </c>
      <c r="D10" s="168" t="s">
        <v>265</v>
      </c>
      <c r="E10" s="169" t="s">
        <v>265</v>
      </c>
      <c r="F10" s="168" t="s">
        <v>265</v>
      </c>
      <c r="G10" s="169" t="s">
        <v>265</v>
      </c>
      <c r="H10" s="168" t="s">
        <v>265</v>
      </c>
      <c r="I10" s="169" t="s">
        <v>265</v>
      </c>
      <c r="J10" s="168" t="s">
        <v>265</v>
      </c>
      <c r="K10" s="169" t="s">
        <v>265</v>
      </c>
      <c r="L10" s="168" t="s">
        <v>265</v>
      </c>
      <c r="M10" s="169" t="s">
        <v>265</v>
      </c>
      <c r="N10" s="167" t="s">
        <v>265</v>
      </c>
      <c r="O10" s="24"/>
    </row>
    <row r="11" spans="1:30" s="21" customFormat="1" ht="12.75" customHeight="1" x14ac:dyDescent="0.2">
      <c r="A11" s="69" t="s">
        <v>224</v>
      </c>
      <c r="B11" s="69"/>
      <c r="C11" s="69">
        <f>+DATA!V5</f>
        <v>369292</v>
      </c>
      <c r="D11" s="79">
        <f>+((DATA!V5-DATA!Q5)/DATA!Q5)*100</f>
        <v>33.510242152985157</v>
      </c>
      <c r="E11" s="69">
        <f>+DATA!AQ5</f>
        <v>87628</v>
      </c>
      <c r="F11" s="79">
        <f>+((DATA!AQ5-DATA!AL5)/DATA!AL5)*100</f>
        <v>65.999848450405395</v>
      </c>
      <c r="G11" s="69">
        <f>+DATA!BL5</f>
        <v>124134</v>
      </c>
      <c r="H11" s="88">
        <f>+((DATA!BL5-DATA!BG5)/DATA!BG5)*100</f>
        <v>31.722535256104162</v>
      </c>
      <c r="I11" s="69">
        <f>+DATA!CG5</f>
        <v>113513</v>
      </c>
      <c r="J11" s="79">
        <f>+((DATA!CG5-DATA!CB5)/DATA!CB5)*100</f>
        <v>6.9706736024727656</v>
      </c>
      <c r="K11" s="69">
        <f>+DATA!DB5</f>
        <v>18719</v>
      </c>
      <c r="L11" s="79">
        <f>+((DATA!DB5-DATA!CW5)/DATA!CW5)*100</f>
        <v>42.805920048825143</v>
      </c>
      <c r="M11" s="69">
        <f>+DATA!DW5</f>
        <v>211649</v>
      </c>
      <c r="N11" s="78">
        <f>+((DATA!DW5-DATA!DR5)/DATA!DR5)*100</f>
        <v>35.832648765210244</v>
      </c>
      <c r="O11" s="99"/>
    </row>
    <row r="12" spans="1:30" s="21" customFormat="1" ht="12.75" customHeight="1" x14ac:dyDescent="0.2">
      <c r="A12" s="70" t="s">
        <v>29</v>
      </c>
      <c r="B12" s="70"/>
      <c r="C12" s="70">
        <f>+DATA!V6</f>
        <v>158365</v>
      </c>
      <c r="D12" s="80">
        <f>+((DATA!V6-DATA!Q6)/DATA!Q6)*100</f>
        <v>55.101661051476924</v>
      </c>
      <c r="E12" s="70">
        <f>+DATA!AQ6</f>
        <v>22798</v>
      </c>
      <c r="F12" s="80">
        <f>+((DATA!AQ6-DATA!AL6)/DATA!AL6)*100</f>
        <v>69.552283206901677</v>
      </c>
      <c r="G12" s="70">
        <f>+DATA!BL6</f>
        <v>39083</v>
      </c>
      <c r="H12" s="80">
        <f>+((DATA!BL6-DATA!BG6)/DATA!BG6)*100</f>
        <v>40.465066129959752</v>
      </c>
      <c r="I12" s="70">
        <f>+DATA!CG6</f>
        <v>32159</v>
      </c>
      <c r="J12" s="80">
        <f>+((DATA!CG6-DATA!CB6)/DATA!CB6)*100</f>
        <v>23.964998843574126</v>
      </c>
      <c r="K12" s="70">
        <f>+DATA!DB6</f>
        <v>7708</v>
      </c>
      <c r="L12" s="80">
        <f>+((DATA!DB6-DATA!CW6)/DATA!CW6)*100</f>
        <v>50.605705353653775</v>
      </c>
      <c r="M12" s="70">
        <f>+DATA!DW6</f>
        <v>78667</v>
      </c>
      <c r="N12" s="81">
        <f>+((DATA!DW6-DATA!DR6)/DATA!DR6)*100</f>
        <v>42.947739497019917</v>
      </c>
      <c r="O12" s="99"/>
    </row>
    <row r="13" spans="1:30" s="89" customFormat="1" ht="12.75" customHeight="1" x14ac:dyDescent="0.2">
      <c r="A13" s="81" t="s">
        <v>121</v>
      </c>
      <c r="B13" s="81"/>
      <c r="C13" s="81">
        <f>+DATA!V7</f>
        <v>42.883409334618676</v>
      </c>
      <c r="D13" s="80"/>
      <c r="E13" s="81">
        <f>+DATA!AQ7</f>
        <v>26.016798283653625</v>
      </c>
      <c r="F13" s="80"/>
      <c r="G13" s="81">
        <f>+DATA!BL7</f>
        <v>31.484524787729391</v>
      </c>
      <c r="H13" s="80"/>
      <c r="I13" s="81">
        <f>+DATA!CG7</f>
        <v>28.330675781628536</v>
      </c>
      <c r="J13" s="80"/>
      <c r="K13" s="81">
        <f>+DATA!DB7</f>
        <v>41.177413323361293</v>
      </c>
      <c r="L13" s="80"/>
      <c r="M13" s="81">
        <f>+DATA!DW7</f>
        <v>37.168614073300603</v>
      </c>
      <c r="N13" s="81"/>
      <c r="O13" s="100"/>
    </row>
    <row r="14" spans="1:30" s="21" customFormat="1" ht="12.75" customHeight="1" x14ac:dyDescent="0.2">
      <c r="A14" s="71" t="s">
        <v>248</v>
      </c>
      <c r="B14" s="71"/>
      <c r="C14" s="71">
        <f>+DATA!V8</f>
        <v>4763</v>
      </c>
      <c r="D14" s="82">
        <f>+((DATA!V8-DATA!Q8)/DATA!Q8)*100</f>
        <v>33.417366946778706</v>
      </c>
      <c r="E14" s="71">
        <f>+DATA!AQ8</f>
        <v>1380</v>
      </c>
      <c r="F14" s="135" t="s">
        <v>263</v>
      </c>
      <c r="G14" s="71">
        <f>+DATA!BL8</f>
        <v>2034</v>
      </c>
      <c r="H14" s="82">
        <f>+((DATA!BL8-DATA!BG8)/DATA!BG8)*100</f>
        <v>77.952755905511808</v>
      </c>
      <c r="I14" s="71">
        <f>+DATA!CG8</f>
        <v>1576</v>
      </c>
      <c r="J14" s="82">
        <f>+((DATA!CG8-DATA!CB8)/DATA!CB8)*100</f>
        <v>66.069546891464697</v>
      </c>
      <c r="K14" s="71">
        <f>+DATA!DB8</f>
        <v>3</v>
      </c>
      <c r="L14" s="82">
        <f>+((DATA!DB8-DATA!CW8)/DATA!CW8)*100</f>
        <v>-76.923076923076934</v>
      </c>
      <c r="M14" s="71">
        <f>+DATA!DW8</f>
        <v>3601</v>
      </c>
      <c r="N14" s="83">
        <f>+((DATA!DW8-DATA!DR8)/DATA!DR8)*100</f>
        <v>28.975644699140403</v>
      </c>
      <c r="O14" s="99"/>
    </row>
    <row r="15" spans="1:30" s="21" customFormat="1" ht="12.75" customHeight="1" x14ac:dyDescent="0.2">
      <c r="A15" s="71" t="s">
        <v>3</v>
      </c>
      <c r="B15" s="71"/>
      <c r="C15" s="71">
        <f>+DATA!V9</f>
        <v>4160</v>
      </c>
      <c r="D15" s="82">
        <f>+((DATA!V9-DATA!Q9)/DATA!Q9)*100</f>
        <v>50.126308191988457</v>
      </c>
      <c r="E15" s="71">
        <f>+DATA!AQ9</f>
        <v>348</v>
      </c>
      <c r="F15" s="82">
        <f>+((DATA!AQ9-DATA!AL9)/DATA!AL9)*100</f>
        <v>43.801652892561982</v>
      </c>
      <c r="G15" s="71">
        <f>+DATA!BL9</f>
        <v>643</v>
      </c>
      <c r="H15" s="82">
        <f>+((DATA!BL9-DATA!BG9)/DATA!BG9)*100</f>
        <v>36.518046709129507</v>
      </c>
      <c r="I15" s="71">
        <f>+DATA!CG9</f>
        <v>743</v>
      </c>
      <c r="J15" s="82">
        <f>+((DATA!CG9-DATA!CB9)/DATA!CB9)*100</f>
        <v>73.598130841121502</v>
      </c>
      <c r="K15" s="71">
        <f>+DATA!DB9</f>
        <v>331</v>
      </c>
      <c r="L15" s="82">
        <f>+((DATA!DB9-DATA!CW9)/DATA!CW9)*100</f>
        <v>66.331658291457288</v>
      </c>
      <c r="M15" s="71">
        <f>+DATA!DW9</f>
        <v>1748</v>
      </c>
      <c r="N15" s="83">
        <f>+((DATA!DW9-DATA!DR9)/DATA!DR9)*100</f>
        <v>36.349453978159126</v>
      </c>
      <c r="O15" s="99"/>
    </row>
    <row r="16" spans="1:30" s="21" customFormat="1" ht="12.75" customHeight="1" x14ac:dyDescent="0.2">
      <c r="A16" s="71" t="s">
        <v>28</v>
      </c>
      <c r="B16" s="71"/>
      <c r="C16" s="71">
        <f>+DATA!V10</f>
        <v>399</v>
      </c>
      <c r="D16" s="82">
        <f>+((DATA!V10-DATA!Q10)/DATA!Q10)*100</f>
        <v>37.586206896551722</v>
      </c>
      <c r="E16" s="71">
        <f>+DATA!AQ10</f>
        <v>280</v>
      </c>
      <c r="F16" s="82">
        <f>+((DATA!AQ10-DATA!AL10)/DATA!AL10)*100</f>
        <v>100</v>
      </c>
      <c r="G16" s="71">
        <f>+DATA!BL10</f>
        <v>264</v>
      </c>
      <c r="H16" s="82">
        <f>+((DATA!BL10-DATA!BG10)/DATA!BG10)*100</f>
        <v>56.213017751479285</v>
      </c>
      <c r="I16" s="71">
        <f>+DATA!CG10</f>
        <v>326</v>
      </c>
      <c r="J16" s="82">
        <f>+((DATA!CG10-DATA!CB10)/DATA!CB10)*100</f>
        <v>18.545454545454547</v>
      </c>
      <c r="K16" s="71">
        <f>+DATA!DB10</f>
        <v>148</v>
      </c>
      <c r="L16" s="82">
        <f>+((DATA!DB10-DATA!CW10)/DATA!CW10)*100</f>
        <v>124.24242424242425</v>
      </c>
      <c r="M16" s="71">
        <f>+DATA!DW10</f>
        <v>546</v>
      </c>
      <c r="N16" s="83">
        <f>+((DATA!DW10-DATA!DR10)/DATA!DR10)*100</f>
        <v>17.167381974248926</v>
      </c>
      <c r="O16" s="99"/>
    </row>
    <row r="17" spans="1:15" s="21" customFormat="1" ht="12.75" customHeight="1" x14ac:dyDescent="0.2">
      <c r="A17" s="71" t="s">
        <v>249</v>
      </c>
      <c r="B17" s="71"/>
      <c r="C17" s="71">
        <f>+DATA!V11</f>
        <v>62075</v>
      </c>
      <c r="D17" s="82">
        <f>+((DATA!V11-DATA!Q11)/DATA!Q11)*100</f>
        <v>50.117288578268969</v>
      </c>
      <c r="E17" s="71">
        <f>+DATA!AQ11</f>
        <v>3571</v>
      </c>
      <c r="F17" s="82">
        <f>+((DATA!AQ11-DATA!AL11)/DATA!AL11)*100</f>
        <v>58.570159857904081</v>
      </c>
      <c r="G17" s="71">
        <f>+DATA!BL11</f>
        <v>4829</v>
      </c>
      <c r="H17" s="82">
        <f>+((DATA!BL11-DATA!BG11)/DATA!BG11)*100</f>
        <v>52.913236225459151</v>
      </c>
      <c r="I17" s="71">
        <f>+DATA!CG11</f>
        <v>4918</v>
      </c>
      <c r="J17" s="82">
        <f>+((DATA!CG11-DATA!CB11)/DATA!CB11)*100</f>
        <v>32.954852662881862</v>
      </c>
      <c r="K17" s="71">
        <f>+DATA!DB11</f>
        <v>473</v>
      </c>
      <c r="L17" s="135" t="s">
        <v>263</v>
      </c>
      <c r="M17" s="71">
        <f>+DATA!DW11</f>
        <v>21081</v>
      </c>
      <c r="N17" s="83">
        <f>+((DATA!DW11-DATA!DR11)/DATA!DR11)*100</f>
        <v>79.565587734241902</v>
      </c>
      <c r="O17" s="99"/>
    </row>
    <row r="18" spans="1:15" s="21" customFormat="1" ht="12.75" customHeight="1" x14ac:dyDescent="0.2">
      <c r="A18" s="72" t="s">
        <v>250</v>
      </c>
      <c r="B18" s="72"/>
      <c r="C18" s="70">
        <f>+DATA!V12</f>
        <v>7168</v>
      </c>
      <c r="D18" s="80">
        <f>+((DATA!V12-DATA!Q12)/DATA!Q12)*100</f>
        <v>21.739130434782609</v>
      </c>
      <c r="E18" s="70">
        <f>+DATA!AQ12</f>
        <v>1200</v>
      </c>
      <c r="F18" s="80">
        <f>+((DATA!AQ12-DATA!AL12)/DATA!AL12)*100</f>
        <v>138.0952380952381</v>
      </c>
      <c r="G18" s="70">
        <f>+DATA!BL12</f>
        <v>1975</v>
      </c>
      <c r="H18" s="80">
        <f>+((DATA!BL12-DATA!BG12)/DATA!BG12)*100</f>
        <v>27.501613944480308</v>
      </c>
      <c r="I18" s="70">
        <f>+DATA!CG12</f>
        <v>2125</v>
      </c>
      <c r="J18" s="80">
        <f>+((DATA!CG12-DATA!CB12)/DATA!CB12)*100</f>
        <v>33.312421580928479</v>
      </c>
      <c r="K18" s="70">
        <f>+DATA!DB12</f>
        <v>572</v>
      </c>
      <c r="L18" s="80">
        <f>+((DATA!DB12-DATA!CW12)/DATA!CW12)*100</f>
        <v>25.991189427312776</v>
      </c>
      <c r="M18" s="70">
        <f>+DATA!DW12</f>
        <v>4454</v>
      </c>
      <c r="N18" s="81">
        <f>+((DATA!DW12-DATA!DR12)/DATA!DR12)*100</f>
        <v>60.620266858997475</v>
      </c>
      <c r="O18" s="99"/>
    </row>
    <row r="19" spans="1:15" s="21" customFormat="1" ht="12.75" customHeight="1" x14ac:dyDescent="0.2">
      <c r="A19" s="72" t="s">
        <v>251</v>
      </c>
      <c r="B19" s="72"/>
      <c r="C19" s="70">
        <f>+DATA!V13</f>
        <v>4837</v>
      </c>
      <c r="D19" s="80">
        <f>+((DATA!V13-DATA!Q13)/DATA!Q13)*100</f>
        <v>56.638601036269435</v>
      </c>
      <c r="E19" s="70">
        <f>+DATA!AQ13</f>
        <v>871</v>
      </c>
      <c r="F19" s="80">
        <f>+((DATA!AQ13-DATA!AL13)/DATA!AL13)*100</f>
        <v>52.807017543859644</v>
      </c>
      <c r="G19" s="70">
        <f>+DATA!BL13</f>
        <v>1378</v>
      </c>
      <c r="H19" s="80">
        <f>+((DATA!BL13-DATA!BG13)/DATA!BG13)*100</f>
        <v>23.366159355416293</v>
      </c>
      <c r="I19" s="70">
        <f>+DATA!CG13</f>
        <v>1233</v>
      </c>
      <c r="J19" s="80">
        <f>+((DATA!CG13-DATA!CB13)/DATA!CB13)*100</f>
        <v>19.245647969052225</v>
      </c>
      <c r="K19" s="70">
        <f>+DATA!DB13</f>
        <v>115</v>
      </c>
      <c r="L19" s="80">
        <f>+((DATA!DB13-DATA!CW13)/DATA!CW13)*100</f>
        <v>26.373626373626376</v>
      </c>
      <c r="M19" s="70">
        <f>+DATA!DW13</f>
        <v>4250</v>
      </c>
      <c r="N19" s="81">
        <f>+((DATA!DW13-DATA!DR13)/DATA!DR13)*100</f>
        <v>38.843515191114015</v>
      </c>
      <c r="O19" s="99"/>
    </row>
    <row r="20" spans="1:15" s="21" customFormat="1" ht="12.75" customHeight="1" x14ac:dyDescent="0.2">
      <c r="A20" s="72" t="s">
        <v>271</v>
      </c>
      <c r="B20" s="72"/>
      <c r="C20" s="70">
        <f>+DATA!V14</f>
        <v>1667</v>
      </c>
      <c r="D20" s="80">
        <f>+((DATA!V14-DATA!Q14)/DATA!Q14)*100</f>
        <v>56.820319849482594</v>
      </c>
      <c r="E20" s="70">
        <f>+DATA!AQ14</f>
        <v>631</v>
      </c>
      <c r="F20" s="80">
        <f>+((DATA!AQ14-DATA!AL14)/DATA!AL14)*100</f>
        <v>63.049095607235138</v>
      </c>
      <c r="G20" s="70">
        <f>+DATA!BL14</f>
        <v>1463</v>
      </c>
      <c r="H20" s="80">
        <f>+((DATA!BL14-DATA!BG14)/DATA!BG14)*100</f>
        <v>49.897540983606561</v>
      </c>
      <c r="I20" s="70">
        <f>+DATA!CG14</f>
        <v>939</v>
      </c>
      <c r="J20" s="80">
        <f>+((DATA!CG14-DATA!CB14)/DATA!CB14)*100</f>
        <v>35.30259365994236</v>
      </c>
      <c r="K20" s="70">
        <f>+DATA!DB14</f>
        <v>36</v>
      </c>
      <c r="L20" s="80">
        <f>+((DATA!DB14-DATA!CW14)/DATA!CW14)*100</f>
        <v>-50.684931506849317</v>
      </c>
      <c r="M20" s="70">
        <f>+DATA!DW14</f>
        <v>2064</v>
      </c>
      <c r="N20" s="81">
        <f>+((DATA!DW14-DATA!DR14)/DATA!DR14)*100</f>
        <v>24.412296564195298</v>
      </c>
      <c r="O20" s="99"/>
    </row>
    <row r="21" spans="1:15" s="21" customFormat="1" ht="12.75" customHeight="1" x14ac:dyDescent="0.2">
      <c r="A21" s="72" t="s">
        <v>8</v>
      </c>
      <c r="B21" s="72"/>
      <c r="C21" s="70">
        <f>+DATA!V15</f>
        <v>7479</v>
      </c>
      <c r="D21" s="80">
        <f>+((DATA!V15-DATA!Q15)/DATA!Q15)*100</f>
        <v>52.29077580940745</v>
      </c>
      <c r="E21" s="70">
        <f>+DATA!AQ15</f>
        <v>526</v>
      </c>
      <c r="F21" s="80">
        <f>+((DATA!AQ15-DATA!AL15)/DATA!AL15)*100</f>
        <v>4.7808764940239046</v>
      </c>
      <c r="G21" s="70">
        <f>+DATA!BL15</f>
        <v>1410</v>
      </c>
      <c r="H21" s="80">
        <f>+((DATA!BL15-DATA!BG15)/DATA!BG15)*100</f>
        <v>52.762730227518958</v>
      </c>
      <c r="I21" s="70">
        <f>+DATA!CG15</f>
        <v>2361</v>
      </c>
      <c r="J21" s="80">
        <f>+((DATA!CG15-DATA!CB15)/DATA!CB15)*100</f>
        <v>22.14174857734092</v>
      </c>
      <c r="K21" s="70">
        <f>+DATA!DB15</f>
        <v>495</v>
      </c>
      <c r="L21" s="80">
        <f>+((DATA!DB15-DATA!CW15)/DATA!CW15)*100</f>
        <v>35.61643835616438</v>
      </c>
      <c r="M21" s="70">
        <f>+DATA!DW15</f>
        <v>2793</v>
      </c>
      <c r="N21" s="81">
        <f>+((DATA!DW15-DATA!DR15)/DATA!DR15)*100</f>
        <v>40.070210631895684</v>
      </c>
      <c r="O21" s="99"/>
    </row>
    <row r="22" spans="1:15" s="21" customFormat="1" ht="12.75" customHeight="1" x14ac:dyDescent="0.2">
      <c r="A22" s="71" t="s">
        <v>9</v>
      </c>
      <c r="B22" s="71"/>
      <c r="C22" s="71">
        <f>+DATA!V16</f>
        <v>4340</v>
      </c>
      <c r="D22" s="82">
        <f>+((DATA!V16-DATA!Q16)/DATA!Q16)*100</f>
        <v>55.277280858676207</v>
      </c>
      <c r="E22" s="71">
        <f>+DATA!AQ16</f>
        <v>883</v>
      </c>
      <c r="F22" s="82">
        <f>+((DATA!AQ16-DATA!AL16)/DATA!AL16)*100</f>
        <v>79.107505070993909</v>
      </c>
      <c r="G22" s="71">
        <f>+DATA!BL16</f>
        <v>1527</v>
      </c>
      <c r="H22" s="82">
        <f>+((DATA!BL16-DATA!BG16)/DATA!BG16)*100</f>
        <v>63.490364025695932</v>
      </c>
      <c r="I22" s="71">
        <f>+DATA!CG16</f>
        <v>1048</v>
      </c>
      <c r="J22" s="82">
        <f>+((DATA!CG16-DATA!CB16)/DATA!CB16)*100</f>
        <v>-13.245033112582782</v>
      </c>
      <c r="K22" s="71">
        <f>+DATA!DB16</f>
        <v>700</v>
      </c>
      <c r="L22" s="82">
        <f>+((DATA!DB16-DATA!CW16)/DATA!CW16)*100</f>
        <v>18.443316412859559</v>
      </c>
      <c r="M22" s="71">
        <f>+DATA!DW16</f>
        <v>3188</v>
      </c>
      <c r="N22" s="83">
        <f>+((DATA!DW16-DATA!DR16)/DATA!DR16)*100</f>
        <v>24.240062353858143</v>
      </c>
      <c r="O22" s="99"/>
    </row>
    <row r="23" spans="1:15" s="21" customFormat="1" ht="12.75" customHeight="1" x14ac:dyDescent="0.2">
      <c r="A23" s="71" t="s">
        <v>10</v>
      </c>
      <c r="B23" s="71"/>
      <c r="C23" s="71">
        <f>+DATA!V17</f>
        <v>11198</v>
      </c>
      <c r="D23" s="82">
        <f>+((DATA!V17-DATA!Q17)/DATA!Q17)*100</f>
        <v>89.443410590424634</v>
      </c>
      <c r="E23" s="71">
        <f>+DATA!AQ17</f>
        <v>1356</v>
      </c>
      <c r="F23" s="82">
        <f>+((DATA!AQ17-DATA!AL17)/DATA!AL17)*100</f>
        <v>36.008024072216649</v>
      </c>
      <c r="G23" s="71">
        <f>+DATA!BL17</f>
        <v>3919</v>
      </c>
      <c r="H23" s="82">
        <f>+((DATA!BL17-DATA!BG17)/DATA!BG17)*100</f>
        <v>47.719562759140594</v>
      </c>
      <c r="I23" s="71">
        <f>+DATA!CG17</f>
        <v>2534</v>
      </c>
      <c r="J23" s="82">
        <f>+((DATA!CG17-DATA!CB17)/DATA!CB17)*100</f>
        <v>3.6400817995910022</v>
      </c>
      <c r="K23" s="71">
        <f>+DATA!DB17</f>
        <v>1203</v>
      </c>
      <c r="L23" s="82">
        <f>+((DATA!DB17-DATA!CW17)/DATA!CW17)*100</f>
        <v>-3.2180209171359615</v>
      </c>
      <c r="M23" s="71">
        <f>+DATA!DW17</f>
        <v>6806</v>
      </c>
      <c r="N23" s="83">
        <f>+((DATA!DW17-DATA!DR17)/DATA!DR17)*100</f>
        <v>28.149124458670684</v>
      </c>
      <c r="O23" s="99"/>
    </row>
    <row r="24" spans="1:15" s="21" customFormat="1" ht="12.75" customHeight="1" x14ac:dyDescent="0.2">
      <c r="A24" s="71" t="s">
        <v>11</v>
      </c>
      <c r="B24" s="71"/>
      <c r="C24" s="71">
        <f>+DATA!V18</f>
        <v>2167</v>
      </c>
      <c r="D24" s="82">
        <f>+((DATA!V18-DATA!Q18)/DATA!Q18)*100</f>
        <v>0.32407407407407407</v>
      </c>
      <c r="E24" s="71">
        <f>+DATA!AQ18</f>
        <v>1556</v>
      </c>
      <c r="F24" s="82">
        <f>+((DATA!AQ18-DATA!AL18)/DATA!AL18)*100</f>
        <v>62.252346193952036</v>
      </c>
      <c r="G24" s="71">
        <f>+DATA!BL18</f>
        <v>2066</v>
      </c>
      <c r="H24" s="82">
        <f>+((DATA!BL18-DATA!BG18)/DATA!BG18)*100</f>
        <v>54.064131245339297</v>
      </c>
      <c r="I24" s="71">
        <f>+DATA!CG18</f>
        <v>1736</v>
      </c>
      <c r="J24" s="82">
        <f>+((DATA!CG18-DATA!CB18)/DATA!CB18)*100</f>
        <v>31.515151515151512</v>
      </c>
      <c r="K24" s="71">
        <f>+DATA!DB18</f>
        <v>900</v>
      </c>
      <c r="L24" s="82">
        <f>+((DATA!DB18-DATA!CW18)/DATA!CW18)*100</f>
        <v>10.974106041923552</v>
      </c>
      <c r="M24" s="71">
        <f>+DATA!DW18</f>
        <v>3104</v>
      </c>
      <c r="N24" s="83">
        <f>+((DATA!DW18-DATA!DR18)/DATA!DR18)*100</f>
        <v>22.784810126582279</v>
      </c>
      <c r="O24" s="99"/>
    </row>
    <row r="25" spans="1:15" s="21" customFormat="1" ht="12.75" customHeight="1" x14ac:dyDescent="0.2">
      <c r="A25" s="71" t="s">
        <v>12</v>
      </c>
      <c r="B25" s="71"/>
      <c r="C25" s="71">
        <f>+DATA!V19</f>
        <v>3202</v>
      </c>
      <c r="D25" s="82">
        <f>+((DATA!V19-DATA!Q19)/DATA!Q19)*100</f>
        <v>69.597457627118644</v>
      </c>
      <c r="E25" s="71">
        <f>+DATA!AQ19</f>
        <v>1157</v>
      </c>
      <c r="F25" s="82">
        <f>+((DATA!AQ19-DATA!AL19)/DATA!AL19)*100</f>
        <v>46.827411167512686</v>
      </c>
      <c r="G25" s="71">
        <f>+DATA!BL19</f>
        <v>1654</v>
      </c>
      <c r="H25" s="82">
        <f>+((DATA!BL19-DATA!BG19)/DATA!BG19)*100</f>
        <v>46.242263483642795</v>
      </c>
      <c r="I25" s="71">
        <f>+DATA!CG19</f>
        <v>1695</v>
      </c>
      <c r="J25" s="82">
        <f>+((DATA!CG19-DATA!CB19)/DATA!CB19)*100</f>
        <v>12.774451097804389</v>
      </c>
      <c r="K25" s="71">
        <f>+DATA!DB19</f>
        <v>9</v>
      </c>
      <c r="L25" s="82">
        <f>+((DATA!DB19-DATA!CW19)/DATA!CW19)*100</f>
        <v>125</v>
      </c>
      <c r="M25" s="71">
        <f>+DATA!DW19</f>
        <v>2873</v>
      </c>
      <c r="N25" s="83">
        <f>+((DATA!DW19-DATA!DR19)/DATA!DR19)*100</f>
        <v>43.937875751503007</v>
      </c>
      <c r="O25" s="99"/>
    </row>
    <row r="26" spans="1:15" s="21" customFormat="1" ht="12.75" customHeight="1" x14ac:dyDescent="0.2">
      <c r="A26" s="73" t="s">
        <v>13</v>
      </c>
      <c r="B26" s="73"/>
      <c r="C26" s="70">
        <f>+DATA!V20</f>
        <v>5411</v>
      </c>
      <c r="D26" s="80">
        <f>+((DATA!V20-DATA!Q20)/DATA!Q20)*100</f>
        <v>50.138734739178695</v>
      </c>
      <c r="E26" s="70">
        <f>+DATA!AQ20</f>
        <v>589</v>
      </c>
      <c r="F26" s="80">
        <f>+((DATA!AQ20-DATA!AL20)/DATA!AL20)*100</f>
        <v>57.066666666666663</v>
      </c>
      <c r="G26" s="70">
        <f>+DATA!BL20</f>
        <v>1840</v>
      </c>
      <c r="H26" s="80">
        <f>+((DATA!BL20-DATA!BG20)/DATA!BG20)*100</f>
        <v>38.972809667673715</v>
      </c>
      <c r="I26" s="70">
        <f>+DATA!CG20</f>
        <v>1051</v>
      </c>
      <c r="J26" s="80">
        <f>+((DATA!CG20-DATA!CB20)/DATA!CB20)*100</f>
        <v>0</v>
      </c>
      <c r="K26" s="70">
        <f>+DATA!DB20</f>
        <v>310</v>
      </c>
      <c r="L26" s="165" t="s">
        <v>263</v>
      </c>
      <c r="M26" s="70">
        <f>+DATA!DW20</f>
        <v>3399</v>
      </c>
      <c r="N26" s="81">
        <f>+((DATA!DW20-DATA!DR20)/DATA!DR20)*100</f>
        <v>10.142579390797149</v>
      </c>
      <c r="O26" s="99"/>
    </row>
    <row r="27" spans="1:15" s="21" customFormat="1" ht="12.75" customHeight="1" x14ac:dyDescent="0.2">
      <c r="A27" s="73" t="s">
        <v>14</v>
      </c>
      <c r="B27" s="73"/>
      <c r="C27" s="70">
        <f>+DATA!V21</f>
        <v>31444</v>
      </c>
      <c r="D27" s="80">
        <f>+((DATA!V21-DATA!Q21)/DATA!Q21)*100</f>
        <v>82.750203417412521</v>
      </c>
      <c r="E27" s="70">
        <f>+DATA!AQ21</f>
        <v>4790</v>
      </c>
      <c r="F27" s="80">
        <f>+((DATA!AQ21-DATA!AL21)/DATA!AL21)*100</f>
        <v>50.250941028858222</v>
      </c>
      <c r="G27" s="70">
        <f>+DATA!BL21</f>
        <v>9563</v>
      </c>
      <c r="H27" s="80">
        <f>+((DATA!BL21-DATA!BG21)/DATA!BG21)*100</f>
        <v>40.529022777369583</v>
      </c>
      <c r="I27" s="70">
        <f>+DATA!CG21</f>
        <v>5629</v>
      </c>
      <c r="J27" s="80">
        <f>+((DATA!CG21-DATA!CB21)/DATA!CB21)*100</f>
        <v>22.6628895184136</v>
      </c>
      <c r="K27" s="70">
        <f>+DATA!DB21</f>
        <v>2261</v>
      </c>
      <c r="L27" s="80">
        <f>+((DATA!DB21-DATA!CW21)/DATA!CW21)*100</f>
        <v>133.57438016528926</v>
      </c>
      <c r="M27" s="70">
        <f>+DATA!DW21</f>
        <v>11827</v>
      </c>
      <c r="N27" s="81">
        <f>+((DATA!DW21-DATA!DR21)/DATA!DR21)*100</f>
        <v>45.009808729769496</v>
      </c>
      <c r="O27" s="99"/>
    </row>
    <row r="28" spans="1:15" s="21" customFormat="1" ht="12.75" customHeight="1" x14ac:dyDescent="0.2">
      <c r="A28" s="73" t="s">
        <v>15</v>
      </c>
      <c r="B28" s="73"/>
      <c r="C28" s="70">
        <f>+DATA!V22</f>
        <v>7168</v>
      </c>
      <c r="D28" s="80">
        <f>+((DATA!V22-DATA!Q22)/DATA!Q22)*100</f>
        <v>53.424657534246577</v>
      </c>
      <c r="E28" s="70">
        <f>+DATA!AQ22</f>
        <v>3394</v>
      </c>
      <c r="F28" s="80">
        <f>+((DATA!AQ22-DATA!AL22)/DATA!AL22)*100</f>
        <v>129.79011509817198</v>
      </c>
      <c r="G28" s="70">
        <f>+DATA!BL22</f>
        <v>3898</v>
      </c>
      <c r="H28" s="80">
        <f>+((DATA!BL22-DATA!BG22)/DATA!BG22)*100</f>
        <v>6.2414826928318341</v>
      </c>
      <c r="I28" s="70">
        <f>+DATA!CG22</f>
        <v>3751</v>
      </c>
      <c r="J28" s="80">
        <f>+((DATA!CG22-DATA!CB22)/DATA!CB22)*100</f>
        <v>39.390561129691562</v>
      </c>
      <c r="K28" s="70">
        <f>+DATA!DB22</f>
        <v>91</v>
      </c>
      <c r="L28" s="80">
        <f>+((DATA!DB22-DATA!CW22)/DATA!CW22)*100</f>
        <v>139.4736842105263</v>
      </c>
      <c r="M28" s="70">
        <f>+DATA!DW22</f>
        <v>5448</v>
      </c>
      <c r="N28" s="81">
        <f>+((DATA!DW22-DATA!DR22)/DATA!DR22)*100</f>
        <v>29.160739687055475</v>
      </c>
      <c r="O28" s="99"/>
    </row>
    <row r="29" spans="1:15" s="21" customFormat="1" ht="12.75" customHeight="1" x14ac:dyDescent="0.2">
      <c r="A29" s="74" t="s">
        <v>252</v>
      </c>
      <c r="B29" s="74"/>
      <c r="C29" s="69">
        <f>+DATA!V23</f>
        <v>887</v>
      </c>
      <c r="D29" s="88">
        <f>+((DATA!V23-DATA!Q23)/DATA!Q23)*100</f>
        <v>-5.2350427350427351</v>
      </c>
      <c r="E29" s="163">
        <f>+DATA!AQ23</f>
        <v>266</v>
      </c>
      <c r="F29" s="88">
        <f>+((DATA!AQ23-DATA!AL23)/DATA!AL23)*100</f>
        <v>29.126213592233007</v>
      </c>
      <c r="G29" s="163">
        <f>+DATA!BL23</f>
        <v>620</v>
      </c>
      <c r="H29" s="88">
        <f>+((DATA!BL23-DATA!BG23)/DATA!BG23)*100</f>
        <v>34.490238611713664</v>
      </c>
      <c r="I29" s="163">
        <f>+DATA!CG23</f>
        <v>494</v>
      </c>
      <c r="J29" s="88">
        <f>+((DATA!CG23-DATA!CB23)/DATA!CB23)*100</f>
        <v>-6.6162570888468801</v>
      </c>
      <c r="K29" s="163">
        <f>+DATA!DB23</f>
        <v>61</v>
      </c>
      <c r="L29" s="88">
        <f>+((DATA!DB23-DATA!CW23)/DATA!CW23)*100</f>
        <v>84.848484848484844</v>
      </c>
      <c r="M29" s="163">
        <f>+DATA!DW23</f>
        <v>1485</v>
      </c>
      <c r="N29" s="78">
        <f>+((DATA!DW23-DATA!DR23)/DATA!DR23)*100</f>
        <v>5.7692307692307692</v>
      </c>
      <c r="O29" s="99"/>
    </row>
    <row r="30" spans="1:15" s="21" customFormat="1" ht="12.75" customHeight="1" x14ac:dyDescent="0.2">
      <c r="A30" s="70" t="s">
        <v>118</v>
      </c>
      <c r="B30" s="70"/>
      <c r="C30" s="70">
        <f>+DATA!V24</f>
        <v>93771</v>
      </c>
      <c r="D30" s="80">
        <f>+((DATA!V24-DATA!Q24)/DATA!Q24)*100</f>
        <v>9.8111086388814073</v>
      </c>
      <c r="E30" s="70">
        <f>+DATA!AQ24</f>
        <v>34279</v>
      </c>
      <c r="F30" s="80">
        <f>+((DATA!AQ24-DATA!AL24)/DATA!AL24)*100</f>
        <v>110.46847178731502</v>
      </c>
      <c r="G30" s="70">
        <f>+DATA!BL24</f>
        <v>32115</v>
      </c>
      <c r="H30" s="80">
        <f>+((DATA!BL24-DATA!BG24)/DATA!BG24)*100</f>
        <v>49.894982497082843</v>
      </c>
      <c r="I30" s="70">
        <f>+DATA!CG24</f>
        <v>32275</v>
      </c>
      <c r="J30" s="80">
        <f>+((DATA!CG24-DATA!CB24)/DATA!CB24)*100</f>
        <v>11.270082051989244</v>
      </c>
      <c r="K30" s="70">
        <f>+DATA!DB24</f>
        <v>3684</v>
      </c>
      <c r="L30" s="80">
        <f>+((DATA!DB24-DATA!CW24)/DATA!CW24)*100</f>
        <v>86.154623547246075</v>
      </c>
      <c r="M30" s="70">
        <f>+DATA!DW24</f>
        <v>45948</v>
      </c>
      <c r="N30" s="81">
        <f>+((DATA!DW24-DATA!DR24)/DATA!DR24)*100</f>
        <v>43.417192084399773</v>
      </c>
      <c r="O30" s="99"/>
    </row>
    <row r="31" spans="1:15" s="89" customFormat="1" ht="12.75" customHeight="1" x14ac:dyDescent="0.2">
      <c r="A31" s="81" t="s">
        <v>121</v>
      </c>
      <c r="B31" s="81"/>
      <c r="C31" s="81">
        <f>+DATA!V25</f>
        <v>25.392101643144176</v>
      </c>
      <c r="D31" s="80"/>
      <c r="E31" s="81">
        <f>+DATA!AQ25</f>
        <v>39.118774820833522</v>
      </c>
      <c r="F31" s="80"/>
      <c r="G31" s="81">
        <f>+DATA!BL25</f>
        <v>25.871235922470881</v>
      </c>
      <c r="H31" s="80"/>
      <c r="I31" s="81">
        <f>+DATA!CG25</f>
        <v>28.432866720111356</v>
      </c>
      <c r="J31" s="80"/>
      <c r="K31" s="81">
        <f>+DATA!DB25</f>
        <v>19.68053849030397</v>
      </c>
      <c r="L31" s="80"/>
      <c r="M31" s="81">
        <f>+DATA!DW25</f>
        <v>21.709528511828545</v>
      </c>
      <c r="N31" s="81"/>
      <c r="O31" s="100"/>
    </row>
    <row r="32" spans="1:15" s="21" customFormat="1" ht="12.75" customHeight="1" x14ac:dyDescent="0.2">
      <c r="A32" s="71" t="s">
        <v>36</v>
      </c>
      <c r="B32" s="71"/>
      <c r="C32" s="71">
        <f>+DATA!V26</f>
        <v>417</v>
      </c>
      <c r="D32" s="82">
        <f>+((DATA!V26-DATA!Q26)/DATA!Q26)*100</f>
        <v>41.836734693877553</v>
      </c>
      <c r="E32" s="71">
        <f>+DATA!AQ26</f>
        <v>147</v>
      </c>
      <c r="F32" s="82">
        <f>+((DATA!AQ26-DATA!AL26)/DATA!AL26)*100</f>
        <v>194</v>
      </c>
      <c r="G32" s="71">
        <f>+DATA!BL26</f>
        <v>266</v>
      </c>
      <c r="H32" s="82">
        <f>+((DATA!BL26-DATA!BG26)/DATA!BG26)*100</f>
        <v>33.668341708542712</v>
      </c>
      <c r="I32" s="71">
        <f>+DATA!CG26</f>
        <v>372</v>
      </c>
      <c r="J32" s="82">
        <f>+((DATA!CG26-DATA!CB26)/DATA!CB26)*100</f>
        <v>84.158415841584159</v>
      </c>
      <c r="K32" s="71">
        <f>+DATA!DB26</f>
        <v>2</v>
      </c>
      <c r="L32" s="82">
        <f>+((DATA!DB26-DATA!CW26)/DATA!CW26)*100</f>
        <v>-88.235294117647058</v>
      </c>
      <c r="M32" s="71">
        <f>+DATA!DW26</f>
        <v>465</v>
      </c>
      <c r="N32" s="83">
        <f>+((DATA!DW26-DATA!DR26)/DATA!DR26)*100</f>
        <v>89.024390243902445</v>
      </c>
      <c r="O32" s="99"/>
    </row>
    <row r="33" spans="1:15" ht="12.75" customHeight="1" x14ac:dyDescent="0.2">
      <c r="A33" s="71" t="s">
        <v>253</v>
      </c>
      <c r="B33" s="71"/>
      <c r="C33" s="71">
        <f>+DATA!V27</f>
        <v>9582</v>
      </c>
      <c r="D33" s="82">
        <f>+((DATA!V27-DATA!Q27)/DATA!Q27)*100</f>
        <v>37.593337162550263</v>
      </c>
      <c r="E33" s="71">
        <f>+DATA!AQ27</f>
        <v>5396</v>
      </c>
      <c r="F33" s="135" t="s">
        <v>263</v>
      </c>
      <c r="G33" s="71">
        <f>+DATA!BL27</f>
        <v>6804</v>
      </c>
      <c r="H33" s="82">
        <f>+((DATA!BL27-DATA!BG27)/DATA!BG27)*100</f>
        <v>48.786354690575109</v>
      </c>
      <c r="I33" s="71">
        <f>+DATA!CG27</f>
        <v>10507</v>
      </c>
      <c r="J33" s="82">
        <f>+((DATA!CG27-DATA!CB27)/DATA!CB27)*100</f>
        <v>-13.529750637807588</v>
      </c>
      <c r="K33" s="71">
        <f>+DATA!DB27</f>
        <v>1672</v>
      </c>
      <c r="L33" s="82">
        <f>+((DATA!DB27-DATA!CW27)/DATA!CW27)*100</f>
        <v>196.9804618117229</v>
      </c>
      <c r="M33" s="71">
        <f>+DATA!DW27</f>
        <v>9779</v>
      </c>
      <c r="N33" s="83">
        <f>+((DATA!DW27-DATA!DR27)/DATA!DR27)*100</f>
        <v>58.904777380565484</v>
      </c>
    </row>
    <row r="34" spans="1:15" ht="12.75" customHeight="1" x14ac:dyDescent="0.2">
      <c r="A34" s="71" t="s">
        <v>254</v>
      </c>
      <c r="B34" s="71"/>
      <c r="C34" s="71">
        <f>+DATA!V28</f>
        <v>35797</v>
      </c>
      <c r="D34" s="82">
        <f>+((DATA!V28-DATA!Q28)/DATA!Q28)*100</f>
        <v>-22.616139562031172</v>
      </c>
      <c r="E34" s="71">
        <f>+DATA!AQ28</f>
        <v>24147</v>
      </c>
      <c r="F34" s="82">
        <f>+((DATA!AQ28-DATA!AL28)/DATA!AL28)*100</f>
        <v>104.80916030534351</v>
      </c>
      <c r="G34" s="71">
        <f>+DATA!BL28</f>
        <v>10839</v>
      </c>
      <c r="H34" s="82">
        <f>+((DATA!BL28-DATA!BG28)/DATA!BG28)*100</f>
        <v>47.269021739130437</v>
      </c>
      <c r="I34" s="71">
        <f>+DATA!CG28</f>
        <v>12636</v>
      </c>
      <c r="J34" s="82">
        <f>+((DATA!CG28-DATA!CB28)/DATA!CB28)*100</f>
        <v>32.786885245901637</v>
      </c>
      <c r="K34" s="71">
        <f>+DATA!DB28</f>
        <v>165</v>
      </c>
      <c r="L34" s="82">
        <f>+((DATA!DB28-DATA!CW28)/DATA!CW28)*100</f>
        <v>81.318681318681314</v>
      </c>
      <c r="M34" s="71">
        <f>+DATA!DW28</f>
        <v>17696</v>
      </c>
      <c r="N34" s="83">
        <f>+((DATA!DW28-DATA!DR28)/DATA!DR28)*100</f>
        <v>39.778830963665087</v>
      </c>
    </row>
    <row r="35" spans="1:15" ht="12.75" customHeight="1" x14ac:dyDescent="0.2">
      <c r="A35" s="71" t="s">
        <v>255</v>
      </c>
      <c r="B35" s="71"/>
      <c r="C35" s="71">
        <f>+DATA!V29</f>
        <v>5506</v>
      </c>
      <c r="D35" s="82">
        <f>+((DATA!V29-DATA!Q29)/DATA!Q29)*100</f>
        <v>29.067041725269572</v>
      </c>
      <c r="E35" s="71">
        <f>+DATA!AQ29</f>
        <v>359</v>
      </c>
      <c r="F35" s="82">
        <f>+((DATA!AQ29-DATA!AL29)/DATA!AL29)*100</f>
        <v>-45.357686453576861</v>
      </c>
      <c r="G35" s="71">
        <f>+DATA!BL29</f>
        <v>2447</v>
      </c>
      <c r="H35" s="82">
        <f>+((DATA!BL29-DATA!BG29)/DATA!BG29)*100</f>
        <v>75.035765379113016</v>
      </c>
      <c r="I35" s="71">
        <f>+DATA!CG29</f>
        <v>615</v>
      </c>
      <c r="J35" s="82">
        <f>+((DATA!CG29-DATA!CB29)/DATA!CB29)*100</f>
        <v>-58.106267029972749</v>
      </c>
      <c r="K35" s="71">
        <f>+DATA!DB29</f>
        <v>79</v>
      </c>
      <c r="L35" s="135" t="s">
        <v>263</v>
      </c>
      <c r="M35" s="71">
        <f>+DATA!DW29</f>
        <v>3213</v>
      </c>
      <c r="N35" s="83">
        <f>+((DATA!DW29-DATA!DR29)/DATA!DR29)*100</f>
        <v>16.62431941923775</v>
      </c>
    </row>
    <row r="36" spans="1:15" ht="12.75" customHeight="1" x14ac:dyDescent="0.2">
      <c r="A36" s="72" t="s">
        <v>42</v>
      </c>
      <c r="B36" s="72"/>
      <c r="C36" s="70">
        <f>+DATA!V30</f>
        <v>2089</v>
      </c>
      <c r="D36" s="80">
        <f>+((DATA!V30-DATA!Q30)/DATA!Q30)*100</f>
        <v>72.644628099173559</v>
      </c>
      <c r="E36" s="70">
        <f>+DATA!AQ30</f>
        <v>255</v>
      </c>
      <c r="F36" s="80">
        <f>+((DATA!AQ30-DATA!AL30)/DATA!AL30)*100</f>
        <v>75.862068965517238</v>
      </c>
      <c r="G36" s="70">
        <f>+DATA!BL30</f>
        <v>556</v>
      </c>
      <c r="H36" s="80">
        <f>+((DATA!BL30-DATA!BG30)/DATA!BG30)*100</f>
        <v>-4.6312178387650089</v>
      </c>
      <c r="I36" s="70">
        <f>+DATA!CG30</f>
        <v>457</v>
      </c>
      <c r="J36" s="80">
        <f>+((DATA!CG30-DATA!CB30)/DATA!CB30)*100</f>
        <v>9.5923261390887298</v>
      </c>
      <c r="K36" s="70">
        <f>+DATA!DB30</f>
        <v>111</v>
      </c>
      <c r="L36" s="80">
        <f>+((DATA!DB30-DATA!CW30)/DATA!CW30)*100</f>
        <v>98.214285714285708</v>
      </c>
      <c r="M36" s="70">
        <f>+DATA!DW30</f>
        <v>611</v>
      </c>
      <c r="N36" s="81">
        <f>+((DATA!DW30-DATA!DR30)/DATA!DR30)*100</f>
        <v>30.83511777301927</v>
      </c>
    </row>
    <row r="37" spans="1:15" ht="12.75" customHeight="1" x14ac:dyDescent="0.2">
      <c r="A37" s="72" t="s">
        <v>44</v>
      </c>
      <c r="B37" s="72"/>
      <c r="C37" s="70">
        <f>+DATA!V31</f>
        <v>2834</v>
      </c>
      <c r="D37" s="80">
        <f>+((DATA!V31-DATA!Q31)/DATA!Q31)*100</f>
        <v>139.96613039796782</v>
      </c>
      <c r="E37" s="70">
        <f>+DATA!AQ31</f>
        <v>416</v>
      </c>
      <c r="F37" s="80">
        <f>+((DATA!AQ31-DATA!AL31)/DATA!AL31)*100</f>
        <v>146.15384615384613</v>
      </c>
      <c r="G37" s="70">
        <f>+DATA!BL31</f>
        <v>753</v>
      </c>
      <c r="H37" s="80">
        <f>+((DATA!BL31-DATA!BG31)/DATA!BG31)*100</f>
        <v>60.897435897435891</v>
      </c>
      <c r="I37" s="70">
        <f>+DATA!CG31</f>
        <v>349</v>
      </c>
      <c r="J37" s="80">
        <f>+((DATA!CG31-DATA!CB31)/DATA!CB31)*100</f>
        <v>57.918552036199102</v>
      </c>
      <c r="K37" s="70">
        <f>+DATA!DB31</f>
        <v>117</v>
      </c>
      <c r="L37" s="80">
        <f>+((DATA!DB31-DATA!CW31)/DATA!CW31)*100</f>
        <v>30</v>
      </c>
      <c r="M37" s="70">
        <f>+DATA!DW31</f>
        <v>1162</v>
      </c>
      <c r="N37" s="81">
        <f>+((DATA!DW31-DATA!DR31)/DATA!DR31)*100</f>
        <v>59.615384615384613</v>
      </c>
    </row>
    <row r="38" spans="1:15" ht="12.75" customHeight="1" x14ac:dyDescent="0.2">
      <c r="A38" s="72" t="s">
        <v>53</v>
      </c>
      <c r="B38" s="72"/>
      <c r="C38" s="70">
        <f>+DATA!V32</f>
        <v>715</v>
      </c>
      <c r="D38" s="80">
        <f>+((DATA!V32-DATA!Q32)/DATA!Q32)*100</f>
        <v>78.75</v>
      </c>
      <c r="E38" s="70">
        <f>+DATA!AQ32</f>
        <v>68</v>
      </c>
      <c r="F38" s="80">
        <f>+((DATA!AQ32-DATA!AL32)/DATA!AL32)*100</f>
        <v>-6.8493150684931505</v>
      </c>
      <c r="G38" s="70">
        <f>+DATA!BL32</f>
        <v>468</v>
      </c>
      <c r="H38" s="80">
        <f>+((DATA!BL32-DATA!BG32)/DATA!BG32)*100</f>
        <v>14.705882352941178</v>
      </c>
      <c r="I38" s="70">
        <f>+DATA!CG32</f>
        <v>246</v>
      </c>
      <c r="J38" s="80">
        <f>+((DATA!CG32-DATA!CB32)/DATA!CB32)*100</f>
        <v>35.911602209944753</v>
      </c>
      <c r="K38" s="70">
        <f>+DATA!DB32</f>
        <v>77</v>
      </c>
      <c r="L38" s="80">
        <f>+((DATA!DB32-DATA!CW32)/DATA!CW32)*100</f>
        <v>-7.2289156626506017</v>
      </c>
      <c r="M38" s="70">
        <f>+DATA!DW32</f>
        <v>662</v>
      </c>
      <c r="N38" s="81">
        <f>+((DATA!DW32-DATA!DR32)/DATA!DR32)*100</f>
        <v>53.240740740740748</v>
      </c>
    </row>
    <row r="39" spans="1:15" ht="12.75" customHeight="1" x14ac:dyDescent="0.2">
      <c r="A39" s="72" t="s">
        <v>59</v>
      </c>
      <c r="B39" s="72"/>
      <c r="C39" s="70">
        <f>+DATA!V33</f>
        <v>1537</v>
      </c>
      <c r="D39" s="80">
        <f>+((DATA!V33-DATA!Q33)/DATA!Q33)*100</f>
        <v>31.592465753424658</v>
      </c>
      <c r="E39" s="70">
        <f>+DATA!AQ33</f>
        <v>600</v>
      </c>
      <c r="F39" s="80">
        <f>+((DATA!AQ33-DATA!AL33)/DATA!AL33)*100</f>
        <v>181.69014084507043</v>
      </c>
      <c r="G39" s="70">
        <f>+DATA!BL33</f>
        <v>1011</v>
      </c>
      <c r="H39" s="80">
        <f>+((DATA!BL33-DATA!BG33)/DATA!BG33)*100</f>
        <v>90.754716981132077</v>
      </c>
      <c r="I39" s="70">
        <f>+DATA!CG33</f>
        <v>720</v>
      </c>
      <c r="J39" s="80">
        <f>+((DATA!CG33-DATA!CB33)/DATA!CB33)*100</f>
        <v>42.292490118577078</v>
      </c>
      <c r="K39" s="70">
        <f>+DATA!DB33</f>
        <v>191</v>
      </c>
      <c r="L39" s="80">
        <f>+((DATA!DB33-DATA!CW33)/DATA!CW33)*100</f>
        <v>16.463414634146343</v>
      </c>
      <c r="M39" s="70">
        <f>+DATA!DW33</f>
        <v>984</v>
      </c>
      <c r="N39" s="81">
        <f>+((DATA!DW33-DATA!DR33)/DATA!DR33)*100</f>
        <v>102.88659793814432</v>
      </c>
    </row>
    <row r="40" spans="1:15" ht="12.75" customHeight="1" x14ac:dyDescent="0.2">
      <c r="A40" s="71" t="s">
        <v>58</v>
      </c>
      <c r="B40" s="71"/>
      <c r="C40" s="71">
        <f>+DATA!V34</f>
        <v>3592</v>
      </c>
      <c r="D40" s="82">
        <f>+((DATA!V34-DATA!Q34)/DATA!Q34)*100</f>
        <v>116.25526791089705</v>
      </c>
      <c r="E40" s="71">
        <f>+DATA!AQ34</f>
        <v>809</v>
      </c>
      <c r="F40" s="82">
        <f>+((DATA!AQ34-DATA!AL34)/DATA!AL34)*100</f>
        <v>142.21556886227543</v>
      </c>
      <c r="G40" s="71">
        <f>+DATA!BL34</f>
        <v>1130</v>
      </c>
      <c r="H40" s="82">
        <f>+((DATA!BL34-DATA!BG34)/DATA!BG34)*100</f>
        <v>53.950953678474114</v>
      </c>
      <c r="I40" s="71">
        <f>+DATA!CG34</f>
        <v>873</v>
      </c>
      <c r="J40" s="82">
        <f>+((DATA!CG34-DATA!CB34)/DATA!CB34)*100</f>
        <v>25.97402597402597</v>
      </c>
      <c r="K40" s="71">
        <f>+DATA!DB34</f>
        <v>381</v>
      </c>
      <c r="L40" s="82">
        <f>+((DATA!DB34-DATA!CW34)/DATA!CW34)*100</f>
        <v>29.152542372881356</v>
      </c>
      <c r="M40" s="71">
        <f>+DATA!DW34</f>
        <v>1877</v>
      </c>
      <c r="N40" s="83">
        <f>+((DATA!DW34-DATA!DR34)/DATA!DR34)*100</f>
        <v>86.025768087215056</v>
      </c>
    </row>
    <row r="41" spans="1:15" ht="12.75" customHeight="1" x14ac:dyDescent="0.2">
      <c r="A41" s="71" t="s">
        <v>62</v>
      </c>
      <c r="B41" s="71"/>
      <c r="C41" s="71">
        <f>+DATA!V35</f>
        <v>8185</v>
      </c>
      <c r="D41" s="82">
        <f>+((DATA!V35-DATA!Q35)/DATA!Q35)*100</f>
        <v>110.41131105398459</v>
      </c>
      <c r="E41" s="71">
        <f>+DATA!AQ35</f>
        <v>694</v>
      </c>
      <c r="F41" s="82">
        <f>+((DATA!AQ35-DATA!AL35)/DATA!AL35)*100</f>
        <v>41.344195519348268</v>
      </c>
      <c r="G41" s="71">
        <f>+DATA!BL35</f>
        <v>1620</v>
      </c>
      <c r="H41" s="82">
        <f>+((DATA!BL35-DATA!BG35)/DATA!BG35)*100</f>
        <v>92.857142857142861</v>
      </c>
      <c r="I41" s="71">
        <f>+DATA!CG35</f>
        <v>1141</v>
      </c>
      <c r="J41" s="82">
        <f>+((DATA!CG35-DATA!CB35)/DATA!CB35)*100</f>
        <v>70.298507462686572</v>
      </c>
      <c r="K41" s="71">
        <f>+DATA!DB35</f>
        <v>125</v>
      </c>
      <c r="L41" s="82">
        <f>+((DATA!DB35-DATA!CW35)/DATA!CW35)*100</f>
        <v>108.33333333333333</v>
      </c>
      <c r="M41" s="71">
        <f>+DATA!DW35</f>
        <v>1860</v>
      </c>
      <c r="N41" s="83">
        <f>+((DATA!DW35-DATA!DR35)/DATA!DR35)*100</f>
        <v>30.709768095572731</v>
      </c>
    </row>
    <row r="42" spans="1:15" ht="12.75" customHeight="1" x14ac:dyDescent="0.2">
      <c r="A42" s="71" t="s">
        <v>66</v>
      </c>
      <c r="B42" s="71"/>
      <c r="C42" s="71">
        <f>+DATA!V36</f>
        <v>7005</v>
      </c>
      <c r="D42" s="82">
        <f>+((DATA!V36-DATA!Q36)/DATA!Q36)*100</f>
        <v>31.995477671000565</v>
      </c>
      <c r="E42" s="71">
        <f>+DATA!AQ36</f>
        <v>653</v>
      </c>
      <c r="F42" s="82">
        <f>+((DATA!AQ36-DATA!AL36)/DATA!AL36)*100</f>
        <v>26.061776061776058</v>
      </c>
      <c r="G42" s="71">
        <f>+DATA!BL36</f>
        <v>1003</v>
      </c>
      <c r="H42" s="82">
        <f>+((DATA!BL36-DATA!BG36)/DATA!BG36)*100</f>
        <v>14.236902050113894</v>
      </c>
      <c r="I42" s="71">
        <f>+DATA!CG36</f>
        <v>1101</v>
      </c>
      <c r="J42" s="82">
        <f>+((DATA!CG36-DATA!CB36)/DATA!CB36)*100</f>
        <v>33.616504854368934</v>
      </c>
      <c r="K42" s="71">
        <f>+DATA!DB36</f>
        <v>154</v>
      </c>
      <c r="L42" s="82">
        <f>+((DATA!DB36-DATA!CW36)/DATA!CW36)*100</f>
        <v>36.283185840707965</v>
      </c>
      <c r="M42" s="71">
        <f>+DATA!DW36</f>
        <v>2575</v>
      </c>
      <c r="N42" s="83">
        <f>+((DATA!DW36-DATA!DR36)/DATA!DR36)*100</f>
        <v>30.247850278199291</v>
      </c>
    </row>
    <row r="43" spans="1:15" ht="12.75" customHeight="1" x14ac:dyDescent="0.2">
      <c r="A43" s="71" t="s">
        <v>68</v>
      </c>
      <c r="B43" s="71"/>
      <c r="C43" s="71">
        <f>+DATA!V37</f>
        <v>15728</v>
      </c>
      <c r="D43" s="82">
        <f>+((DATA!V37-DATA!Q37)/DATA!Q37)*100</f>
        <v>27.776423754976033</v>
      </c>
      <c r="E43" s="71">
        <f>+DATA!AQ37</f>
        <v>436</v>
      </c>
      <c r="F43" s="82">
        <f>+((DATA!AQ37-DATA!AL37)/DATA!AL37)*100</f>
        <v>35.403726708074537</v>
      </c>
      <c r="G43" s="71">
        <f>+DATA!BL37</f>
        <v>4316</v>
      </c>
      <c r="H43" s="82">
        <f>+((DATA!BL37-DATA!BG37)/DATA!BG37)*100</f>
        <v>70.863024544734756</v>
      </c>
      <c r="I43" s="71">
        <f>+DATA!CG37</f>
        <v>3087</v>
      </c>
      <c r="J43" s="82">
        <f>+((DATA!CG37-DATA!CB37)/DATA!CB37)*100</f>
        <v>57.099236641221374</v>
      </c>
      <c r="K43" s="71">
        <f>+DATA!DB37</f>
        <v>361</v>
      </c>
      <c r="L43" s="82">
        <f>+((DATA!DB37-DATA!CW37)/DATA!CW37)*100</f>
        <v>54.935622317596568</v>
      </c>
      <c r="M43" s="71">
        <f>+DATA!DW37</f>
        <v>4508</v>
      </c>
      <c r="N43" s="83">
        <f>+((DATA!DW37-DATA!DR37)/DATA!DR37)*100</f>
        <v>39.049969154842692</v>
      </c>
    </row>
    <row r="44" spans="1:15" ht="12.75" customHeight="1" x14ac:dyDescent="0.2">
      <c r="A44" s="75" t="s">
        <v>70</v>
      </c>
      <c r="B44" s="75"/>
      <c r="C44" s="75">
        <f>+DATA!V38</f>
        <v>784</v>
      </c>
      <c r="D44" s="86">
        <f>+((DATA!V38-DATA!Q38)/DATA!Q38)*100</f>
        <v>61.983471074380169</v>
      </c>
      <c r="E44" s="162">
        <f>+DATA!AQ38</f>
        <v>299</v>
      </c>
      <c r="F44" s="86">
        <f>+((DATA!AQ38-DATA!AL38)/DATA!AL38)*100</f>
        <v>16.796875</v>
      </c>
      <c r="G44" s="162">
        <f>+DATA!BL38</f>
        <v>902</v>
      </c>
      <c r="H44" s="86">
        <f>+((DATA!BL38-DATA!BG38)/DATA!BG38)*100</f>
        <v>-2.8017241379310347</v>
      </c>
      <c r="I44" s="162">
        <f>+DATA!CG38</f>
        <v>171</v>
      </c>
      <c r="J44" s="86">
        <f>+((DATA!CG38-DATA!CB38)/DATA!CB38)*100</f>
        <v>-10.9375</v>
      </c>
      <c r="K44" s="162">
        <f>+DATA!DB38</f>
        <v>249</v>
      </c>
      <c r="L44" s="86">
        <f>+((DATA!DB38-DATA!CW38)/DATA!CW38)*100</f>
        <v>17.452830188679243</v>
      </c>
      <c r="M44" s="162">
        <f>+DATA!DW38</f>
        <v>556</v>
      </c>
      <c r="N44" s="87">
        <f>+((DATA!DW38-DATA!DR38)/DATA!DR38)*100</f>
        <v>20.869565217391305</v>
      </c>
    </row>
    <row r="45" spans="1:15" ht="12.75" customHeight="1" x14ac:dyDescent="0.2">
      <c r="A45" s="70" t="s">
        <v>119</v>
      </c>
      <c r="B45" s="70"/>
      <c r="C45" s="70">
        <f>+DATA!V39</f>
        <v>70846</v>
      </c>
      <c r="D45" s="80">
        <f>+((DATA!V39-DATA!Q39)/DATA!Q39)*100</f>
        <v>35.720306513409959</v>
      </c>
      <c r="E45" s="70">
        <f>+DATA!AQ39</f>
        <v>15534</v>
      </c>
      <c r="F45" s="80">
        <f>+((DATA!AQ39-DATA!AL39)/DATA!AL39)*100</f>
        <v>34.377162629757784</v>
      </c>
      <c r="G45" s="70">
        <f>+DATA!BL39</f>
        <v>33541</v>
      </c>
      <c r="H45" s="80">
        <f>+((DATA!BL39-DATA!BG39)/DATA!BG39)*100</f>
        <v>20.737940964722824</v>
      </c>
      <c r="I45" s="70">
        <f>+DATA!CG39</f>
        <v>26293</v>
      </c>
      <c r="J45" s="80">
        <f>+((DATA!CG39-DATA!CB39)/DATA!CB39)*100</f>
        <v>-2.53549319790933</v>
      </c>
      <c r="K45" s="70">
        <f>+DATA!DB39</f>
        <v>4251</v>
      </c>
      <c r="L45" s="80">
        <f>+((DATA!DB39-DATA!CW39)/DATA!CW39)*100</f>
        <v>75.082372322899502</v>
      </c>
      <c r="M45" s="70">
        <f>+DATA!DW39</f>
        <v>55905</v>
      </c>
      <c r="N45" s="81">
        <f>+((DATA!DW39-DATA!DR39)/DATA!DR39)*100</f>
        <v>33.459858196662609</v>
      </c>
    </row>
    <row r="46" spans="1:15" s="90" customFormat="1" ht="12.75" customHeight="1" x14ac:dyDescent="0.2">
      <c r="A46" s="38" t="s">
        <v>117</v>
      </c>
      <c r="B46" s="81"/>
      <c r="C46" s="81">
        <f>+DATA!V40</f>
        <v>19.184276940740659</v>
      </c>
      <c r="D46" s="80"/>
      <c r="E46" s="81">
        <f>+DATA!AQ40</f>
        <v>17.72721048066828</v>
      </c>
      <c r="F46" s="80"/>
      <c r="G46" s="81">
        <f>+DATA!BL40</f>
        <v>27.019994522048751</v>
      </c>
      <c r="H46" s="80"/>
      <c r="I46" s="81">
        <f>+DATA!CG40</f>
        <v>23.162985737316429</v>
      </c>
      <c r="J46" s="80"/>
      <c r="K46" s="81">
        <f>+DATA!DB40</f>
        <v>22.709546450130883</v>
      </c>
      <c r="L46" s="80"/>
      <c r="M46" s="81">
        <f>+DATA!DW40</f>
        <v>26.414015657999801</v>
      </c>
      <c r="N46" s="81"/>
      <c r="O46" s="101"/>
    </row>
    <row r="47" spans="1:15" ht="12.75" customHeight="1" x14ac:dyDescent="0.2">
      <c r="A47" s="71" t="s">
        <v>256</v>
      </c>
      <c r="B47" s="71"/>
      <c r="C47" s="71">
        <f>+DATA!V41</f>
        <v>15954</v>
      </c>
      <c r="D47" s="82">
        <f>+((DATA!V41-DATA!Q41)/DATA!Q41)*100</f>
        <v>35.318066157760811</v>
      </c>
      <c r="E47" s="71">
        <f>+DATA!AQ41</f>
        <v>2024</v>
      </c>
      <c r="F47" s="82">
        <f>+((DATA!AQ41-DATA!AL41)/DATA!AL41)*100</f>
        <v>9.8805646036916404</v>
      </c>
      <c r="G47" s="71">
        <f>+DATA!BL41</f>
        <v>4020</v>
      </c>
      <c r="H47" s="82">
        <f>+((DATA!BL41-DATA!BG41)/DATA!BG41)*100</f>
        <v>23.692307692307693</v>
      </c>
      <c r="I47" s="71">
        <f>+DATA!CG41</f>
        <v>2187</v>
      </c>
      <c r="J47" s="82">
        <f>+((DATA!CG41-DATA!CB41)/DATA!CB41)*100</f>
        <v>-59.908340971585702</v>
      </c>
      <c r="K47" s="71">
        <f>+DATA!DB41</f>
        <v>202</v>
      </c>
      <c r="L47" s="135">
        <f>+((DATA!DB41-DATA!CW41)/DATA!CW41)*100</f>
        <v>54.198473282442748</v>
      </c>
      <c r="M47" s="71">
        <f>+DATA!DW41</f>
        <v>6696</v>
      </c>
      <c r="N47" s="83">
        <f>+((DATA!DW41-DATA!DR41)/DATA!DR41)*100</f>
        <v>27.518567891830127</v>
      </c>
    </row>
    <row r="48" spans="1:15" ht="12.75" customHeight="1" x14ac:dyDescent="0.2">
      <c r="A48" s="71" t="s">
        <v>46</v>
      </c>
      <c r="B48" s="71"/>
      <c r="C48" s="71">
        <f>+DATA!V42</f>
        <v>2447</v>
      </c>
      <c r="D48" s="82">
        <f>+((DATA!V42-DATA!Q42)/DATA!Q42)*100</f>
        <v>21.741293532338307</v>
      </c>
      <c r="E48" s="71">
        <f>+DATA!AQ42</f>
        <v>1647</v>
      </c>
      <c r="F48" s="82">
        <f>+((DATA!AQ42-DATA!AL42)/DATA!AL42)*100</f>
        <v>172.68211920529802</v>
      </c>
      <c r="G48" s="71">
        <f>+DATA!BL42</f>
        <v>3657</v>
      </c>
      <c r="H48" s="82">
        <f>+((DATA!BL42-DATA!BG42)/DATA!BG42)*100</f>
        <v>12.76595744680851</v>
      </c>
      <c r="I48" s="71">
        <f>+DATA!CG42</f>
        <v>3385</v>
      </c>
      <c r="J48" s="82">
        <f>+((DATA!CG42-DATA!CB42)/DATA!CB42)*100</f>
        <v>-1.5415939499709133</v>
      </c>
      <c r="K48" s="71">
        <f>+DATA!DB42</f>
        <v>508</v>
      </c>
      <c r="L48" s="135">
        <f>+((DATA!DB42-DATA!CW42)/DATA!CW42)*100</f>
        <v>74.570446735395194</v>
      </c>
      <c r="M48" s="71">
        <f>+DATA!DW42</f>
        <v>6408</v>
      </c>
      <c r="N48" s="83">
        <f>+((DATA!DW42-DATA!DR42)/DATA!DR42)*100</f>
        <v>39.577434110215634</v>
      </c>
    </row>
    <row r="49" spans="1:15" ht="12.75" customHeight="1" x14ac:dyDescent="0.2">
      <c r="A49" s="71" t="s">
        <v>43</v>
      </c>
      <c r="B49" s="71"/>
      <c r="C49" s="71">
        <f>+DATA!V43</f>
        <v>6578</v>
      </c>
      <c r="D49" s="82">
        <f>+((DATA!V43-DATA!Q43)/DATA!Q43)*100</f>
        <v>27.802603458325237</v>
      </c>
      <c r="E49" s="71">
        <f>+DATA!AQ43</f>
        <v>1276</v>
      </c>
      <c r="F49" s="82">
        <f>+((DATA!AQ43-DATA!AL43)/DATA!AL43)*100</f>
        <v>22.574447646493756</v>
      </c>
      <c r="G49" s="71">
        <f>+DATA!BL43</f>
        <v>2432</v>
      </c>
      <c r="H49" s="82">
        <f>+((DATA!BL43-DATA!BG43)/DATA!BG43)*100</f>
        <v>15.479582146248813</v>
      </c>
      <c r="I49" s="71">
        <f>+DATA!CG43</f>
        <v>3176</v>
      </c>
      <c r="J49" s="82">
        <f>+((DATA!CG43-DATA!CB43)/DATA!CB43)*100</f>
        <v>73.932092004381161</v>
      </c>
      <c r="K49" s="71">
        <f>+DATA!DB43</f>
        <v>959</v>
      </c>
      <c r="L49" s="135" t="s">
        <v>244</v>
      </c>
      <c r="M49" s="71">
        <f>+DATA!DW43</f>
        <v>3528</v>
      </c>
      <c r="N49" s="83">
        <f>+((DATA!DW43-DATA!DR43)/DATA!DR43)*100</f>
        <v>45.90570719602978</v>
      </c>
    </row>
    <row r="50" spans="1:15" ht="12.75" customHeight="1" x14ac:dyDescent="0.2">
      <c r="A50" s="71" t="s">
        <v>47</v>
      </c>
      <c r="B50" s="71"/>
      <c r="C50" s="71">
        <f>+DATA!V44</f>
        <v>5376</v>
      </c>
      <c r="D50" s="82">
        <f>+((DATA!V44-DATA!Q44)/DATA!Q44)*100</f>
        <v>38.663915398503995</v>
      </c>
      <c r="E50" s="71">
        <f>+DATA!AQ44</f>
        <v>441</v>
      </c>
      <c r="F50" s="82">
        <f>+((DATA!AQ44-DATA!AL44)/DATA!AL44)*100</f>
        <v>2.3201856148491879</v>
      </c>
      <c r="G50" s="71">
        <f>+DATA!BL44</f>
        <v>1240</v>
      </c>
      <c r="H50" s="82">
        <f>+((DATA!BL44-DATA!BG44)/DATA!BG44)*100</f>
        <v>31.914893617021278</v>
      </c>
      <c r="I50" s="71">
        <f>+DATA!CG44</f>
        <v>738</v>
      </c>
      <c r="J50" s="82">
        <f>+((DATA!CG44-DATA!CB44)/DATA!CB44)*100</f>
        <v>-5.019305019305019</v>
      </c>
      <c r="K50" s="71">
        <f>+DATA!DB44</f>
        <v>126</v>
      </c>
      <c r="L50" s="135">
        <f>+((DATA!DB44-DATA!CW44)/DATA!CW44)*100</f>
        <v>-42.201834862385326</v>
      </c>
      <c r="M50" s="71">
        <f>+DATA!DW44</f>
        <v>2382</v>
      </c>
      <c r="N50" s="83">
        <f>+((DATA!DW44-DATA!DR44)/DATA!DR44)*100</f>
        <v>43.580470162748639</v>
      </c>
    </row>
    <row r="51" spans="1:15" ht="12.75" customHeight="1" x14ac:dyDescent="0.2">
      <c r="A51" s="72" t="s">
        <v>50</v>
      </c>
      <c r="B51" s="72"/>
      <c r="C51" s="70">
        <f>+DATA!V45</f>
        <v>13279</v>
      </c>
      <c r="D51" s="80">
        <f>+((DATA!V45-DATA!Q45)/DATA!Q45)*100</f>
        <v>50.777790394004775</v>
      </c>
      <c r="E51" s="70">
        <f>+DATA!AQ45</f>
        <v>2828</v>
      </c>
      <c r="F51" s="80">
        <f>+((DATA!AQ45-DATA!AL45)/DATA!AL45)*100</f>
        <v>36.289156626506028</v>
      </c>
      <c r="G51" s="70">
        <f>+DATA!BL45</f>
        <v>4699</v>
      </c>
      <c r="H51" s="80">
        <f>+((DATA!BL45-DATA!BG45)/DATA!BG45)*100</f>
        <v>17.328339575530588</v>
      </c>
      <c r="I51" s="70">
        <f>+DATA!CG45</f>
        <v>4237</v>
      </c>
      <c r="J51" s="80">
        <f>+((DATA!CG45-DATA!CB45)/DATA!CB45)*100</f>
        <v>-4.9360556428090643</v>
      </c>
      <c r="K51" s="70">
        <f>+DATA!DB45</f>
        <v>553</v>
      </c>
      <c r="L51" s="165">
        <f>+((DATA!DB45-DATA!CW45)/DATA!CW45)*100</f>
        <v>-5.3082191780821919</v>
      </c>
      <c r="M51" s="70">
        <f>+DATA!DW45</f>
        <v>7299</v>
      </c>
      <c r="N51" s="81">
        <f>+((DATA!DW45-DATA!DR45)/DATA!DR45)*100</f>
        <v>32.036903039073806</v>
      </c>
    </row>
    <row r="52" spans="1:15" ht="12.75" customHeight="1" x14ac:dyDescent="0.2">
      <c r="A52" s="72" t="s">
        <v>51</v>
      </c>
      <c r="B52" s="72"/>
      <c r="C52" s="70">
        <f>+DATA!V46</f>
        <v>7244</v>
      </c>
      <c r="D52" s="80">
        <f>+((DATA!V46-DATA!Q46)/DATA!Q46)*100</f>
        <v>38.933640199462985</v>
      </c>
      <c r="E52" s="70">
        <f>+DATA!AQ46</f>
        <v>1566</v>
      </c>
      <c r="F52" s="80">
        <f>+((DATA!AQ46-DATA!AL46)/DATA!AL46)*100</f>
        <v>40.448430493273541</v>
      </c>
      <c r="G52" s="70">
        <f>+DATA!BL46</f>
        <v>2739</v>
      </c>
      <c r="H52" s="80">
        <f>+((DATA!BL46-DATA!BG46)/DATA!BG46)*100</f>
        <v>28.772919605077576</v>
      </c>
      <c r="I52" s="70">
        <f>+DATA!CG46</f>
        <v>2439</v>
      </c>
      <c r="J52" s="80">
        <f>+((DATA!CG46-DATA!CB46)/DATA!CB46)*100</f>
        <v>20.922161626177491</v>
      </c>
      <c r="K52" s="70">
        <f>+DATA!DB46</f>
        <v>207</v>
      </c>
      <c r="L52" s="165">
        <f>+((DATA!DB46-DATA!CW46)/DATA!CW46)*100</f>
        <v>183.56164383561645</v>
      </c>
      <c r="M52" s="70">
        <f>+DATA!DW46</f>
        <v>6263</v>
      </c>
      <c r="N52" s="81">
        <f>+((DATA!DW46-DATA!DR46)/DATA!DR46)*100</f>
        <v>30.587989991659715</v>
      </c>
    </row>
    <row r="53" spans="1:15" ht="12.75" customHeight="1" x14ac:dyDescent="0.2">
      <c r="A53" s="72" t="s">
        <v>257</v>
      </c>
      <c r="B53" s="72"/>
      <c r="C53" s="70">
        <f>+DATA!V47</f>
        <v>8372</v>
      </c>
      <c r="D53" s="80">
        <f>+((DATA!V47-DATA!Q47)/DATA!Q47)*100</f>
        <v>32.888888888888893</v>
      </c>
      <c r="E53" s="70">
        <f>+DATA!AQ47</f>
        <v>1204</v>
      </c>
      <c r="F53" s="80">
        <f>+((DATA!AQ47-DATA!AL47)/DATA!AL47)*100</f>
        <v>66.7590027700831</v>
      </c>
      <c r="G53" s="70">
        <f>+DATA!BL47</f>
        <v>2699</v>
      </c>
      <c r="H53" s="80">
        <f>+((DATA!BL47-DATA!BG47)/DATA!BG47)*100</f>
        <v>27.733080927591104</v>
      </c>
      <c r="I53" s="70">
        <f>+DATA!CG47</f>
        <v>1177</v>
      </c>
      <c r="J53" s="80">
        <f>+((DATA!CG47-DATA!CB47)/DATA!CB47)*100</f>
        <v>13.829787234042554</v>
      </c>
      <c r="K53" s="70">
        <f>+DATA!DB47</f>
        <v>618</v>
      </c>
      <c r="L53" s="165" t="s">
        <v>263</v>
      </c>
      <c r="M53" s="70">
        <f>+DATA!DW47</f>
        <v>4318</v>
      </c>
      <c r="N53" s="81">
        <f>+((DATA!DW47-DATA!DR47)/DATA!DR47)*100</f>
        <v>19.512870190977026</v>
      </c>
    </row>
    <row r="54" spans="1:15" ht="12.75" customHeight="1" x14ac:dyDescent="0.2">
      <c r="A54" s="72" t="s">
        <v>55</v>
      </c>
      <c r="B54" s="72"/>
      <c r="C54" s="70">
        <f>+DATA!V48</f>
        <v>1645</v>
      </c>
      <c r="D54" s="80">
        <f>+((DATA!V48-DATA!Q48)/DATA!Q48)*100</f>
        <v>62.38894373149062</v>
      </c>
      <c r="E54" s="70">
        <f>+DATA!AQ48</f>
        <v>461</v>
      </c>
      <c r="F54" s="80">
        <f>+((DATA!AQ48-DATA!AL48)/DATA!AL48)*100</f>
        <v>40.121580547112465</v>
      </c>
      <c r="G54" s="70">
        <f>+DATA!BL48</f>
        <v>1557</v>
      </c>
      <c r="H54" s="80">
        <f>+((DATA!BL48-DATA!BG48)/DATA!BG48)*100</f>
        <v>5.2738336713995944</v>
      </c>
      <c r="I54" s="70">
        <f>+DATA!CG48</f>
        <v>716</v>
      </c>
      <c r="J54" s="80">
        <f>+((DATA!CG48-DATA!CB48)/DATA!CB48)*100</f>
        <v>1.5602836879432624</v>
      </c>
      <c r="K54" s="70">
        <f>+DATA!DB48</f>
        <v>58</v>
      </c>
      <c r="L54" s="165">
        <f>+((DATA!DB48-DATA!CW48)/DATA!CW48)*100</f>
        <v>-24.675324675324674</v>
      </c>
      <c r="M54" s="70">
        <f>+DATA!DW48</f>
        <v>1331</v>
      </c>
      <c r="N54" s="81">
        <f>+((DATA!DW48-DATA!DR48)/DATA!DR48)*100</f>
        <v>24.276377217553687</v>
      </c>
    </row>
    <row r="55" spans="1:15" ht="12.75" customHeight="1" x14ac:dyDescent="0.2">
      <c r="A55" s="71" t="s">
        <v>54</v>
      </c>
      <c r="B55" s="71"/>
      <c r="C55" s="71">
        <f>+DATA!V49</f>
        <v>797</v>
      </c>
      <c r="D55" s="82">
        <f>+((DATA!V49-DATA!Q49)/DATA!Q49)*100</f>
        <v>-1.4833127317676145</v>
      </c>
      <c r="E55" s="71">
        <f>+DATA!AQ49</f>
        <v>118</v>
      </c>
      <c r="F55" s="82">
        <f>+((DATA!AQ49-DATA!AL49)/DATA!AL49)*100</f>
        <v>11.320754716981133</v>
      </c>
      <c r="G55" s="71">
        <f>+DATA!BL49</f>
        <v>733</v>
      </c>
      <c r="H55" s="82">
        <f>+((DATA!BL49-DATA!BG49)/DATA!BG49)*100</f>
        <v>27.700348432055748</v>
      </c>
      <c r="I55" s="71">
        <f>+DATA!CG49</f>
        <v>233</v>
      </c>
      <c r="J55" s="82">
        <f>+((DATA!CG49-DATA!CB49)/DATA!CB49)*100</f>
        <v>-27.86377708978328</v>
      </c>
      <c r="K55" s="71">
        <f>+DATA!DB49</f>
        <v>33</v>
      </c>
      <c r="L55" s="135" t="s">
        <v>263</v>
      </c>
      <c r="M55" s="71">
        <f>+DATA!DW49</f>
        <v>438</v>
      </c>
      <c r="N55" s="83">
        <f>+((DATA!DW49-DATA!DR49)/DATA!DR49)*100</f>
        <v>19.346049046321525</v>
      </c>
    </row>
    <row r="56" spans="1:15" ht="12.75" customHeight="1" x14ac:dyDescent="0.2">
      <c r="A56" s="71" t="s">
        <v>61</v>
      </c>
      <c r="B56" s="71"/>
      <c r="C56" s="71">
        <f>+DATA!V50</f>
        <v>6297</v>
      </c>
      <c r="D56" s="82">
        <f>+((DATA!V50-DATA!Q50)/DATA!Q50)*100</f>
        <v>29.248768472906406</v>
      </c>
      <c r="E56" s="71">
        <f>+DATA!AQ50</f>
        <v>2479</v>
      </c>
      <c r="F56" s="82">
        <f>+((DATA!AQ50-DATA!AL50)/DATA!AL50)*100</f>
        <v>11.215791834903545</v>
      </c>
      <c r="G56" s="71">
        <f>+DATA!BL50</f>
        <v>6109</v>
      </c>
      <c r="H56" s="82">
        <f>+((DATA!BL50-DATA!BG50)/DATA!BG50)*100</f>
        <v>16.472831267874167</v>
      </c>
      <c r="I56" s="71">
        <f>+DATA!CG50</f>
        <v>4399</v>
      </c>
      <c r="J56" s="82">
        <f>+((DATA!CG50-DATA!CB50)/DATA!CB50)*100</f>
        <v>10.14021031547321</v>
      </c>
      <c r="K56" s="71">
        <f>+DATA!DB50</f>
        <v>592</v>
      </c>
      <c r="L56" s="135">
        <f>+((DATA!DB50-DATA!CW50)/DATA!CW50)*100</f>
        <v>19.114688128772634</v>
      </c>
      <c r="M56" s="71">
        <f>+DATA!DW50</f>
        <v>11988</v>
      </c>
      <c r="N56" s="83">
        <f>+((DATA!DW50-DATA!DR50)/DATA!DR50)*100</f>
        <v>36.662106703146371</v>
      </c>
    </row>
    <row r="57" spans="1:15" ht="12.75" customHeight="1" x14ac:dyDescent="0.2">
      <c r="A57" s="71" t="s">
        <v>65</v>
      </c>
      <c r="B57" s="71"/>
      <c r="C57" s="71">
        <f>+DATA!V51</f>
        <v>126</v>
      </c>
      <c r="D57" s="82">
        <f>+((DATA!V51-DATA!Q51)/DATA!Q51)*100</f>
        <v>26</v>
      </c>
      <c r="E57" s="71">
        <f>+DATA!AQ51</f>
        <v>182</v>
      </c>
      <c r="F57" s="82">
        <f>+((DATA!AQ51-DATA!AL51)/DATA!AL51)*100</f>
        <v>27.27272727272727</v>
      </c>
      <c r="G57" s="71">
        <f>+DATA!BL51</f>
        <v>850</v>
      </c>
      <c r="H57" s="82">
        <f>+((DATA!BL51-DATA!BG51)/DATA!BG51)*100</f>
        <v>41.666666666666671</v>
      </c>
      <c r="I57" s="71">
        <f>+DATA!CG51</f>
        <v>482</v>
      </c>
      <c r="J57" s="82">
        <f>+((DATA!CG51-DATA!CB51)/DATA!CB51)*100</f>
        <v>5.9340659340659334</v>
      </c>
      <c r="K57" s="71">
        <f>+DATA!DB51</f>
        <v>28</v>
      </c>
      <c r="L57" s="135">
        <f>+((DATA!DB51-DATA!CW51)/DATA!CW51)*100</f>
        <v>-34.883720930232556</v>
      </c>
      <c r="M57" s="71">
        <f>+DATA!DW51</f>
        <v>860</v>
      </c>
      <c r="N57" s="83">
        <f>+((DATA!DW51-DATA!DR51)/DATA!DR51)*100</f>
        <v>35.8609794628752</v>
      </c>
    </row>
    <row r="58" spans="1:15" ht="12.75" customHeight="1" x14ac:dyDescent="0.2">
      <c r="A58" s="71" t="s">
        <v>69</v>
      </c>
      <c r="B58" s="71"/>
      <c r="C58" s="75">
        <f>+DATA!V52</f>
        <v>2731</v>
      </c>
      <c r="D58" s="86">
        <f>+((DATA!V52-DATA!Q52)/DATA!Q52)*100</f>
        <v>20.787262273330384</v>
      </c>
      <c r="E58" s="162">
        <f>+DATA!AQ52</f>
        <v>1308</v>
      </c>
      <c r="F58" s="86">
        <f>+((DATA!AQ52-DATA!AL52)/DATA!AL52)*100</f>
        <v>41.711809317443119</v>
      </c>
      <c r="G58" s="162">
        <f>+DATA!BL52</f>
        <v>2806</v>
      </c>
      <c r="H58" s="86">
        <f>+((DATA!BL52-DATA!BG52)/DATA!BG52)*100</f>
        <v>33.746425166825553</v>
      </c>
      <c r="I58" s="162">
        <f>+DATA!CG52</f>
        <v>3124</v>
      </c>
      <c r="J58" s="86">
        <f>+((DATA!CG52-DATA!CB52)/DATA!CB52)*100</f>
        <v>25.160256410256409</v>
      </c>
      <c r="K58" s="162">
        <f>+DATA!DB52</f>
        <v>367</v>
      </c>
      <c r="L58" s="164">
        <f>+((DATA!DB52-DATA!CW52)/DATA!CW52)*100</f>
        <v>-3.674540682414698</v>
      </c>
      <c r="M58" s="162">
        <f>+DATA!DW52</f>
        <v>4394</v>
      </c>
      <c r="N58" s="87">
        <f>+((DATA!DW52-DATA!DR52)/DATA!DR52)*100</f>
        <v>37.742946708463947</v>
      </c>
    </row>
    <row r="59" spans="1:15" ht="12.75" customHeight="1" x14ac:dyDescent="0.2">
      <c r="A59" s="76" t="s">
        <v>120</v>
      </c>
      <c r="B59" s="76"/>
      <c r="C59" s="70">
        <f>+DATA!V53</f>
        <v>46221</v>
      </c>
      <c r="D59" s="80">
        <f>+((DATA!V53-DATA!Q53)/DATA!Q53)*100</f>
        <v>25.42671840655613</v>
      </c>
      <c r="E59" s="70">
        <f>+DATA!AQ53</f>
        <v>14984</v>
      </c>
      <c r="F59" s="80">
        <f>+((DATA!AQ53-DATA!AL53)/DATA!AL53)*100</f>
        <v>31.404016486889414</v>
      </c>
      <c r="G59" s="70">
        <f>+DATA!BL53</f>
        <v>19360</v>
      </c>
      <c r="H59" s="80">
        <f>+((DATA!BL53-DATA!BG53)/DATA!BG53)*100</f>
        <v>13.402061855670103</v>
      </c>
      <c r="I59" s="70">
        <f>+DATA!CG53</f>
        <v>22632</v>
      </c>
      <c r="J59" s="80">
        <f>+((DATA!CG53-DATA!CB53)/DATA!CB53)*100</f>
        <v>-4.4740840790140135</v>
      </c>
      <c r="K59" s="70">
        <f>+DATA!DB53</f>
        <v>3034</v>
      </c>
      <c r="L59" s="165">
        <f>+((DATA!DB53-DATA!CW53)/DATA!CW53)*100</f>
        <v>-15.22771723945236</v>
      </c>
      <c r="M59" s="70">
        <f>+DATA!DW53</f>
        <v>30841</v>
      </c>
      <c r="N59" s="81">
        <f>+((DATA!DW53-DATA!DR53)/DATA!DR53)*100</f>
        <v>15.886972532221094</v>
      </c>
    </row>
    <row r="60" spans="1:15" s="90" customFormat="1" ht="12.75" customHeight="1" x14ac:dyDescent="0.2">
      <c r="A60" s="38" t="s">
        <v>117</v>
      </c>
      <c r="B60" s="85"/>
      <c r="C60" s="85">
        <f>+DATA!V54</f>
        <v>12.516111911441353</v>
      </c>
      <c r="D60" s="84"/>
      <c r="E60" s="85">
        <f>+DATA!AQ54</f>
        <v>17.099557219153695</v>
      </c>
      <c r="F60" s="84"/>
      <c r="G60" s="85">
        <f>+DATA!BL54</f>
        <v>15.596049430454187</v>
      </c>
      <c r="H60" s="84"/>
      <c r="I60" s="85">
        <f>+DATA!CG54</f>
        <v>19.937804480544077</v>
      </c>
      <c r="J60" s="84"/>
      <c r="K60" s="85">
        <f>+DATA!DB54</f>
        <v>16.208130776216677</v>
      </c>
      <c r="L60" s="165"/>
      <c r="M60" s="85">
        <f>+DATA!DW54</f>
        <v>14.57176740735841</v>
      </c>
      <c r="N60" s="85"/>
      <c r="O60" s="101"/>
    </row>
    <row r="61" spans="1:15" ht="12.75" customHeight="1" x14ac:dyDescent="0.2">
      <c r="A61" s="71" t="s">
        <v>258</v>
      </c>
      <c r="B61" s="71"/>
      <c r="C61" s="71">
        <f>+DATA!V55</f>
        <v>2534</v>
      </c>
      <c r="D61" s="82">
        <f>+((DATA!V55-DATA!Q55)/DATA!Q55)*100</f>
        <v>32.670157068062828</v>
      </c>
      <c r="E61" s="71">
        <f>+DATA!AQ55</f>
        <v>524</v>
      </c>
      <c r="F61" s="82">
        <f>+((DATA!AQ55-DATA!AL55)/DATA!AL55)*100</f>
        <v>3.1496062992125982</v>
      </c>
      <c r="G61" s="71">
        <f>+DATA!BL55</f>
        <v>445</v>
      </c>
      <c r="H61" s="82">
        <f>+((DATA!BL55-DATA!BG55)/DATA!BG55)*100</f>
        <v>31.268436578171094</v>
      </c>
      <c r="I61" s="71">
        <f>+DATA!CG55</f>
        <v>1051</v>
      </c>
      <c r="J61" s="82">
        <f>+((DATA!CG55-DATA!CB55)/DATA!CB55)*100</f>
        <v>2.7370478983382207</v>
      </c>
      <c r="K61" s="71">
        <f>+DATA!DB55</f>
        <v>218</v>
      </c>
      <c r="L61" s="135" t="s">
        <v>263</v>
      </c>
      <c r="M61" s="71">
        <f>+DATA!DW55</f>
        <v>1718</v>
      </c>
      <c r="N61" s="83">
        <f>+((DATA!DW55-DATA!DR55)/DATA!DR55)*100</f>
        <v>54.91433724075744</v>
      </c>
    </row>
    <row r="62" spans="1:15" ht="12.75" customHeight="1" x14ac:dyDescent="0.2">
      <c r="A62" s="71" t="s">
        <v>49</v>
      </c>
      <c r="B62" s="71"/>
      <c r="C62" s="71">
        <f>+DATA!V56</f>
        <v>579</v>
      </c>
      <c r="D62" s="82">
        <f>+((DATA!V56-DATA!Q56)/DATA!Q56)*100</f>
        <v>63.098591549295776</v>
      </c>
      <c r="E62" s="71">
        <f>+DATA!AQ56</f>
        <v>326</v>
      </c>
      <c r="F62" s="82">
        <f>+((DATA!AQ56-DATA!AL56)/DATA!AL56)*100</f>
        <v>12.802768166089965</v>
      </c>
      <c r="G62" s="71">
        <f>+DATA!BL56</f>
        <v>517</v>
      </c>
      <c r="H62" s="82">
        <f>+((DATA!BL56-DATA!BG56)/DATA!BG56)*100</f>
        <v>30.555555555555557</v>
      </c>
      <c r="I62" s="71">
        <f>+DATA!CG56</f>
        <v>473</v>
      </c>
      <c r="J62" s="82">
        <f>+((DATA!CG56-DATA!CB56)/DATA!CB56)*100</f>
        <v>-12.89134438305709</v>
      </c>
      <c r="K62" s="71">
        <f>+DATA!DB56</f>
        <v>87</v>
      </c>
      <c r="L62" s="135">
        <f>+((DATA!DB56-DATA!CW56)/DATA!CW56)*100</f>
        <v>17.567567567567568</v>
      </c>
      <c r="M62" s="71">
        <f>+DATA!DW56</f>
        <v>991</v>
      </c>
      <c r="N62" s="83">
        <f>+((DATA!DW56-DATA!DR56)/DATA!DR56)*100</f>
        <v>20.559610705596107</v>
      </c>
    </row>
    <row r="63" spans="1:15" ht="12.75" customHeight="1" x14ac:dyDescent="0.2">
      <c r="A63" s="71" t="s">
        <v>259</v>
      </c>
      <c r="B63" s="71"/>
      <c r="C63" s="71">
        <f>+DATA!V57</f>
        <v>4065</v>
      </c>
      <c r="D63" s="82">
        <f>+((DATA!V57-DATA!Q57)/DATA!Q57)*100</f>
        <v>34.647234183504473</v>
      </c>
      <c r="E63" s="71">
        <f>+DATA!AQ57</f>
        <v>1553</v>
      </c>
      <c r="F63" s="82">
        <f>+((DATA!AQ57-DATA!AL57)/DATA!AL57)*100</f>
        <v>39.783978397839789</v>
      </c>
      <c r="G63" s="71">
        <f>+DATA!BL57</f>
        <v>1766</v>
      </c>
      <c r="H63" s="82">
        <f>+((DATA!BL57-DATA!BG57)/DATA!BG57)*100</f>
        <v>36.26543209876543</v>
      </c>
      <c r="I63" s="71">
        <f>+DATA!CG57</f>
        <v>2140</v>
      </c>
      <c r="J63" s="82">
        <f>+((DATA!CG57-DATA!CB57)/DATA!CB57)*100</f>
        <v>10.594315245478036</v>
      </c>
      <c r="K63" s="71">
        <f>+DATA!DB57</f>
        <v>503</v>
      </c>
      <c r="L63" s="135">
        <f>+((DATA!DB57-DATA!CW57)/DATA!CW57)*100</f>
        <v>26.065162907268167</v>
      </c>
      <c r="M63" s="71">
        <f>+DATA!DW57</f>
        <v>2964</v>
      </c>
      <c r="N63" s="83">
        <f>+((DATA!DW57-DATA!DR57)/DATA!DR57)*100</f>
        <v>11.344853493613824</v>
      </c>
    </row>
    <row r="64" spans="1:15" ht="12.75" customHeight="1" x14ac:dyDescent="0.2">
      <c r="A64" s="71" t="s">
        <v>56</v>
      </c>
      <c r="B64" s="71"/>
      <c r="C64" s="71">
        <f>+DATA!V58</f>
        <v>420</v>
      </c>
      <c r="D64" s="82">
        <f>+((DATA!V58-DATA!Q58)/DATA!Q58)*100</f>
        <v>-18.128654970760234</v>
      </c>
      <c r="E64" s="71">
        <f>+DATA!AQ58</f>
        <v>350</v>
      </c>
      <c r="F64" s="82">
        <f>+((DATA!AQ58-DATA!AL58)/DATA!AL58)*100</f>
        <v>-13.793103448275861</v>
      </c>
      <c r="G64" s="71">
        <f>+DATA!BL58</f>
        <v>454</v>
      </c>
      <c r="H64" s="82">
        <f>+((DATA!BL58-DATA!BG58)/DATA!BG58)*100</f>
        <v>7.8384798099762465</v>
      </c>
      <c r="I64" s="71">
        <f>+DATA!CG58</f>
        <v>564</v>
      </c>
      <c r="J64" s="82">
        <f>+((DATA!CG58-DATA!CB58)/DATA!CB58)*100</f>
        <v>-15.568862275449103</v>
      </c>
      <c r="K64" s="71">
        <f>+DATA!DB58</f>
        <v>132</v>
      </c>
      <c r="L64" s="135">
        <f>+((DATA!DB58-DATA!CW58)/DATA!CW58)*100</f>
        <v>2.3255813953488373</v>
      </c>
      <c r="M64" s="71">
        <f>+DATA!DW58</f>
        <v>753</v>
      </c>
      <c r="N64" s="83">
        <f>+((DATA!DW58-DATA!DR58)/DATA!DR58)*100</f>
        <v>-0.52840158520475566</v>
      </c>
    </row>
    <row r="65" spans="1:16" ht="12.75" customHeight="1" x14ac:dyDescent="0.2">
      <c r="A65" s="72" t="s">
        <v>57</v>
      </c>
      <c r="B65" s="72"/>
      <c r="C65" s="70">
        <f>+DATA!V59</f>
        <v>9767</v>
      </c>
      <c r="D65" s="80">
        <f>+((DATA!V59-DATA!Q59)/DATA!Q59)*100</f>
        <v>41.735597155710344</v>
      </c>
      <c r="E65" s="70">
        <f>+DATA!AQ59</f>
        <v>2282</v>
      </c>
      <c r="F65" s="80">
        <f>+((DATA!AQ59-DATA!AL59)/DATA!AL59)*100</f>
        <v>27.700055959709008</v>
      </c>
      <c r="G65" s="70">
        <f>+DATA!BL59</f>
        <v>1549</v>
      </c>
      <c r="H65" s="80">
        <f>+((DATA!BL59-DATA!BG59)/DATA!BG59)*100</f>
        <v>25.526742301458672</v>
      </c>
      <c r="I65" s="70">
        <f>+DATA!CG59</f>
        <v>2512</v>
      </c>
      <c r="J65" s="80">
        <f>+((DATA!CG59-DATA!CB59)/DATA!CB59)*100</f>
        <v>-2.7110766847405112</v>
      </c>
      <c r="K65" s="70">
        <f>+DATA!DB59</f>
        <v>698</v>
      </c>
      <c r="L65" s="165">
        <f>+((DATA!DB59-DATA!CW59)/DATA!CW59)*100</f>
        <v>-24.212812160694895</v>
      </c>
      <c r="M65" s="70">
        <f>+DATA!DW59</f>
        <v>3551</v>
      </c>
      <c r="N65" s="81">
        <f>+((DATA!DW59-DATA!DR59)/DATA!DR59)*100</f>
        <v>25.921985815602838</v>
      </c>
    </row>
    <row r="66" spans="1:16" ht="12.75" customHeight="1" x14ac:dyDescent="0.2">
      <c r="A66" s="72" t="s">
        <v>260</v>
      </c>
      <c r="B66" s="72"/>
      <c r="C66" s="70">
        <f>+DATA!V60</f>
        <v>22833</v>
      </c>
      <c r="D66" s="80">
        <f>+((DATA!V60-DATA!Q60)/DATA!Q60)*100</f>
        <v>19.139055570049571</v>
      </c>
      <c r="E66" s="70">
        <f>+DATA!AQ60</f>
        <v>6862</v>
      </c>
      <c r="F66" s="80">
        <f>+((DATA!AQ60-DATA!AL60)/DATA!AL60)*100</f>
        <v>45.566397963512941</v>
      </c>
      <c r="G66" s="70">
        <f>+DATA!BL60</f>
        <v>7574</v>
      </c>
      <c r="H66" s="80">
        <f>+((DATA!BL60-DATA!BG60)/DATA!BG60)*100</f>
        <v>19.652448657187993</v>
      </c>
      <c r="I66" s="70">
        <f>+DATA!CG60</f>
        <v>11744</v>
      </c>
      <c r="J66" s="80">
        <f>+((DATA!CG60-DATA!CB60)/DATA!CB60)*100</f>
        <v>2.2907412246320007</v>
      </c>
      <c r="K66" s="70">
        <f>+DATA!DB60</f>
        <v>479</v>
      </c>
      <c r="L66" s="165">
        <f>+((DATA!DB60-DATA!CW60)/DATA!CW60)*100</f>
        <v>-51.713709677419352</v>
      </c>
      <c r="M66" s="70">
        <f>+DATA!DW60</f>
        <v>11946</v>
      </c>
      <c r="N66" s="81">
        <f>+((DATA!DW60-DATA!DR60)/DATA!DR60)*100</f>
        <v>6.1772286907830418</v>
      </c>
    </row>
    <row r="67" spans="1:16" ht="12.75" customHeight="1" x14ac:dyDescent="0.2">
      <c r="A67" s="72" t="s">
        <v>261</v>
      </c>
      <c r="B67" s="72"/>
      <c r="C67" s="70">
        <f>+DATA!V61</f>
        <v>4668</v>
      </c>
      <c r="D67" s="80">
        <f>+((DATA!V61-DATA!Q61)/DATA!Q61)*100</f>
        <v>11.434709954643113</v>
      </c>
      <c r="E67" s="70">
        <f>+DATA!AQ61</f>
        <v>2837</v>
      </c>
      <c r="F67" s="80">
        <f>+((DATA!AQ61-DATA!AL61)/DATA!AL61)*100</f>
        <v>25.088183421516757</v>
      </c>
      <c r="G67" s="70">
        <f>+DATA!BL61</f>
        <v>6274</v>
      </c>
      <c r="H67" s="80">
        <f>+((DATA!BL61-DATA!BG61)/DATA!BG61)*100</f>
        <v>3.6510821080455975</v>
      </c>
      <c r="I67" s="70">
        <f>+DATA!CG61</f>
        <v>3733</v>
      </c>
      <c r="J67" s="80">
        <f>+((DATA!CG61-DATA!CB61)/DATA!CB61)*100</f>
        <v>-16.748438893844781</v>
      </c>
      <c r="K67" s="70">
        <f>+DATA!DB61</f>
        <v>826</v>
      </c>
      <c r="L67" s="165">
        <f>+((DATA!DB61-DATA!CW61)/DATA!CW61)*100</f>
        <v>-13.598326359832635</v>
      </c>
      <c r="M67" s="70">
        <f>+DATA!DW61</f>
        <v>7938</v>
      </c>
      <c r="N67" s="81">
        <f>+((DATA!DW61-DATA!DR61)/DATA!DR61)*100</f>
        <v>24.147638411010323</v>
      </c>
    </row>
    <row r="68" spans="1:16" ht="12.75" customHeight="1" x14ac:dyDescent="0.2">
      <c r="A68" s="72" t="s">
        <v>64</v>
      </c>
      <c r="B68" s="72"/>
      <c r="C68" s="70">
        <f>+DATA!V62</f>
        <v>967</v>
      </c>
      <c r="D68" s="80">
        <f>+((DATA!V62-DATA!Q62)/DATA!Q62)*100</f>
        <v>124.36194895591647</v>
      </c>
      <c r="E68" s="70">
        <f>+DATA!AQ62</f>
        <v>165</v>
      </c>
      <c r="F68" s="80">
        <f>+((DATA!AQ62-DATA!AL62)/DATA!AL62)*100</f>
        <v>-37.5</v>
      </c>
      <c r="G68" s="70">
        <f>+DATA!BL62</f>
        <v>604</v>
      </c>
      <c r="H68" s="80">
        <f>+((DATA!BL62-DATA!BG62)/DATA!BG62)*100</f>
        <v>-27.3164861612515</v>
      </c>
      <c r="I68" s="70">
        <f>+DATA!CG62</f>
        <v>227</v>
      </c>
      <c r="J68" s="80">
        <f>+((DATA!CG62-DATA!CB62)/DATA!CB62)*100</f>
        <v>-71.518193224592224</v>
      </c>
      <c r="K68" s="70">
        <f>+DATA!DB62</f>
        <v>50</v>
      </c>
      <c r="L68" s="165">
        <f>+((DATA!DB62-DATA!CW62)/DATA!CW62)*100</f>
        <v>2.0408163265306123</v>
      </c>
      <c r="M68" s="70">
        <f>+DATA!DW62</f>
        <v>683</v>
      </c>
      <c r="N68" s="81">
        <f>+((DATA!DW62-DATA!DR62)/DATA!DR62)*100</f>
        <v>22.841726618705035</v>
      </c>
    </row>
    <row r="69" spans="1:16" ht="12.75" customHeight="1" x14ac:dyDescent="0.2">
      <c r="A69" s="69" t="s">
        <v>67</v>
      </c>
      <c r="B69" s="69"/>
      <c r="C69" s="69">
        <f>+DATA!V63</f>
        <v>388</v>
      </c>
      <c r="D69" s="88">
        <f>+((DATA!V63-DATA!Q63)/DATA!Q63)*100</f>
        <v>2.6455026455026456</v>
      </c>
      <c r="E69" s="163">
        <f>+DATA!AQ63</f>
        <v>85</v>
      </c>
      <c r="F69" s="88">
        <f>+((DATA!AQ63-DATA!AL63)/DATA!AL63)*100</f>
        <v>51.785714285714292</v>
      </c>
      <c r="G69" s="163">
        <f>+DATA!BL63</f>
        <v>177</v>
      </c>
      <c r="H69" s="88">
        <f>+((DATA!BL63-DATA!BG63)/DATA!BG63)*100</f>
        <v>2.9069767441860463</v>
      </c>
      <c r="I69" s="163">
        <f>+DATA!CG63</f>
        <v>188</v>
      </c>
      <c r="J69" s="88">
        <f>+((DATA!CG63-DATA!CB63)/DATA!CB63)*100</f>
        <v>5.027932960893855</v>
      </c>
      <c r="K69" s="163">
        <f>+DATA!DB63</f>
        <v>41</v>
      </c>
      <c r="L69" s="172">
        <f>+((DATA!DB63-DATA!CW63)/DATA!CW63)*100</f>
        <v>2.5</v>
      </c>
      <c r="M69" s="163">
        <f>+DATA!DW63</f>
        <v>297</v>
      </c>
      <c r="N69" s="78">
        <f>+((DATA!DW63-DATA!DR63)/DATA!DR63)*100</f>
        <v>22.727272727272727</v>
      </c>
    </row>
    <row r="70" spans="1:16" ht="12.75" customHeight="1" x14ac:dyDescent="0.2">
      <c r="A70" s="77" t="s">
        <v>267</v>
      </c>
      <c r="B70" s="77"/>
      <c r="C70" s="75">
        <f>+DATA!V64</f>
        <v>89</v>
      </c>
      <c r="D70" s="86">
        <f>+((DATA!V64-DATA!Q64)/DATA!Q64)*100</f>
        <v>64.81481481481481</v>
      </c>
      <c r="E70" s="162">
        <f>+DATA!AQ64</f>
        <v>33</v>
      </c>
      <c r="F70" s="86">
        <f>+((DATA!AQ64-DATA!AL64)/DATA!AL64)*100</f>
        <v>-64.130434782608688</v>
      </c>
      <c r="G70" s="162">
        <f>+DATA!BL64</f>
        <v>35</v>
      </c>
      <c r="H70" s="86">
        <f>+((DATA!BL64-DATA!BG64)/DATA!BG64)*100</f>
        <v>-74.637681159420282</v>
      </c>
      <c r="I70" s="162">
        <f>+DATA!CG64</f>
        <v>154</v>
      </c>
      <c r="J70" s="86">
        <f>+((DATA!CG64-DATA!CB64)/DATA!CB64)*100</f>
        <v>-69.138276553106209</v>
      </c>
      <c r="K70" s="162">
        <f>+DATA!DB64</f>
        <v>42</v>
      </c>
      <c r="L70" s="164" t="s">
        <v>263</v>
      </c>
      <c r="M70" s="162">
        <f>+DATA!DW64</f>
        <v>288</v>
      </c>
      <c r="N70" s="87">
        <f>+((DATA!DW64-DATA!DR64)/DATA!DR64)*100</f>
        <v>18.032786885245901</v>
      </c>
    </row>
    <row r="71" spans="1:16" s="112" customFormat="1" ht="17.25" customHeight="1" x14ac:dyDescent="0.2">
      <c r="A71" s="134" t="s">
        <v>243</v>
      </c>
      <c r="B71" s="114"/>
      <c r="C71" s="114"/>
      <c r="D71" s="115"/>
      <c r="E71" s="114"/>
      <c r="F71" s="114"/>
      <c r="G71" s="114"/>
      <c r="H71" s="114"/>
      <c r="I71" s="114"/>
      <c r="J71" s="114"/>
      <c r="K71" s="114"/>
      <c r="L71" s="115"/>
      <c r="M71" s="114"/>
      <c r="N71" s="114"/>
    </row>
    <row r="72" spans="1:16" ht="21" customHeight="1" x14ac:dyDescent="0.2">
      <c r="A72" s="12" t="s">
        <v>245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6" s="12" customFormat="1" ht="128.25" customHeight="1" x14ac:dyDescent="0.2">
      <c r="A73" s="180" t="s">
        <v>270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10"/>
    </row>
    <row r="74" spans="1:16" ht="33" customHeight="1" x14ac:dyDescent="0.2">
      <c r="A74" s="179" t="s">
        <v>226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28"/>
      <c r="P74" s="128"/>
    </row>
    <row r="75" spans="1:16" ht="37.5" customHeight="1" x14ac:dyDescent="0.2">
      <c r="A75" s="179" t="s">
        <v>272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28"/>
      <c r="P75" s="128"/>
    </row>
    <row r="76" spans="1:16" s="28" customFormat="1" ht="12.75" customHeight="1" x14ac:dyDescent="0.2">
      <c r="A76" s="175" t="s">
        <v>269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27"/>
      <c r="P76" s="27"/>
    </row>
    <row r="77" spans="1:16" ht="12.75" customHeight="1" x14ac:dyDescent="0.2">
      <c r="N77" s="113" t="s">
        <v>268</v>
      </c>
    </row>
    <row r="78" spans="1:16" ht="12.75" customHeight="1" x14ac:dyDescent="0.2">
      <c r="N78" s="91"/>
    </row>
    <row r="80" spans="1:16" x14ac:dyDescent="0.2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2:14" x14ac:dyDescent="0.2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2:14" s="111" customFormat="1" ht="15" customHeight="1" x14ac:dyDescent="0.2"/>
    <row r="83" spans="2:14" s="111" customFormat="1" ht="15" customHeight="1" x14ac:dyDescent="0.2"/>
  </sheetData>
  <mergeCells count="5">
    <mergeCell ref="A76:N76"/>
    <mergeCell ref="M6:N6"/>
    <mergeCell ref="A74:N74"/>
    <mergeCell ref="A73:N73"/>
    <mergeCell ref="A75:N75"/>
  </mergeCells>
  <phoneticPr fontId="7" type="noConversion"/>
  <printOptions horizontalCentered="1"/>
  <pageMargins left="0.5" right="0.5" top="0.5" bottom="0.5" header="0.5" footer="0.4"/>
  <pageSetup scale="64" orientation="portrait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enableFormatConditionsCalculation="0">
    <tabColor indexed="62"/>
  </sheetPr>
  <dimension ref="A1:DW131"/>
  <sheetViews>
    <sheetView zoomScale="80" zoomScaleNormal="80" workbookViewId="0">
      <pane xSplit="1" ySplit="4" topLeftCell="DS5" activePane="bottomRight" state="frozen"/>
      <selection pane="topRight" activeCell="B1" sqref="B1"/>
      <selection pane="bottomLeft" activeCell="A5" sqref="A5"/>
      <selection pane="bottomRight"/>
    </sheetView>
  </sheetViews>
  <sheetFormatPr defaultColWidth="9.7109375" defaultRowHeight="12.75" x14ac:dyDescent="0.2"/>
  <cols>
    <col min="1" max="1" width="22.42578125" style="29" customWidth="1"/>
    <col min="2" max="8" width="9.140625" style="59" customWidth="1"/>
    <col min="9" max="26" width="9.140625" style="50" customWidth="1"/>
    <col min="27" max="29" width="9.140625" style="59" customWidth="1"/>
    <col min="30" max="47" width="9.140625" style="50" customWidth="1"/>
    <col min="48" max="50" width="9.140625" style="59" customWidth="1"/>
    <col min="51" max="68" width="9.140625" style="50" customWidth="1"/>
    <col min="69" max="71" width="9.140625" style="59" customWidth="1"/>
    <col min="72" max="89" width="9.140625" style="50" customWidth="1"/>
    <col min="90" max="92" width="9.140625" style="59" customWidth="1"/>
    <col min="93" max="110" width="9.140625" style="50" customWidth="1"/>
    <col min="111" max="113" width="9.140625" style="59" customWidth="1"/>
    <col min="114" max="117" width="9.140625" style="50" customWidth="1"/>
    <col min="118" max="118" width="9.140625" style="64" customWidth="1"/>
    <col min="119" max="125" width="9.140625" style="50" customWidth="1"/>
    <col min="126" max="16384" width="9.7109375" style="31"/>
  </cols>
  <sheetData>
    <row r="1" spans="1:127" x14ac:dyDescent="0.2">
      <c r="A1" s="33" t="s">
        <v>273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8"/>
      <c r="X1" s="48"/>
      <c r="Y1" s="48"/>
      <c r="AA1" s="48"/>
      <c r="AB1" s="48"/>
      <c r="AC1" s="48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T1" s="48"/>
      <c r="AV1" s="48"/>
      <c r="AW1" s="48"/>
      <c r="AX1" s="48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O1" s="48"/>
      <c r="BQ1" s="48"/>
      <c r="BR1" s="48"/>
      <c r="BS1" s="48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J1" s="48"/>
      <c r="CL1" s="48"/>
      <c r="CM1" s="48"/>
      <c r="CN1" s="48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E1" s="48"/>
      <c r="DG1" s="48"/>
      <c r="DH1" s="48"/>
      <c r="DI1" s="48"/>
      <c r="DJ1" s="49"/>
      <c r="DK1" s="49"/>
      <c r="DL1" s="49"/>
      <c r="DM1" s="49"/>
      <c r="DN1" s="51"/>
      <c r="DO1" s="49"/>
      <c r="DP1" s="49"/>
      <c r="DQ1" s="49"/>
      <c r="DR1" s="49"/>
      <c r="DS1" s="49"/>
      <c r="DT1" s="49"/>
      <c r="DU1" s="49"/>
    </row>
    <row r="2" spans="1:127" x14ac:dyDescent="0.2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T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O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J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E2" s="49"/>
      <c r="DG2" s="49"/>
      <c r="DH2" s="49"/>
      <c r="DI2" s="49"/>
      <c r="DJ2" s="49"/>
      <c r="DK2" s="49"/>
      <c r="DL2" s="49"/>
      <c r="DM2" s="49"/>
      <c r="DN2" s="51"/>
      <c r="DO2" s="49"/>
      <c r="DP2" s="49"/>
      <c r="DQ2" s="49"/>
      <c r="DR2" s="49"/>
      <c r="DS2" s="49"/>
      <c r="DT2" s="49"/>
      <c r="DU2" s="49"/>
    </row>
    <row r="3" spans="1:127" s="68" customFormat="1" x14ac:dyDescent="0.2">
      <c r="A3" s="14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 t="s">
        <v>71</v>
      </c>
      <c r="X3" s="52"/>
      <c r="Y3" s="52"/>
      <c r="Z3" s="54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 t="s">
        <v>72</v>
      </c>
      <c r="AS3" s="52"/>
      <c r="AT3" s="52"/>
      <c r="AU3" s="54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 t="s">
        <v>73</v>
      </c>
      <c r="BN3" s="52"/>
      <c r="BO3" s="52"/>
      <c r="BP3" s="54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3" t="s">
        <v>21</v>
      </c>
      <c r="CI3" s="52"/>
      <c r="CJ3" s="52"/>
      <c r="CK3" s="54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5" t="s">
        <v>74</v>
      </c>
      <c r="DD3" s="54"/>
      <c r="DE3" s="56"/>
      <c r="DF3" s="54"/>
      <c r="DG3" s="52"/>
      <c r="DH3" s="52"/>
      <c r="DI3" s="52"/>
      <c r="DJ3" s="52"/>
      <c r="DK3" s="52"/>
      <c r="DL3" s="52"/>
      <c r="DM3" s="52"/>
      <c r="DN3" s="57"/>
      <c r="DO3" s="52"/>
      <c r="DP3" s="52"/>
      <c r="DQ3" s="52"/>
      <c r="DR3" s="52"/>
      <c r="DS3" s="52"/>
      <c r="DT3" s="52"/>
      <c r="DU3" s="52"/>
      <c r="DV3" s="170"/>
      <c r="DW3" s="170"/>
    </row>
    <row r="4" spans="1:127" s="126" customFormat="1" x14ac:dyDescent="0.2">
      <c r="A4" s="120"/>
      <c r="B4" s="121" t="s">
        <v>85</v>
      </c>
      <c r="C4" s="122" t="s">
        <v>102</v>
      </c>
      <c r="D4" s="121" t="s">
        <v>34</v>
      </c>
      <c r="E4" s="122" t="s">
        <v>110</v>
      </c>
      <c r="F4" s="121" t="s">
        <v>107</v>
      </c>
      <c r="G4" s="121" t="s">
        <v>109</v>
      </c>
      <c r="H4" s="121" t="s">
        <v>111</v>
      </c>
      <c r="I4" s="121" t="s">
        <v>35</v>
      </c>
      <c r="J4" s="121" t="s">
        <v>112</v>
      </c>
      <c r="K4" s="121" t="s">
        <v>113</v>
      </c>
      <c r="L4" s="123" t="s">
        <v>75</v>
      </c>
      <c r="M4" s="123" t="s">
        <v>101</v>
      </c>
      <c r="N4" s="123" t="s">
        <v>103</v>
      </c>
      <c r="O4" s="153" t="s">
        <v>105</v>
      </c>
      <c r="P4" s="123" t="s">
        <v>106</v>
      </c>
      <c r="Q4" s="123" t="s">
        <v>108</v>
      </c>
      <c r="R4" s="123" t="s">
        <v>115</v>
      </c>
      <c r="S4" s="129" t="s">
        <v>246</v>
      </c>
      <c r="T4" s="153" t="s">
        <v>247</v>
      </c>
      <c r="U4" s="160" t="s">
        <v>262</v>
      </c>
      <c r="V4" s="160" t="s">
        <v>265</v>
      </c>
      <c r="W4" s="124" t="s">
        <v>85</v>
      </c>
      <c r="X4" s="122" t="s">
        <v>102</v>
      </c>
      <c r="Y4" s="121" t="s">
        <v>34</v>
      </c>
      <c r="Z4" s="122" t="s">
        <v>110</v>
      </c>
      <c r="AA4" s="121" t="s">
        <v>107</v>
      </c>
      <c r="AB4" s="121" t="s">
        <v>109</v>
      </c>
      <c r="AC4" s="121" t="s">
        <v>111</v>
      </c>
      <c r="AD4" s="121" t="s">
        <v>35</v>
      </c>
      <c r="AE4" s="121" t="s">
        <v>112</v>
      </c>
      <c r="AF4" s="121" t="s">
        <v>113</v>
      </c>
      <c r="AG4" s="123" t="s">
        <v>75</v>
      </c>
      <c r="AH4" s="123" t="s">
        <v>101</v>
      </c>
      <c r="AI4" s="123" t="s">
        <v>103</v>
      </c>
      <c r="AJ4" s="158" t="s">
        <v>105</v>
      </c>
      <c r="AK4" s="123" t="s">
        <v>106</v>
      </c>
      <c r="AL4" s="123" t="s">
        <v>108</v>
      </c>
      <c r="AM4" s="123" t="s">
        <v>115</v>
      </c>
      <c r="AN4" s="129" t="s">
        <v>246</v>
      </c>
      <c r="AO4" s="153" t="s">
        <v>247</v>
      </c>
      <c r="AP4" s="160" t="s">
        <v>262</v>
      </c>
      <c r="AQ4" s="160" t="s">
        <v>265</v>
      </c>
      <c r="AR4" s="124" t="s">
        <v>85</v>
      </c>
      <c r="AS4" s="122" t="s">
        <v>102</v>
      </c>
      <c r="AT4" s="121" t="s">
        <v>34</v>
      </c>
      <c r="AU4" s="122" t="s">
        <v>110</v>
      </c>
      <c r="AV4" s="121" t="s">
        <v>107</v>
      </c>
      <c r="AW4" s="121" t="s">
        <v>109</v>
      </c>
      <c r="AX4" s="121" t="s">
        <v>111</v>
      </c>
      <c r="AY4" s="121" t="s">
        <v>35</v>
      </c>
      <c r="AZ4" s="121" t="s">
        <v>112</v>
      </c>
      <c r="BA4" s="121" t="s">
        <v>113</v>
      </c>
      <c r="BB4" s="123" t="s">
        <v>75</v>
      </c>
      <c r="BC4" s="123" t="s">
        <v>101</v>
      </c>
      <c r="BD4" s="123" t="s">
        <v>103</v>
      </c>
      <c r="BE4" s="158" t="s">
        <v>105</v>
      </c>
      <c r="BF4" s="123" t="s">
        <v>106</v>
      </c>
      <c r="BG4" s="123" t="s">
        <v>108</v>
      </c>
      <c r="BH4" s="123" t="s">
        <v>115</v>
      </c>
      <c r="BI4" s="129" t="s">
        <v>246</v>
      </c>
      <c r="BJ4" s="153" t="s">
        <v>247</v>
      </c>
      <c r="BK4" s="160" t="s">
        <v>262</v>
      </c>
      <c r="BL4" s="160" t="s">
        <v>265</v>
      </c>
      <c r="BM4" s="124" t="s">
        <v>85</v>
      </c>
      <c r="BN4" s="122" t="s">
        <v>102</v>
      </c>
      <c r="BO4" s="121" t="s">
        <v>34</v>
      </c>
      <c r="BP4" s="122" t="s">
        <v>110</v>
      </c>
      <c r="BQ4" s="121" t="s">
        <v>107</v>
      </c>
      <c r="BR4" s="121" t="s">
        <v>109</v>
      </c>
      <c r="BS4" s="121" t="s">
        <v>111</v>
      </c>
      <c r="BT4" s="121" t="s">
        <v>35</v>
      </c>
      <c r="BU4" s="121" t="s">
        <v>112</v>
      </c>
      <c r="BV4" s="121" t="s">
        <v>113</v>
      </c>
      <c r="BW4" s="123" t="s">
        <v>75</v>
      </c>
      <c r="BX4" s="123" t="s">
        <v>101</v>
      </c>
      <c r="BY4" s="123" t="s">
        <v>103</v>
      </c>
      <c r="BZ4" s="158" t="s">
        <v>105</v>
      </c>
      <c r="CA4" s="123" t="s">
        <v>106</v>
      </c>
      <c r="CB4" s="123" t="s">
        <v>108</v>
      </c>
      <c r="CC4" s="123" t="s">
        <v>115</v>
      </c>
      <c r="CD4" s="129" t="s">
        <v>246</v>
      </c>
      <c r="CE4" s="153" t="s">
        <v>247</v>
      </c>
      <c r="CF4" s="160" t="s">
        <v>262</v>
      </c>
      <c r="CG4" s="160" t="s">
        <v>265</v>
      </c>
      <c r="CH4" s="124" t="s">
        <v>85</v>
      </c>
      <c r="CI4" s="122" t="s">
        <v>102</v>
      </c>
      <c r="CJ4" s="121" t="s">
        <v>34</v>
      </c>
      <c r="CK4" s="122" t="s">
        <v>110</v>
      </c>
      <c r="CL4" s="121" t="s">
        <v>107</v>
      </c>
      <c r="CM4" s="121" t="s">
        <v>109</v>
      </c>
      <c r="CN4" s="121" t="s">
        <v>111</v>
      </c>
      <c r="CO4" s="121" t="s">
        <v>35</v>
      </c>
      <c r="CP4" s="121" t="s">
        <v>112</v>
      </c>
      <c r="CQ4" s="121" t="s">
        <v>113</v>
      </c>
      <c r="CR4" s="123" t="s">
        <v>75</v>
      </c>
      <c r="CS4" s="123" t="s">
        <v>101</v>
      </c>
      <c r="CT4" s="123" t="s">
        <v>103</v>
      </c>
      <c r="CU4" s="158" t="s">
        <v>105</v>
      </c>
      <c r="CV4" s="123" t="s">
        <v>106</v>
      </c>
      <c r="CW4" s="123" t="s">
        <v>108</v>
      </c>
      <c r="CX4" s="123" t="s">
        <v>115</v>
      </c>
      <c r="CY4" s="155" t="s">
        <v>246</v>
      </c>
      <c r="CZ4" s="157" t="s">
        <v>247</v>
      </c>
      <c r="DA4" s="161" t="s">
        <v>262</v>
      </c>
      <c r="DB4" s="161" t="s">
        <v>265</v>
      </c>
      <c r="DC4" s="124" t="s">
        <v>85</v>
      </c>
      <c r="DD4" s="122" t="s">
        <v>102</v>
      </c>
      <c r="DE4" s="121" t="s">
        <v>34</v>
      </c>
      <c r="DF4" s="122" t="s">
        <v>110</v>
      </c>
      <c r="DG4" s="121" t="s">
        <v>107</v>
      </c>
      <c r="DH4" s="121" t="s">
        <v>109</v>
      </c>
      <c r="DI4" s="121" t="s">
        <v>111</v>
      </c>
      <c r="DJ4" s="121" t="s">
        <v>35</v>
      </c>
      <c r="DK4" s="121" t="s">
        <v>112</v>
      </c>
      <c r="DL4" s="121" t="s">
        <v>113</v>
      </c>
      <c r="DM4" s="123" t="s">
        <v>75</v>
      </c>
      <c r="DN4" s="125" t="s">
        <v>101</v>
      </c>
      <c r="DO4" s="123" t="s">
        <v>103</v>
      </c>
      <c r="DP4" s="158" t="s">
        <v>105</v>
      </c>
      <c r="DQ4" s="123" t="s">
        <v>106</v>
      </c>
      <c r="DR4" s="123" t="s">
        <v>108</v>
      </c>
      <c r="DS4" s="129" t="s">
        <v>115</v>
      </c>
      <c r="DT4" s="129" t="s">
        <v>246</v>
      </c>
      <c r="DU4" s="153" t="s">
        <v>247</v>
      </c>
      <c r="DV4" s="171" t="s">
        <v>262</v>
      </c>
      <c r="DW4" s="171" t="s">
        <v>265</v>
      </c>
    </row>
    <row r="5" spans="1:127" x14ac:dyDescent="0.2">
      <c r="A5" s="34" t="s">
        <v>116</v>
      </c>
      <c r="B5" s="35">
        <f t="shared" ref="B5" si="0">B6+B24+B39+B53+B64</f>
        <v>173091</v>
      </c>
      <c r="C5" s="35">
        <f t="shared" ref="C5" si="1">C6+C24+C39+C53+C64</f>
        <v>179626.5</v>
      </c>
      <c r="D5" s="35">
        <f t="shared" ref="D5" si="2">D6+D24+D39+D53+D64</f>
        <v>186162</v>
      </c>
      <c r="E5" s="35">
        <f t="shared" ref="E5" si="3">E6+E24+E39+E53+E64</f>
        <v>191928</v>
      </c>
      <c r="F5" s="35">
        <f t="shared" ref="F5" si="4">F6+F24+F39+F53+F64</f>
        <v>197694</v>
      </c>
      <c r="G5" s="35">
        <f t="shared" ref="G5" si="5">G6+G24+G39+G53+G64</f>
        <v>204044</v>
      </c>
      <c r="H5" s="35">
        <f t="shared" ref="H5" si="6">H6+H24+H39+H53+H64</f>
        <v>0</v>
      </c>
      <c r="I5" s="35">
        <f t="shared" ref="I5" si="7">I6+I24+I39+I53+I64</f>
        <v>206701</v>
      </c>
      <c r="J5" s="35">
        <f t="shared" ref="J5" si="8">J6+J24+J39+J53+J64</f>
        <v>0</v>
      </c>
      <c r="K5" s="35">
        <f t="shared" ref="K5" si="9">K6+K24+K39+K53+K64</f>
        <v>0</v>
      </c>
      <c r="L5" s="35">
        <f t="shared" ref="L5" si="10">L6+L24+L39+L53+L64</f>
        <v>242123</v>
      </c>
      <c r="M5" s="35">
        <f t="shared" ref="M5" si="11">M6+M24+M39+M53+M64</f>
        <v>254268</v>
      </c>
      <c r="N5" s="35">
        <f t="shared" ref="N5" si="12">N6+N24+N39+N53+N64</f>
        <v>265693</v>
      </c>
      <c r="O5" s="35">
        <f t="shared" ref="O5" si="13">O6+O24+O39+O53+O64</f>
        <v>268690</v>
      </c>
      <c r="P5" s="35">
        <f t="shared" ref="P5" si="14">P6+P24+P39+P53+P64</f>
        <v>273713</v>
      </c>
      <c r="Q5" s="35">
        <f t="shared" ref="Q5" si="15">Q6+Q24+Q39+Q53+Q64</f>
        <v>276602</v>
      </c>
      <c r="R5" s="35">
        <f t="shared" ref="R5:S5" si="16">R6+R24+R39+R53+R64</f>
        <v>286500</v>
      </c>
      <c r="S5" s="35">
        <f t="shared" si="16"/>
        <v>308486</v>
      </c>
      <c r="T5" s="35">
        <f t="shared" ref="T5:U5" si="17">T6+T24+T39+T53+T64</f>
        <v>329077</v>
      </c>
      <c r="U5" s="35">
        <f t="shared" si="17"/>
        <v>361887</v>
      </c>
      <c r="V5" s="35">
        <f t="shared" ref="V5" si="18">V6+V24+V39+V53+V64</f>
        <v>369292</v>
      </c>
      <c r="W5" s="145">
        <f t="shared" ref="W5" si="19">W6+W24+W39+W53+W64</f>
        <v>25043</v>
      </c>
      <c r="X5" s="35">
        <f t="shared" ref="X5" si="20">X6+X24+X39+X53+X64</f>
        <v>27037</v>
      </c>
      <c r="Y5" s="35">
        <f t="shared" ref="Y5" si="21">Y6+Y24+Y39+Y53+Y64</f>
        <v>29031</v>
      </c>
      <c r="Z5" s="35">
        <f t="shared" ref="Z5" si="22">Z6+Z24+Z39+Z53+Z64</f>
        <v>29590.5</v>
      </c>
      <c r="AA5" s="35">
        <f t="shared" ref="AA5" si="23">AA6+AA24+AA39+AA53+AA64</f>
        <v>30150</v>
      </c>
      <c r="AB5" s="35">
        <f t="shared" ref="AB5" si="24">AB6+AB24+AB39+AB53+AB64</f>
        <v>30259</v>
      </c>
      <c r="AC5" s="35">
        <f t="shared" ref="AC5" si="25">AC6+AC24+AC39+AC53+AC64</f>
        <v>0</v>
      </c>
      <c r="AD5" s="35">
        <f t="shared" ref="AD5" si="26">AD6+AD24+AD39+AD53+AD64</f>
        <v>27764</v>
      </c>
      <c r="AE5" s="35">
        <f t="shared" ref="AE5" si="27">AE6+AE24+AE39+AE53+AE64</f>
        <v>0</v>
      </c>
      <c r="AF5" s="35">
        <f t="shared" ref="AF5" si="28">AF6+AF24+AF39+AF53+AF64</f>
        <v>0</v>
      </c>
      <c r="AG5" s="35">
        <f t="shared" ref="AG5" si="29">AG6+AG24+AG39+AG53+AG64</f>
        <v>39206</v>
      </c>
      <c r="AH5" s="35">
        <f t="shared" ref="AH5" si="30">AH6+AH24+AH39+AH53+AH64</f>
        <v>41904</v>
      </c>
      <c r="AI5" s="35">
        <f t="shared" ref="AI5" si="31">AI6+AI24+AI39+AI53+AI64</f>
        <v>45951</v>
      </c>
      <c r="AJ5" s="35">
        <f t="shared" ref="AJ5" si="32">AJ6+AJ24+AJ39+AJ53+AJ64</f>
        <v>49117</v>
      </c>
      <c r="AK5" s="35">
        <f t="shared" ref="AK5" si="33">AK6+AK24+AK39+AK53+AK64</f>
        <v>51127</v>
      </c>
      <c r="AL5" s="35">
        <f t="shared" ref="AL5" si="34">AL6+AL24+AL39+AL53+AL64</f>
        <v>52788</v>
      </c>
      <c r="AM5" s="35">
        <f t="shared" ref="AM5:AN5" si="35">AM6+AM24+AM39+AM53+AM64</f>
        <v>59495</v>
      </c>
      <c r="AN5" s="35">
        <f t="shared" si="35"/>
        <v>68763</v>
      </c>
      <c r="AO5" s="35">
        <f t="shared" ref="AO5:AP5" si="36">AO6+AO24+AO39+AO53+AO64</f>
        <v>70859</v>
      </c>
      <c r="AP5" s="35">
        <f t="shared" si="36"/>
        <v>87585</v>
      </c>
      <c r="AQ5" s="35">
        <f t="shared" ref="AQ5" si="37">AQ6+AQ24+AQ39+AQ53+AQ64</f>
        <v>87628</v>
      </c>
      <c r="AR5" s="154">
        <f t="shared" ref="AR5" si="38">AR6+AR24+AR39+AR53+AR64</f>
        <v>75323</v>
      </c>
      <c r="AS5" s="35">
        <f t="shared" ref="AS5" si="39">AS6+AS24+AS39+AS53+AS64</f>
        <v>75120</v>
      </c>
      <c r="AT5" s="35">
        <f t="shared" ref="AT5" si="40">AT6+AT24+AT39+AT53+AT64</f>
        <v>74917</v>
      </c>
      <c r="AU5" s="35">
        <f t="shared" ref="AU5" si="41">AU6+AU24+AU39+AU53+AU64</f>
        <v>77051.5</v>
      </c>
      <c r="AV5" s="35">
        <f t="shared" ref="AV5" si="42">AV6+AV24+AV39+AV53+AV64</f>
        <v>79186</v>
      </c>
      <c r="AW5" s="35">
        <f t="shared" ref="AW5" si="43">AW6+AW24+AW39+AW53+AW64</f>
        <v>84821</v>
      </c>
      <c r="AX5" s="35">
        <f t="shared" ref="AX5" si="44">AX6+AX24+AX39+AX53+AX64</f>
        <v>0</v>
      </c>
      <c r="AY5" s="35">
        <f t="shared" ref="AY5" si="45">AY6+AY24+AY39+AY53+AY64</f>
        <v>94990</v>
      </c>
      <c r="AZ5" s="35">
        <f t="shared" ref="AZ5" si="46">AZ6+AZ24+AZ39+AZ53+AZ64</f>
        <v>0</v>
      </c>
      <c r="BA5" s="35">
        <f t="shared" ref="BA5" si="47">BA6+BA24+BA39+BA53+BA64</f>
        <v>0</v>
      </c>
      <c r="BB5" s="35">
        <f t="shared" ref="BB5" si="48">BB6+BB24+BB39+BB53+BB64</f>
        <v>115637</v>
      </c>
      <c r="BC5" s="35">
        <f t="shared" ref="BC5" si="49">BC6+BC24+BC39+BC53+BC64</f>
        <v>111167</v>
      </c>
      <c r="BD5" s="35">
        <f t="shared" ref="BD5" si="50">BD6+BD24+BD39+BD53+BD64</f>
        <v>103236</v>
      </c>
      <c r="BE5" s="35">
        <f t="shared" ref="BE5" si="51">BE6+BE24+BE39+BE53+BE64</f>
        <v>96158</v>
      </c>
      <c r="BF5" s="35">
        <f t="shared" ref="BF5" si="52">BF6+BF24+BF39+BF53+BF64</f>
        <v>92993</v>
      </c>
      <c r="BG5" s="35">
        <f t="shared" ref="BG5" si="53">BG6+BG24+BG39+BG53+BG64</f>
        <v>94239</v>
      </c>
      <c r="BH5" s="35">
        <f>BH6+BH24+BH39+BH53+BH64</f>
        <v>98296</v>
      </c>
      <c r="BI5" s="35">
        <f>BI6+BI24+BI39+BI53+BI64</f>
        <v>104598</v>
      </c>
      <c r="BJ5" s="35">
        <f>BJ6+BJ24+BJ39+BJ53+BJ64</f>
        <v>116964</v>
      </c>
      <c r="BK5" s="35">
        <f>BK6+BK24+BK39+BK53+BK64</f>
        <v>128881</v>
      </c>
      <c r="BL5" s="35">
        <f>BL6+BL24+BL39+BL53+BL64</f>
        <v>124134</v>
      </c>
      <c r="BM5" s="154">
        <f t="shared" ref="BM5" si="54">BM6+BM24+BM39+BM53+BM64</f>
        <v>105516</v>
      </c>
      <c r="BN5" s="35">
        <f t="shared" ref="BN5" si="55">BN6+BN24+BN39+BN53+BN64</f>
        <v>103523.5</v>
      </c>
      <c r="BO5" s="35">
        <f t="shared" ref="BO5" si="56">BO6+BO24+BO39+BO53+BO64</f>
        <v>101531</v>
      </c>
      <c r="BP5" s="35">
        <f t="shared" ref="BP5" si="57">BP6+BP24+BP39+BP53+BP64</f>
        <v>104519.5</v>
      </c>
      <c r="BQ5" s="35">
        <f t="shared" ref="BQ5" si="58">BQ6+BQ24+BQ39+BQ53+BQ64</f>
        <v>107508</v>
      </c>
      <c r="BR5" s="35">
        <f t="shared" ref="BR5" si="59">BR6+BR24+BR39+BR53+BR64</f>
        <v>105180</v>
      </c>
      <c r="BS5" s="35">
        <f t="shared" ref="BS5" si="60">BS6+BS24+BS39+BS53+BS64</f>
        <v>0</v>
      </c>
      <c r="BT5" s="35">
        <f t="shared" ref="BT5" si="61">BT6+BT24+BT39+BT53+BT64</f>
        <v>106273</v>
      </c>
      <c r="BU5" s="35">
        <f t="shared" ref="BU5" si="62">BU6+BU24+BU39+BU53+BU64</f>
        <v>0</v>
      </c>
      <c r="BV5" s="35">
        <f t="shared" ref="BV5" si="63">BV6+BV24+BV39+BV53+BV64</f>
        <v>0</v>
      </c>
      <c r="BW5" s="35">
        <f t="shared" ref="BW5" si="64">BW6+BW24+BW39+BW53+BW64</f>
        <v>90603</v>
      </c>
      <c r="BX5" s="35">
        <f t="shared" ref="BX5" si="65">BX6+BX24+BX39+BX53+BX64</f>
        <v>93273</v>
      </c>
      <c r="BY5" s="35">
        <f t="shared" ref="BY5" si="66">BY6+BY24+BY39+BY53+BY64</f>
        <v>92843</v>
      </c>
      <c r="BZ5" s="35">
        <f t="shared" ref="BZ5" si="67">BZ6+BZ24+BZ39+BZ53+BZ64</f>
        <v>93016</v>
      </c>
      <c r="CA5" s="35">
        <f t="shared" ref="CA5" si="68">CA6+CA24+CA39+CA53+CA64</f>
        <v>101672</v>
      </c>
      <c r="CB5" s="35">
        <f t="shared" ref="CB5" si="69">CB6+CB24+CB39+CB53+CB64</f>
        <v>106116</v>
      </c>
      <c r="CC5" s="35">
        <f t="shared" ref="CC5:CD5" si="70">CC6+CC24+CC39+CC53+CC64</f>
        <v>112951</v>
      </c>
      <c r="CD5" s="35">
        <f t="shared" si="70"/>
        <v>117374</v>
      </c>
      <c r="CE5" s="35">
        <f t="shared" ref="CE5:CF5" si="71">CE6+CE24+CE39+CE53+CE64</f>
        <v>103137</v>
      </c>
      <c r="CF5" s="35">
        <f t="shared" si="71"/>
        <v>118413</v>
      </c>
      <c r="CG5" s="35">
        <f t="shared" ref="CG5" si="72">CG6+CG24+CG39+CG53+CG64</f>
        <v>113513</v>
      </c>
      <c r="CH5" s="154">
        <f t="shared" ref="CH5" si="73">CH6+CH24+CH39+CH53+CH64</f>
        <v>7818</v>
      </c>
      <c r="CI5" s="35">
        <f t="shared" ref="CI5" si="74">CI6+CI24+CI39+CI53+CI64</f>
        <v>8015</v>
      </c>
      <c r="CJ5" s="35">
        <f t="shared" ref="CJ5" si="75">CJ6+CJ24+CJ39+CJ53+CJ64</f>
        <v>8212</v>
      </c>
      <c r="CK5" s="35">
        <f t="shared" ref="CK5" si="76">CK6+CK24+CK39+CK53+CK64</f>
        <v>8632.5</v>
      </c>
      <c r="CL5" s="35">
        <f t="shared" ref="CL5" si="77">CL6+CL24+CL39+CL53+CL64</f>
        <v>9053</v>
      </c>
      <c r="CM5" s="35">
        <f t="shared" ref="CM5" si="78">CM6+CM24+CM39+CM53+CM64</f>
        <v>9278</v>
      </c>
      <c r="CN5" s="35">
        <f t="shared" ref="CN5" si="79">CN6+CN24+CN39+CN53+CN64</f>
        <v>0</v>
      </c>
      <c r="CO5" s="35">
        <f t="shared" ref="CO5" si="80">CO6+CO24+CO39+CO53+CO64</f>
        <v>8226</v>
      </c>
      <c r="CP5" s="35">
        <f t="shared" ref="CP5" si="81">CP6+CP24+CP39+CP53+CP64</f>
        <v>0</v>
      </c>
      <c r="CQ5" s="35">
        <f t="shared" ref="CQ5" si="82">CQ6+CQ24+CQ39+CQ53+CQ64</f>
        <v>0</v>
      </c>
      <c r="CR5" s="35">
        <f t="shared" ref="CR5" si="83">CR6+CR24+CR39+CR53+CR64</f>
        <v>11199</v>
      </c>
      <c r="CS5" s="35">
        <f t="shared" ref="CS5" si="84">CS6+CS24+CS39+CS53+CS64</f>
        <v>12465</v>
      </c>
      <c r="CT5" s="35">
        <f t="shared" ref="CT5" si="85">CT6+CT24+CT39+CT53+CT64</f>
        <v>13299</v>
      </c>
      <c r="CU5" s="35">
        <f t="shared" ref="CU5" si="86">CU6+CU24+CU39+CU53+CU64</f>
        <v>14475</v>
      </c>
      <c r="CV5" s="35">
        <f t="shared" ref="CV5" si="87">CV6+CV24+CV39+CV53+CV64</f>
        <v>13021</v>
      </c>
      <c r="CW5" s="35">
        <f t="shared" ref="CW5" si="88">CW6+CW24+CW39+CW53+CW64</f>
        <v>13108</v>
      </c>
      <c r="CX5" s="35">
        <f t="shared" ref="CX5:CY5" si="89">CX6+CX24+CX39+CX53+CX64</f>
        <v>14123</v>
      </c>
      <c r="CY5" s="35">
        <f t="shared" si="89"/>
        <v>17048</v>
      </c>
      <c r="CZ5" s="35">
        <f t="shared" ref="CZ5:DA5" si="90">CZ6+CZ24+CZ39+CZ53+CZ64</f>
        <v>17770</v>
      </c>
      <c r="DA5" s="35">
        <f t="shared" si="90"/>
        <v>20530</v>
      </c>
      <c r="DB5" s="35">
        <f t="shared" ref="DB5" si="91">DB6+DB24+DB39+DB53+DB64</f>
        <v>18719</v>
      </c>
      <c r="DC5" s="145">
        <f t="shared" ref="DC5" si="92">DC6+DC24+DC39+DC53+DC64</f>
        <v>85545</v>
      </c>
      <c r="DD5" s="35">
        <f t="shared" ref="DD5" si="93">DD6+DD24+DD39+DD53+DD64</f>
        <v>91613</v>
      </c>
      <c r="DE5" s="35">
        <f t="shared" ref="DE5" si="94">DE6+DE24+DE39+DE53+DE64</f>
        <v>97681</v>
      </c>
      <c r="DF5" s="35">
        <f t="shared" ref="DF5" si="95">DF6+DF24+DF39+DF53+DF64</f>
        <v>97843.5</v>
      </c>
      <c r="DG5" s="35">
        <f t="shared" ref="DG5" si="96">DG6+DG24+DG39+DG53+DG64</f>
        <v>98006</v>
      </c>
      <c r="DH5" s="35">
        <f t="shared" ref="DH5" si="97">DH6+DH24+DH39+DH53+DH64</f>
        <v>92031</v>
      </c>
      <c r="DI5" s="35">
        <f t="shared" ref="DI5" si="98">DI6+DI24+DI39+DI53+DI64</f>
        <v>0</v>
      </c>
      <c r="DJ5" s="35">
        <f t="shared" ref="DJ5" si="99">DJ6+DJ24+DJ39+DJ53+DJ64</f>
        <v>84081</v>
      </c>
      <c r="DK5" s="35">
        <f t="shared" ref="DK5" si="100">DK6+DK24+DK39+DK53+DK64</f>
        <v>0</v>
      </c>
      <c r="DL5" s="35">
        <f t="shared" ref="DL5" si="101">DL6+DL24+DL39+DL53+DL64</f>
        <v>0</v>
      </c>
      <c r="DM5" s="35">
        <f t="shared" ref="DM5" si="102">DM6+DM24+DM39+DM53+DM64</f>
        <v>90306</v>
      </c>
      <c r="DN5" s="35">
        <f t="shared" ref="DN5" si="103">DN6+DN24+DN39+DN53+DN64</f>
        <v>105985</v>
      </c>
      <c r="DO5" s="35">
        <f t="shared" ref="DO5" si="104">DO6+DO24+DO39+DO53+DO64</f>
        <v>122036</v>
      </c>
      <c r="DP5" s="35">
        <f t="shared" ref="DP5" si="105">DP6+DP24+DP39+DP53+DP64</f>
        <v>134920</v>
      </c>
      <c r="DQ5" s="35">
        <f t="shared" ref="DQ5" si="106">DQ6+DQ24+DQ39+DQ53+DQ64</f>
        <v>145436</v>
      </c>
      <c r="DR5" s="35">
        <f t="shared" ref="DR5" si="107">DR6+DR24+DR39+DR53+DR64</f>
        <v>155816</v>
      </c>
      <c r="DS5" s="35">
        <f t="shared" ref="DS5:DT5" si="108">DS6+DS24+DS39+DS53+DS64</f>
        <v>165163</v>
      </c>
      <c r="DT5" s="35">
        <f t="shared" si="108"/>
        <v>176695</v>
      </c>
      <c r="DU5" s="35">
        <f t="shared" ref="DU5:DV5" si="109">DU6+DU24+DU39+DU53+DU64</f>
        <v>191512</v>
      </c>
      <c r="DV5" s="35">
        <f t="shared" si="109"/>
        <v>214682</v>
      </c>
      <c r="DW5" s="35">
        <f t="shared" ref="DW5" si="110">DW6+DW24+DW39+DW53+DW64</f>
        <v>211649</v>
      </c>
    </row>
    <row r="6" spans="1:127" x14ac:dyDescent="0.2">
      <c r="A6" s="36" t="s">
        <v>1</v>
      </c>
      <c r="B6" s="37">
        <f t="shared" ref="B6" si="111">SUM(B8:B23)</f>
        <v>58923</v>
      </c>
      <c r="C6" s="37">
        <f t="shared" ref="C6:BZ6" si="112">SUM(C8:C23)</f>
        <v>59911.5</v>
      </c>
      <c r="D6" s="37">
        <f t="shared" si="112"/>
        <v>60900</v>
      </c>
      <c r="E6" s="37">
        <f t="shared" si="112"/>
        <v>63914</v>
      </c>
      <c r="F6" s="37">
        <f t="shared" si="112"/>
        <v>66928</v>
      </c>
      <c r="G6" s="37">
        <f t="shared" si="112"/>
        <v>70553</v>
      </c>
      <c r="H6" s="37">
        <f t="shared" si="112"/>
        <v>0</v>
      </c>
      <c r="I6" s="37">
        <f t="shared" si="112"/>
        <v>66520</v>
      </c>
      <c r="J6" s="37">
        <f t="shared" si="112"/>
        <v>0</v>
      </c>
      <c r="K6" s="37">
        <f t="shared" si="112"/>
        <v>0</v>
      </c>
      <c r="L6" s="37">
        <f t="shared" si="112"/>
        <v>82122</v>
      </c>
      <c r="M6" s="37">
        <f t="shared" si="112"/>
        <v>89006</v>
      </c>
      <c r="N6" s="37">
        <f t="shared" si="112"/>
        <v>93796</v>
      </c>
      <c r="O6" s="37">
        <f t="shared" si="112"/>
        <v>97424</v>
      </c>
      <c r="P6" s="37">
        <f t="shared" si="112"/>
        <v>98584</v>
      </c>
      <c r="Q6" s="37">
        <f t="shared" si="112"/>
        <v>102104</v>
      </c>
      <c r="R6" s="37">
        <f t="shared" si="112"/>
        <v>109554</v>
      </c>
      <c r="S6" s="37">
        <f t="shared" ref="S6:T6" si="113">SUM(S8:S23)</f>
        <v>126515</v>
      </c>
      <c r="T6" s="37">
        <f t="shared" si="113"/>
        <v>139901</v>
      </c>
      <c r="U6" s="37">
        <f t="shared" ref="U6:V6" si="114">SUM(U8:U23)</f>
        <v>159267</v>
      </c>
      <c r="V6" s="37">
        <f t="shared" si="114"/>
        <v>158365</v>
      </c>
      <c r="W6" s="146">
        <f t="shared" si="112"/>
        <v>5550</v>
      </c>
      <c r="X6" s="37">
        <f t="shared" si="112"/>
        <v>5917.5</v>
      </c>
      <c r="Y6" s="37">
        <f t="shared" si="112"/>
        <v>6285</v>
      </c>
      <c r="Z6" s="37">
        <f t="shared" si="112"/>
        <v>6458</v>
      </c>
      <c r="AA6" s="37">
        <f t="shared" si="112"/>
        <v>6631</v>
      </c>
      <c r="AB6" s="37">
        <f t="shared" si="112"/>
        <v>6394</v>
      </c>
      <c r="AC6" s="37">
        <f t="shared" si="112"/>
        <v>0</v>
      </c>
      <c r="AD6" s="37">
        <f t="shared" si="112"/>
        <v>6426</v>
      </c>
      <c r="AE6" s="37">
        <f t="shared" si="112"/>
        <v>0</v>
      </c>
      <c r="AF6" s="37">
        <f t="shared" si="112"/>
        <v>0</v>
      </c>
      <c r="AG6" s="37">
        <f t="shared" si="112"/>
        <v>9978</v>
      </c>
      <c r="AH6" s="37">
        <f t="shared" si="112"/>
        <v>10872</v>
      </c>
      <c r="AI6" s="37">
        <f t="shared" si="112"/>
        <v>11442</v>
      </c>
      <c r="AJ6" s="37">
        <f t="shared" si="112"/>
        <v>12325</v>
      </c>
      <c r="AK6" s="37">
        <f t="shared" si="112"/>
        <v>12844</v>
      </c>
      <c r="AL6" s="37">
        <f t="shared" si="112"/>
        <v>13446</v>
      </c>
      <c r="AM6" s="37">
        <f t="shared" si="112"/>
        <v>14250</v>
      </c>
      <c r="AN6" s="37">
        <f t="shared" ref="AN6:AO6" si="115">SUM(AN8:AN23)</f>
        <v>15673</v>
      </c>
      <c r="AO6" s="37">
        <f t="shared" si="115"/>
        <v>18631</v>
      </c>
      <c r="AP6" s="37">
        <f t="shared" ref="AP6:AQ6" si="116">SUM(AP8:AP23)</f>
        <v>22436</v>
      </c>
      <c r="AQ6" s="37">
        <f t="shared" si="116"/>
        <v>22798</v>
      </c>
      <c r="AR6" s="146">
        <f t="shared" si="112"/>
        <v>20123</v>
      </c>
      <c r="AS6" s="37">
        <f t="shared" si="112"/>
        <v>20035</v>
      </c>
      <c r="AT6" s="37">
        <f t="shared" si="112"/>
        <v>19947</v>
      </c>
      <c r="AU6" s="37">
        <f t="shared" si="112"/>
        <v>20658</v>
      </c>
      <c r="AV6" s="37">
        <f t="shared" si="112"/>
        <v>21369</v>
      </c>
      <c r="AW6" s="37">
        <f t="shared" si="112"/>
        <v>23252</v>
      </c>
      <c r="AX6" s="37">
        <f t="shared" si="112"/>
        <v>0</v>
      </c>
      <c r="AY6" s="37">
        <f t="shared" si="112"/>
        <v>26998</v>
      </c>
      <c r="AZ6" s="37">
        <f t="shared" si="112"/>
        <v>0</v>
      </c>
      <c r="BA6" s="37">
        <f t="shared" si="112"/>
        <v>0</v>
      </c>
      <c r="BB6" s="37">
        <f t="shared" si="112"/>
        <v>34420</v>
      </c>
      <c r="BC6" s="37">
        <f t="shared" si="112"/>
        <v>33857</v>
      </c>
      <c r="BD6" s="37">
        <f t="shared" si="112"/>
        <v>32382</v>
      </c>
      <c r="BE6" s="37">
        <f t="shared" si="112"/>
        <v>29419</v>
      </c>
      <c r="BF6" s="37">
        <f t="shared" si="112"/>
        <v>28161</v>
      </c>
      <c r="BG6" s="37">
        <f t="shared" si="112"/>
        <v>27824</v>
      </c>
      <c r="BH6" s="37">
        <f t="shared" si="112"/>
        <v>28971</v>
      </c>
      <c r="BI6" s="37">
        <f t="shared" ref="BI6:BJ6" si="117">SUM(BI8:BI23)</f>
        <v>31967</v>
      </c>
      <c r="BJ6" s="37">
        <f t="shared" si="117"/>
        <v>36459</v>
      </c>
      <c r="BK6" s="37">
        <f t="shared" ref="BK6:BL6" si="118">SUM(BK8:BK23)</f>
        <v>39412</v>
      </c>
      <c r="BL6" s="37">
        <f t="shared" si="118"/>
        <v>39083</v>
      </c>
      <c r="BM6" s="146">
        <f t="shared" si="112"/>
        <v>25848</v>
      </c>
      <c r="BN6" s="37">
        <f t="shared" si="112"/>
        <v>25538.5</v>
      </c>
      <c r="BO6" s="37">
        <f t="shared" si="112"/>
        <v>25229</v>
      </c>
      <c r="BP6" s="37">
        <f t="shared" si="112"/>
        <v>26924</v>
      </c>
      <c r="BQ6" s="37">
        <f t="shared" si="112"/>
        <v>28619</v>
      </c>
      <c r="BR6" s="37">
        <f t="shared" si="112"/>
        <v>27527</v>
      </c>
      <c r="BS6" s="37">
        <f t="shared" si="112"/>
        <v>0</v>
      </c>
      <c r="BT6" s="37">
        <f t="shared" si="112"/>
        <v>29482</v>
      </c>
      <c r="BU6" s="37">
        <f t="shared" si="112"/>
        <v>0</v>
      </c>
      <c r="BV6" s="37">
        <f t="shared" si="112"/>
        <v>0</v>
      </c>
      <c r="BW6" s="37">
        <f t="shared" si="112"/>
        <v>25724</v>
      </c>
      <c r="BX6" s="37">
        <f t="shared" si="112"/>
        <v>27024</v>
      </c>
      <c r="BY6" s="37">
        <f t="shared" si="112"/>
        <v>26789</v>
      </c>
      <c r="BZ6" s="37">
        <f t="shared" si="112"/>
        <v>26268</v>
      </c>
      <c r="CA6" s="37">
        <f t="shared" ref="CA6:DS6" si="119">SUM(CA8:CA23)</f>
        <v>26427</v>
      </c>
      <c r="CB6" s="37">
        <f t="shared" si="119"/>
        <v>25942</v>
      </c>
      <c r="CC6" s="37">
        <f t="shared" si="119"/>
        <v>27029</v>
      </c>
      <c r="CD6" s="37">
        <f t="shared" ref="CD6:CE6" si="120">SUM(CD8:CD23)</f>
        <v>28112</v>
      </c>
      <c r="CE6" s="37">
        <f t="shared" si="120"/>
        <v>30705</v>
      </c>
      <c r="CF6" s="37">
        <f t="shared" ref="CF6:CG6" si="121">SUM(CF8:CF23)</f>
        <v>32285</v>
      </c>
      <c r="CG6" s="37">
        <f t="shared" si="121"/>
        <v>32159</v>
      </c>
      <c r="CH6" s="146">
        <f t="shared" si="119"/>
        <v>2510</v>
      </c>
      <c r="CI6" s="37">
        <f t="shared" si="119"/>
        <v>2562.5</v>
      </c>
      <c r="CJ6" s="37">
        <f t="shared" si="119"/>
        <v>2615</v>
      </c>
      <c r="CK6" s="37">
        <f t="shared" si="119"/>
        <v>2745</v>
      </c>
      <c r="CL6" s="37">
        <f t="shared" si="119"/>
        <v>2875</v>
      </c>
      <c r="CM6" s="37">
        <f t="shared" si="119"/>
        <v>2786</v>
      </c>
      <c r="CN6" s="37">
        <f t="shared" si="119"/>
        <v>0</v>
      </c>
      <c r="CO6" s="37">
        <f t="shared" si="119"/>
        <v>2812</v>
      </c>
      <c r="CP6" s="37">
        <f t="shared" si="119"/>
        <v>0</v>
      </c>
      <c r="CQ6" s="37">
        <f t="shared" si="119"/>
        <v>0</v>
      </c>
      <c r="CR6" s="37">
        <f t="shared" si="119"/>
        <v>4177</v>
      </c>
      <c r="CS6" s="37">
        <f t="shared" si="119"/>
        <v>5369</v>
      </c>
      <c r="CT6" s="37">
        <f t="shared" si="119"/>
        <v>6006</v>
      </c>
      <c r="CU6" s="37">
        <f t="shared" si="119"/>
        <v>6498</v>
      </c>
      <c r="CV6" s="37">
        <f t="shared" si="119"/>
        <v>5265</v>
      </c>
      <c r="CW6" s="37">
        <f t="shared" si="119"/>
        <v>5118</v>
      </c>
      <c r="CX6" s="37">
        <f t="shared" si="119"/>
        <v>5472</v>
      </c>
      <c r="CY6" s="37">
        <f t="shared" ref="CY6:CZ6" si="122">SUM(CY8:CY23)</f>
        <v>6566</v>
      </c>
      <c r="CZ6" s="37">
        <f t="shared" si="122"/>
        <v>7697</v>
      </c>
      <c r="DA6" s="37">
        <f t="shared" ref="DA6:DB6" si="123">SUM(DA8:DA23)</f>
        <v>7792</v>
      </c>
      <c r="DB6" s="37">
        <f t="shared" si="123"/>
        <v>7708</v>
      </c>
      <c r="DC6" s="146">
        <f t="shared" si="119"/>
        <v>32025</v>
      </c>
      <c r="DD6" s="37">
        <f t="shared" si="119"/>
        <v>34103</v>
      </c>
      <c r="DE6" s="37">
        <f t="shared" si="119"/>
        <v>36181</v>
      </c>
      <c r="DF6" s="37">
        <f t="shared" si="119"/>
        <v>35521.5</v>
      </c>
      <c r="DG6" s="37">
        <f t="shared" si="119"/>
        <v>34862</v>
      </c>
      <c r="DH6" s="37">
        <f t="shared" si="119"/>
        <v>33612</v>
      </c>
      <c r="DI6" s="37">
        <f t="shared" si="119"/>
        <v>0</v>
      </c>
      <c r="DJ6" s="37">
        <f t="shared" si="119"/>
        <v>31030</v>
      </c>
      <c r="DK6" s="37">
        <f t="shared" si="119"/>
        <v>0</v>
      </c>
      <c r="DL6" s="37">
        <f t="shared" si="119"/>
        <v>0</v>
      </c>
      <c r="DM6" s="37">
        <f t="shared" si="119"/>
        <v>33901</v>
      </c>
      <c r="DN6" s="37">
        <f t="shared" si="119"/>
        <v>39210</v>
      </c>
      <c r="DO6" s="37">
        <f t="shared" si="119"/>
        <v>44791</v>
      </c>
      <c r="DP6" s="37">
        <f t="shared" si="119"/>
        <v>49145</v>
      </c>
      <c r="DQ6" s="37">
        <f t="shared" si="119"/>
        <v>53480</v>
      </c>
      <c r="DR6" s="37">
        <f t="shared" si="119"/>
        <v>55032</v>
      </c>
      <c r="DS6" s="37">
        <f t="shared" si="119"/>
        <v>58518</v>
      </c>
      <c r="DT6" s="37">
        <f t="shared" ref="DT6:DU6" si="124">SUM(DT8:DT23)</f>
        <v>62266</v>
      </c>
      <c r="DU6" s="37">
        <f t="shared" si="124"/>
        <v>69345</v>
      </c>
      <c r="DV6" s="37">
        <f t="shared" ref="DV6:DW6" si="125">SUM(DV8:DV23)</f>
        <v>76901</v>
      </c>
      <c r="DW6" s="37">
        <f t="shared" si="125"/>
        <v>78667</v>
      </c>
    </row>
    <row r="7" spans="1:127" s="67" customFormat="1" x14ac:dyDescent="0.2">
      <c r="A7" s="38" t="s">
        <v>117</v>
      </c>
      <c r="B7" s="39">
        <f t="shared" ref="B7" si="126">(B6/B5)*100</f>
        <v>34.041631280655835</v>
      </c>
      <c r="C7" s="39">
        <f t="shared" ref="C7" si="127">(C6/C5)*100</f>
        <v>33.353374919624891</v>
      </c>
      <c r="D7" s="39">
        <f t="shared" ref="D7" si="128">(D6/D5)*100</f>
        <v>32.713443130176941</v>
      </c>
      <c r="E7" s="39">
        <f t="shared" ref="E7" si="129">(E6/E5)*100</f>
        <v>33.301029552748943</v>
      </c>
      <c r="F7" s="39">
        <f t="shared" ref="F7" si="130">(F6/F5)*100</f>
        <v>33.854340546501163</v>
      </c>
      <c r="G7" s="39">
        <f t="shared" ref="G7" si="131">(G6/G5)*100</f>
        <v>34.577346062613948</v>
      </c>
      <c r="H7" s="39" t="e">
        <f t="shared" ref="H7" si="132">(H6/H5)*100</f>
        <v>#DIV/0!</v>
      </c>
      <c r="I7" s="39">
        <f t="shared" ref="I7" si="133">(I6/I5)*100</f>
        <v>32.181750451134732</v>
      </c>
      <c r="J7" s="39" t="e">
        <f t="shared" ref="J7" si="134">(J6/J5)*100</f>
        <v>#DIV/0!</v>
      </c>
      <c r="K7" s="39" t="e">
        <f t="shared" ref="K7" si="135">(K6/K5)*100</f>
        <v>#DIV/0!</v>
      </c>
      <c r="L7" s="39">
        <f t="shared" ref="L7" si="136">(L6/L5)*100</f>
        <v>33.917471698269061</v>
      </c>
      <c r="M7" s="39">
        <f t="shared" ref="M7" si="137">(M6/M5)*100</f>
        <v>35.00479808705775</v>
      </c>
      <c r="N7" s="39">
        <f t="shared" ref="N7" si="138">(N6/N5)*100</f>
        <v>35.302397880260301</v>
      </c>
      <c r="O7" s="39">
        <f t="shared" ref="O7" si="139">(O6/O5)*100</f>
        <v>36.258885704715468</v>
      </c>
      <c r="P7" s="39">
        <f t="shared" ref="P7" si="140">(P6/P5)*100</f>
        <v>36.017288181416305</v>
      </c>
      <c r="Q7" s="39">
        <f t="shared" ref="Q7" si="141">(Q6/Q5)*100</f>
        <v>36.913688259665513</v>
      </c>
      <c r="R7" s="39">
        <f t="shared" ref="R7:S7" si="142">(R6/R5)*100</f>
        <v>38.238743455497385</v>
      </c>
      <c r="S7" s="39">
        <f t="shared" si="142"/>
        <v>41.011585614906352</v>
      </c>
      <c r="T7" s="39">
        <f t="shared" ref="T7:U7" si="143">(T6/T5)*100</f>
        <v>42.513150417683399</v>
      </c>
      <c r="U7" s="39">
        <f t="shared" si="143"/>
        <v>44.010146813784409</v>
      </c>
      <c r="V7" s="39">
        <f t="shared" ref="V7" si="144">(V6/V5)*100</f>
        <v>42.883409334618676</v>
      </c>
      <c r="W7" s="147">
        <f t="shared" ref="W7" si="145">(W6/W5)*100</f>
        <v>22.161881563710416</v>
      </c>
      <c r="X7" s="39">
        <f t="shared" ref="X7" si="146">(X6/X5)*100</f>
        <v>21.886673817361395</v>
      </c>
      <c r="Y7" s="39">
        <f t="shared" ref="Y7" si="147">(Y6/Y5)*100</f>
        <v>21.6492714684303</v>
      </c>
      <c r="Z7" s="39">
        <f t="shared" ref="Z7" si="148">(Z6/Z5)*100</f>
        <v>21.824572075497205</v>
      </c>
      <c r="AA7" s="39">
        <f t="shared" ref="AA7" si="149">(AA6/AA5)*100</f>
        <v>21.993366500829186</v>
      </c>
      <c r="AB7" s="39">
        <f t="shared" ref="AB7" si="150">(AB6/AB5)*100</f>
        <v>21.130903202353018</v>
      </c>
      <c r="AC7" s="39" t="e">
        <f t="shared" ref="AC7" si="151">(AC6/AC5)*100</f>
        <v>#DIV/0!</v>
      </c>
      <c r="AD7" s="39">
        <f t="shared" ref="AD7" si="152">(AD6/AD5)*100</f>
        <v>23.145079959659991</v>
      </c>
      <c r="AE7" s="39" t="e">
        <f t="shared" ref="AE7" si="153">(AE6/AE5)*100</f>
        <v>#DIV/0!</v>
      </c>
      <c r="AF7" s="39" t="e">
        <f t="shared" ref="AF7" si="154">(AF6/AF5)*100</f>
        <v>#DIV/0!</v>
      </c>
      <c r="AG7" s="39">
        <f t="shared" ref="AG7" si="155">(AG6/AG5)*100</f>
        <v>25.450186195990408</v>
      </c>
      <c r="AH7" s="39">
        <f t="shared" ref="AH7" si="156">(AH6/AH5)*100</f>
        <v>25.945017182130588</v>
      </c>
      <c r="AI7" s="39">
        <f t="shared" ref="AI7" si="157">(AI6/AI5)*100</f>
        <v>24.900437422471764</v>
      </c>
      <c r="AJ7" s="39">
        <f t="shared" ref="AJ7" si="158">(AJ6/AJ5)*100</f>
        <v>25.093144939633937</v>
      </c>
      <c r="AK7" s="39">
        <f t="shared" ref="AK7" si="159">(AK6/AK5)*100</f>
        <v>25.121755628141685</v>
      </c>
      <c r="AL7" s="39">
        <f t="shared" ref="AL7" si="160">(AL6/AL5)*100</f>
        <v>25.471698113207548</v>
      </c>
      <c r="AM7" s="39">
        <f t="shared" ref="AM7:AN7" si="161">(AM6/AM5)*100</f>
        <v>23.951592570804269</v>
      </c>
      <c r="AN7" s="39">
        <f t="shared" si="161"/>
        <v>22.792781001410642</v>
      </c>
      <c r="AO7" s="39">
        <f t="shared" ref="AO7:AP7" si="162">(AO6/AO5)*100</f>
        <v>26.293060867356299</v>
      </c>
      <c r="AP7" s="39">
        <f t="shared" si="162"/>
        <v>25.61625849175087</v>
      </c>
      <c r="AQ7" s="39">
        <f t="shared" ref="AQ7" si="163">(AQ6/AQ5)*100</f>
        <v>26.016798283653625</v>
      </c>
      <c r="AR7" s="147">
        <f t="shared" ref="AR7" si="164">(AR6/AR5)*100</f>
        <v>26.715611433426712</v>
      </c>
      <c r="AS7" s="39">
        <f t="shared" ref="AS7" si="165">(AS6/AS5)*100</f>
        <v>26.670660276890306</v>
      </c>
      <c r="AT7" s="39">
        <f t="shared" ref="AT7" si="166">(AT6/AT5)*100</f>
        <v>26.62546551517012</v>
      </c>
      <c r="AU7" s="39">
        <f t="shared" ref="AU7" si="167">(AU6/AU5)*100</f>
        <v>26.810639637125817</v>
      </c>
      <c r="AV7" s="39">
        <f t="shared" ref="AV7" si="168">(AV6/AV5)*100</f>
        <v>26.985830828681838</v>
      </c>
      <c r="AW7" s="39">
        <f t="shared" ref="AW7" si="169">(AW6/AW5)*100</f>
        <v>27.413022718430579</v>
      </c>
      <c r="AX7" s="39" t="e">
        <f t="shared" ref="AX7" si="170">(AX6/AX5)*100</f>
        <v>#DIV/0!</v>
      </c>
      <c r="AY7" s="39">
        <f t="shared" ref="AY7" si="171">(AY6/AY5)*100</f>
        <v>28.421939151489628</v>
      </c>
      <c r="AZ7" s="39" t="e">
        <f t="shared" ref="AZ7" si="172">(AZ6/AZ5)*100</f>
        <v>#DIV/0!</v>
      </c>
      <c r="BA7" s="39" t="e">
        <f t="shared" ref="BA7" si="173">(BA6/BA5)*100</f>
        <v>#DIV/0!</v>
      </c>
      <c r="BB7" s="39">
        <f t="shared" ref="BB7" si="174">(BB6/BB5)*100</f>
        <v>29.7655594662608</v>
      </c>
      <c r="BC7" s="39">
        <f t="shared" ref="BC7" si="175">(BC6/BC5)*100</f>
        <v>30.455980641737206</v>
      </c>
      <c r="BD7" s="39">
        <f t="shared" ref="BD7" si="176">(BD6/BD5)*100</f>
        <v>31.366965012205046</v>
      </c>
      <c r="BE7" s="39">
        <f t="shared" ref="BE7" si="177">(BE6/BE5)*100</f>
        <v>30.594438320264565</v>
      </c>
      <c r="BF7" s="39">
        <f t="shared" ref="BF7" si="178">(BF6/BF5)*100</f>
        <v>30.28292452120052</v>
      </c>
      <c r="BG7" s="39">
        <f t="shared" ref="BG7" si="179">(BG6/BG5)*100</f>
        <v>29.524931291715745</v>
      </c>
      <c r="BH7" s="39">
        <f t="shared" ref="BH7:BI7" si="180">(BH6/BH5)*100</f>
        <v>29.473223732400101</v>
      </c>
      <c r="BI7" s="39">
        <f t="shared" si="180"/>
        <v>30.561769823514791</v>
      </c>
      <c r="BJ7" s="39">
        <f t="shared" ref="BJ7:BK7" si="181">(BJ6/BJ5)*100</f>
        <v>31.171129578331797</v>
      </c>
      <c r="BK7" s="39">
        <f t="shared" si="181"/>
        <v>30.580147577998307</v>
      </c>
      <c r="BL7" s="39">
        <f t="shared" ref="BL7" si="182">(BL6/BL5)*100</f>
        <v>31.484524787729391</v>
      </c>
      <c r="BM7" s="147">
        <f t="shared" ref="BM7" si="183">(BM6/BM5)*100</f>
        <v>24.496758785397475</v>
      </c>
      <c r="BN7" s="39">
        <f t="shared" ref="BN7" si="184">(BN6/BN5)*100</f>
        <v>24.669277990021591</v>
      </c>
      <c r="BO7" s="39">
        <f t="shared" ref="BO7" si="185">(BO6/BO5)*100</f>
        <v>24.848568417527652</v>
      </c>
      <c r="BP7" s="39">
        <f t="shared" ref="BP7" si="186">(BP6/BP5)*100</f>
        <v>25.759786451332051</v>
      </c>
      <c r="BQ7" s="39">
        <f t="shared" ref="BQ7" si="187">(BQ6/BQ5)*100</f>
        <v>26.620344532499907</v>
      </c>
      <c r="BR7" s="39">
        <f t="shared" ref="BR7" si="188">(BR6/BR5)*100</f>
        <v>26.171325347024148</v>
      </c>
      <c r="BS7" s="39" t="e">
        <f t="shared" ref="BS7" si="189">(BS6/BS5)*100</f>
        <v>#DIV/0!</v>
      </c>
      <c r="BT7" s="39">
        <f t="shared" ref="BT7" si="190">(BT6/BT5)*100</f>
        <v>27.741759430899666</v>
      </c>
      <c r="BU7" s="39" t="e">
        <f t="shared" ref="BU7" si="191">(BU6/BU5)*100</f>
        <v>#DIV/0!</v>
      </c>
      <c r="BV7" s="39" t="e">
        <f t="shared" ref="BV7" si="192">(BV6/BV5)*100</f>
        <v>#DIV/0!</v>
      </c>
      <c r="BW7" s="39">
        <f t="shared" ref="BW7" si="193">(BW6/BW5)*100</f>
        <v>28.39199585002704</v>
      </c>
      <c r="BX7" s="39">
        <f t="shared" ref="BX7" si="194">(BX6/BX5)*100</f>
        <v>28.973014698787431</v>
      </c>
      <c r="BY7" s="39">
        <f t="shared" ref="BY7" si="195">(BY6/BY5)*100</f>
        <v>28.854087007098006</v>
      </c>
      <c r="BZ7" s="39">
        <f t="shared" ref="BZ7" si="196">(BZ6/BZ5)*100</f>
        <v>28.240302743614006</v>
      </c>
      <c r="CA7" s="39">
        <f t="shared" ref="CA7" si="197">(CA6/CA5)*100</f>
        <v>25.992406955700687</v>
      </c>
      <c r="CB7" s="39">
        <f t="shared" ref="CB7" si="198">(CB6/CB5)*100</f>
        <v>24.446831769007503</v>
      </c>
      <c r="CC7" s="39">
        <f t="shared" ref="CC7:CD7" si="199">(CC6/CC5)*100</f>
        <v>23.929845685297163</v>
      </c>
      <c r="CD7" s="39">
        <f t="shared" si="199"/>
        <v>23.950789783086542</v>
      </c>
      <c r="CE7" s="39">
        <f t="shared" ref="CE7:CF7" si="200">(CE6/CE5)*100</f>
        <v>29.77108118328049</v>
      </c>
      <c r="CF7" s="39">
        <f t="shared" si="200"/>
        <v>27.264742891405504</v>
      </c>
      <c r="CG7" s="39">
        <f t="shared" ref="CG7" si="201">(CG6/CG5)*100</f>
        <v>28.330675781628536</v>
      </c>
      <c r="CH7" s="147">
        <f t="shared" ref="CH7" si="202">(CH6/CH5)*100</f>
        <v>32.10539779994884</v>
      </c>
      <c r="CI7" s="39">
        <f t="shared" ref="CI7" si="203">(CI6/CI5)*100</f>
        <v>31.971303805364943</v>
      </c>
      <c r="CJ7" s="39">
        <f t="shared" ref="CJ7" si="204">(CJ6/CJ5)*100</f>
        <v>31.843643448611786</v>
      </c>
      <c r="CK7" s="39">
        <f t="shared" ref="CK7" si="205">(CK6/CK5)*100</f>
        <v>31.7984361424848</v>
      </c>
      <c r="CL7" s="39">
        <f t="shared" ref="CL7" si="206">(CL6/CL5)*100</f>
        <v>31.757428476748039</v>
      </c>
      <c r="CM7" s="39">
        <f t="shared" ref="CM7" si="207">(CM6/CM5)*100</f>
        <v>30.028023280879502</v>
      </c>
      <c r="CN7" s="39" t="e">
        <f t="shared" ref="CN7" si="208">(CN6/CN5)*100</f>
        <v>#DIV/0!</v>
      </c>
      <c r="CO7" s="39">
        <f t="shared" ref="CO7" si="209">(CO6/CO5)*100</f>
        <v>34.184293702893264</v>
      </c>
      <c r="CP7" s="39" t="e">
        <f t="shared" ref="CP7" si="210">(CP6/CP5)*100</f>
        <v>#DIV/0!</v>
      </c>
      <c r="CQ7" s="39" t="e">
        <f t="shared" ref="CQ7" si="211">(CQ6/CQ5)*100</f>
        <v>#DIV/0!</v>
      </c>
      <c r="CR7" s="39">
        <f t="shared" ref="CR7" si="212">(CR6/CR5)*100</f>
        <v>37.297973033306548</v>
      </c>
      <c r="CS7" s="39">
        <f t="shared" ref="CS7" si="213">(CS6/CS5)*100</f>
        <v>43.072603289209788</v>
      </c>
      <c r="CT7" s="39">
        <f t="shared" ref="CT7" si="214">(CT6/CT5)*100</f>
        <v>45.161290322580641</v>
      </c>
      <c r="CU7" s="39">
        <f t="shared" ref="CU7" si="215">(CU6/CU5)*100</f>
        <v>44.891191709844556</v>
      </c>
      <c r="CV7" s="39">
        <f t="shared" ref="CV7" si="216">(CV6/CV5)*100</f>
        <v>40.434682436064818</v>
      </c>
      <c r="CW7" s="39">
        <f t="shared" ref="CW7" si="217">(CW6/CW5)*100</f>
        <v>39.044858101922493</v>
      </c>
      <c r="CX7" s="39">
        <f t="shared" ref="CX7:CY7" si="218">(CX6/CX5)*100</f>
        <v>38.745309070310839</v>
      </c>
      <c r="CY7" s="39">
        <f t="shared" si="218"/>
        <v>38.514781792585637</v>
      </c>
      <c r="CZ7" s="39">
        <f t="shared" ref="CZ7:DA7" si="219">(CZ6/CZ5)*100</f>
        <v>43.314575126617896</v>
      </c>
      <c r="DA7" s="39">
        <f t="shared" si="219"/>
        <v>37.954213346322454</v>
      </c>
      <c r="DB7" s="39">
        <f t="shared" ref="DB7" si="220">(DB6/DB5)*100</f>
        <v>41.177413323361293</v>
      </c>
      <c r="DC7" s="147">
        <f t="shared" ref="DC7" si="221">(DC6/DC5)*100</f>
        <v>37.436436963001931</v>
      </c>
      <c r="DD7" s="39">
        <f t="shared" ref="DD7" si="222">(DD6/DD5)*100</f>
        <v>37.225066311549668</v>
      </c>
      <c r="DE7" s="39">
        <f t="shared" ref="DE7" si="223">(DE6/DE5)*100</f>
        <v>37.039956593400966</v>
      </c>
      <c r="DF7" s="39">
        <f t="shared" ref="DF7" si="224">(DF6/DF5)*100</f>
        <v>36.304404482668751</v>
      </c>
      <c r="DG7" s="39">
        <f t="shared" ref="DG7" si="225">(DG6/DG5)*100</f>
        <v>35.571291553578355</v>
      </c>
      <c r="DH7" s="39">
        <f t="shared" ref="DH7" si="226">(DH6/DH5)*100</f>
        <v>36.522476122176222</v>
      </c>
      <c r="DI7" s="39" t="e">
        <f t="shared" ref="DI7" si="227">(DI6/DI5)*100</f>
        <v>#DIV/0!</v>
      </c>
      <c r="DJ7" s="39">
        <f t="shared" ref="DJ7" si="228">(DJ6/DJ5)*100</f>
        <v>36.904889332905178</v>
      </c>
      <c r="DK7" s="39" t="e">
        <f t="shared" ref="DK7" si="229">(DK6/DK5)*100</f>
        <v>#DIV/0!</v>
      </c>
      <c r="DL7" s="39" t="e">
        <f t="shared" ref="DL7" si="230">(DL6/DL5)*100</f>
        <v>#DIV/0!</v>
      </c>
      <c r="DM7" s="39">
        <f t="shared" ref="DM7" si="231">(DM6/DM5)*100</f>
        <v>37.540141297366731</v>
      </c>
      <c r="DN7" s="39">
        <f t="shared" ref="DN7" si="232">(DN6/DN5)*100</f>
        <v>36.995801292635747</v>
      </c>
      <c r="DO7" s="39">
        <f t="shared" ref="DO7" si="233">(DO6/DO5)*100</f>
        <v>36.703104002097739</v>
      </c>
      <c r="DP7" s="39">
        <f t="shared" ref="DP7" si="234">(DP6/DP5)*100</f>
        <v>36.425289060183815</v>
      </c>
      <c r="DQ7" s="39">
        <f t="shared" ref="DQ7" si="235">(DQ6/DQ5)*100</f>
        <v>36.772188454027891</v>
      </c>
      <c r="DR7" s="39">
        <f t="shared" ref="DR7" si="236">(DR6/DR5)*100</f>
        <v>35.318580890280842</v>
      </c>
      <c r="DS7" s="39">
        <f t="shared" ref="DS7:DT7" si="237">(DS6/DS5)*100</f>
        <v>35.430453551945654</v>
      </c>
      <c r="DT7" s="39">
        <f t="shared" si="237"/>
        <v>35.239254081892533</v>
      </c>
      <c r="DU7" s="39">
        <f t="shared" ref="DU7:DV7" si="238">(DU6/DU5)*100</f>
        <v>36.209219265633486</v>
      </c>
      <c r="DV7" s="39">
        <f t="shared" si="238"/>
        <v>35.820888570071077</v>
      </c>
      <c r="DW7" s="39">
        <f t="shared" ref="DW7" si="239">(DW6/DW5)*100</f>
        <v>37.168614073300603</v>
      </c>
    </row>
    <row r="8" spans="1:127" x14ac:dyDescent="0.2">
      <c r="A8" s="36" t="s">
        <v>2</v>
      </c>
      <c r="B8" s="59">
        <v>2925</v>
      </c>
      <c r="C8" s="58">
        <f t="shared" ref="C8:C23" si="240">((D8-B8)/2)+B8</f>
        <v>2909.5</v>
      </c>
      <c r="D8" s="59">
        <v>2894</v>
      </c>
      <c r="E8" s="58">
        <f t="shared" ref="E8:E23" si="241">((F8-D8)/2)+D8</f>
        <v>3124</v>
      </c>
      <c r="F8" s="59">
        <v>3354</v>
      </c>
      <c r="G8" s="59">
        <v>3588</v>
      </c>
      <c r="I8" s="50">
        <v>2825</v>
      </c>
      <c r="L8" s="50">
        <v>3098</v>
      </c>
      <c r="M8" s="50">
        <v>3377</v>
      </c>
      <c r="N8" s="50">
        <v>3577</v>
      </c>
      <c r="O8" s="50">
        <v>3552</v>
      </c>
      <c r="P8" s="50">
        <v>3292</v>
      </c>
      <c r="Q8" s="50">
        <v>3570</v>
      </c>
      <c r="R8" s="50">
        <v>3532</v>
      </c>
      <c r="S8" s="50">
        <v>3785</v>
      </c>
      <c r="T8" s="50">
        <v>4042</v>
      </c>
      <c r="U8" s="50">
        <v>4701</v>
      </c>
      <c r="V8" s="50">
        <v>4763</v>
      </c>
      <c r="W8" s="148">
        <v>162</v>
      </c>
      <c r="X8" s="58">
        <f t="shared" ref="X8:X23" si="242">((Y8-W8)/2)+W8</f>
        <v>146.5</v>
      </c>
      <c r="Y8" s="50">
        <v>131</v>
      </c>
      <c r="Z8" s="58">
        <f t="shared" ref="Z8:Z23" si="243">((AA8-Y8)/2)+Y8</f>
        <v>138.5</v>
      </c>
      <c r="AA8" s="59">
        <v>146</v>
      </c>
      <c r="AB8" s="59">
        <v>106</v>
      </c>
      <c r="AD8" s="50">
        <v>210</v>
      </c>
      <c r="AG8" s="50">
        <v>282</v>
      </c>
      <c r="AH8" s="50">
        <v>344</v>
      </c>
      <c r="AI8" s="50">
        <v>318</v>
      </c>
      <c r="AJ8" s="50">
        <v>363</v>
      </c>
      <c r="AK8" s="50">
        <v>353</v>
      </c>
      <c r="AL8" s="50">
        <v>366</v>
      </c>
      <c r="AM8" s="50">
        <v>439</v>
      </c>
      <c r="AN8" s="50">
        <v>624</v>
      </c>
      <c r="AO8" s="50">
        <v>441</v>
      </c>
      <c r="AP8" s="50">
        <v>978</v>
      </c>
      <c r="AQ8" s="50">
        <v>1380</v>
      </c>
      <c r="AR8" s="148">
        <v>1201</v>
      </c>
      <c r="AS8" s="58">
        <f t="shared" ref="AS8:AS23" si="244">((AT8-AR8)/2)+AR8</f>
        <v>1191.5</v>
      </c>
      <c r="AT8" s="50">
        <v>1182</v>
      </c>
      <c r="AU8" s="58">
        <f t="shared" ref="AU8:AU23" si="245">((AV8-AT8)/2)+AT8</f>
        <v>1250</v>
      </c>
      <c r="AV8" s="59">
        <v>1318</v>
      </c>
      <c r="AW8" s="59">
        <v>1612</v>
      </c>
      <c r="AY8" s="50">
        <v>2185</v>
      </c>
      <c r="BB8" s="50">
        <v>2092</v>
      </c>
      <c r="BC8" s="50">
        <v>1757</v>
      </c>
      <c r="BD8" s="50">
        <v>1521</v>
      </c>
      <c r="BE8" s="50">
        <v>1313</v>
      </c>
      <c r="BF8" s="50">
        <v>1085</v>
      </c>
      <c r="BG8" s="50">
        <v>1143</v>
      </c>
      <c r="BH8" s="50">
        <v>1259</v>
      </c>
      <c r="BI8" s="50">
        <v>1513</v>
      </c>
      <c r="BJ8" s="50">
        <v>1723</v>
      </c>
      <c r="BK8" s="50">
        <v>1882</v>
      </c>
      <c r="BL8" s="50">
        <v>2034</v>
      </c>
      <c r="BM8" s="148">
        <v>1000</v>
      </c>
      <c r="BN8" s="58">
        <f t="shared" ref="BN8:BN23" si="246">((BO8-BM8)/2)+BM8</f>
        <v>967.5</v>
      </c>
      <c r="BO8" s="50">
        <v>935</v>
      </c>
      <c r="BP8" s="58">
        <f t="shared" ref="BP8:BP23" si="247">((BQ8-BO8)/2)+BO8</f>
        <v>984.5</v>
      </c>
      <c r="BQ8" s="59">
        <v>1034</v>
      </c>
      <c r="BR8" s="59">
        <v>1145</v>
      </c>
      <c r="BT8" s="50">
        <v>1352</v>
      </c>
      <c r="BW8" s="50">
        <v>1011</v>
      </c>
      <c r="BX8" s="50">
        <v>1051</v>
      </c>
      <c r="BY8" s="50">
        <v>1007</v>
      </c>
      <c r="BZ8" s="50">
        <v>928</v>
      </c>
      <c r="CA8" s="50">
        <v>880</v>
      </c>
      <c r="CB8" s="50">
        <v>949</v>
      </c>
      <c r="CC8" s="50">
        <v>866</v>
      </c>
      <c r="CD8" s="50">
        <v>937</v>
      </c>
      <c r="CE8" s="50">
        <v>1151</v>
      </c>
      <c r="CF8" s="50">
        <v>1410</v>
      </c>
      <c r="CG8" s="50">
        <v>1576</v>
      </c>
      <c r="CH8" s="148">
        <v>32</v>
      </c>
      <c r="CI8" s="58">
        <f t="shared" ref="CI8:CI23" si="248">((CJ8-CH8)/2)+CH8</f>
        <v>31</v>
      </c>
      <c r="CJ8" s="50">
        <v>30</v>
      </c>
      <c r="CK8" s="58">
        <f t="shared" ref="CK8:CK23" si="249">((CL8-CJ8)/2)+CJ8</f>
        <v>16.5</v>
      </c>
      <c r="CL8" s="59">
        <v>3</v>
      </c>
      <c r="CM8" s="59">
        <v>2</v>
      </c>
      <c r="CO8" s="50">
        <v>3</v>
      </c>
      <c r="CR8" s="60">
        <v>0</v>
      </c>
      <c r="CS8" s="50">
        <v>28</v>
      </c>
      <c r="CT8" s="50">
        <v>51</v>
      </c>
      <c r="CU8" s="50">
        <v>26</v>
      </c>
      <c r="CV8" s="50">
        <v>22</v>
      </c>
      <c r="CW8" s="50">
        <v>13</v>
      </c>
      <c r="CX8" s="50">
        <v>14</v>
      </c>
      <c r="CY8" s="50">
        <v>1</v>
      </c>
      <c r="CZ8" s="50">
        <v>5</v>
      </c>
      <c r="DA8" s="50">
        <v>3</v>
      </c>
      <c r="DB8" s="50">
        <v>3</v>
      </c>
      <c r="DC8" s="148">
        <v>1842</v>
      </c>
      <c r="DD8" s="58">
        <f t="shared" ref="DD8:DD23" si="250">((DE8-DC8)/2)+DC8</f>
        <v>2126.5</v>
      </c>
      <c r="DE8" s="50">
        <v>2411</v>
      </c>
      <c r="DF8" s="58">
        <f t="shared" ref="DF8:DF23" si="251">((DG8-DE8)/2)+DE8</f>
        <v>2395.5</v>
      </c>
      <c r="DG8" s="59">
        <v>2380</v>
      </c>
      <c r="DH8" s="59">
        <v>2309</v>
      </c>
      <c r="DJ8" s="50">
        <v>1789</v>
      </c>
      <c r="DM8" s="50">
        <v>1793</v>
      </c>
      <c r="DN8" s="51">
        <v>1904</v>
      </c>
      <c r="DO8" s="50">
        <v>2301</v>
      </c>
      <c r="DP8" s="50">
        <v>2306</v>
      </c>
      <c r="DQ8" s="50">
        <v>2290</v>
      </c>
      <c r="DR8" s="50">
        <v>2792</v>
      </c>
      <c r="DS8" s="50">
        <v>2852</v>
      </c>
      <c r="DT8" s="50">
        <v>3032</v>
      </c>
      <c r="DU8" s="50">
        <v>3422</v>
      </c>
      <c r="DV8" s="31">
        <v>3723</v>
      </c>
      <c r="DW8" s="31">
        <v>3601</v>
      </c>
    </row>
    <row r="9" spans="1:127" x14ac:dyDescent="0.2">
      <c r="A9" s="36" t="s">
        <v>3</v>
      </c>
      <c r="B9" s="59">
        <v>957</v>
      </c>
      <c r="C9" s="58">
        <f t="shared" si="240"/>
        <v>967.5</v>
      </c>
      <c r="D9" s="59">
        <v>978</v>
      </c>
      <c r="E9" s="58">
        <f t="shared" si="241"/>
        <v>1133</v>
      </c>
      <c r="F9" s="59">
        <v>1288</v>
      </c>
      <c r="G9" s="59">
        <v>1408</v>
      </c>
      <c r="I9" s="50">
        <v>1836</v>
      </c>
      <c r="L9" s="50">
        <v>2393</v>
      </c>
      <c r="M9" s="50">
        <v>2488</v>
      </c>
      <c r="N9" s="50">
        <v>2731</v>
      </c>
      <c r="O9" s="50">
        <v>2802</v>
      </c>
      <c r="P9" s="50">
        <v>2892</v>
      </c>
      <c r="Q9" s="50">
        <v>2771</v>
      </c>
      <c r="R9" s="50">
        <v>3231</v>
      </c>
      <c r="S9" s="50">
        <v>3720</v>
      </c>
      <c r="T9" s="50">
        <v>6190</v>
      </c>
      <c r="U9" s="50">
        <v>4335</v>
      </c>
      <c r="V9" s="50">
        <v>4160</v>
      </c>
      <c r="W9" s="148">
        <v>54</v>
      </c>
      <c r="X9" s="58">
        <f t="shared" si="242"/>
        <v>70</v>
      </c>
      <c r="Y9" s="50">
        <v>86</v>
      </c>
      <c r="Z9" s="58">
        <f t="shared" si="243"/>
        <v>80.5</v>
      </c>
      <c r="AA9" s="59">
        <v>75</v>
      </c>
      <c r="AB9" s="59">
        <v>80</v>
      </c>
      <c r="AD9" s="50">
        <v>90</v>
      </c>
      <c r="AG9" s="50">
        <v>214</v>
      </c>
      <c r="AH9" s="50">
        <v>232</v>
      </c>
      <c r="AI9" s="50">
        <v>188</v>
      </c>
      <c r="AJ9" s="50">
        <v>203</v>
      </c>
      <c r="AK9" s="50">
        <v>251</v>
      </c>
      <c r="AL9" s="50">
        <v>242</v>
      </c>
      <c r="AM9" s="50">
        <v>262</v>
      </c>
      <c r="AN9" s="50">
        <v>251</v>
      </c>
      <c r="AO9" s="50">
        <v>286</v>
      </c>
      <c r="AP9" s="50">
        <v>337</v>
      </c>
      <c r="AQ9" s="50">
        <v>348</v>
      </c>
      <c r="AR9" s="148">
        <v>315</v>
      </c>
      <c r="AS9" s="58">
        <f t="shared" si="244"/>
        <v>249.5</v>
      </c>
      <c r="AT9" s="50">
        <v>184</v>
      </c>
      <c r="AU9" s="58">
        <f t="shared" si="245"/>
        <v>216</v>
      </c>
      <c r="AV9" s="59">
        <v>248</v>
      </c>
      <c r="AW9" s="59">
        <v>350</v>
      </c>
      <c r="AY9" s="50">
        <v>519</v>
      </c>
      <c r="BB9" s="50">
        <v>650</v>
      </c>
      <c r="BC9" s="50">
        <v>561</v>
      </c>
      <c r="BD9" s="50">
        <v>543</v>
      </c>
      <c r="BE9" s="50">
        <v>563</v>
      </c>
      <c r="BF9" s="50">
        <v>483</v>
      </c>
      <c r="BG9" s="50">
        <v>471</v>
      </c>
      <c r="BH9" s="50">
        <v>605</v>
      </c>
      <c r="BI9" s="50">
        <v>648</v>
      </c>
      <c r="BJ9" s="50">
        <v>707</v>
      </c>
      <c r="BK9" s="50">
        <v>667</v>
      </c>
      <c r="BL9" s="50">
        <v>643</v>
      </c>
      <c r="BM9" s="148">
        <v>400</v>
      </c>
      <c r="BN9" s="58">
        <f t="shared" si="246"/>
        <v>345</v>
      </c>
      <c r="BO9" s="50">
        <v>290</v>
      </c>
      <c r="BP9" s="58">
        <f t="shared" si="247"/>
        <v>339.5</v>
      </c>
      <c r="BQ9" s="59">
        <v>389</v>
      </c>
      <c r="BR9" s="59">
        <v>452</v>
      </c>
      <c r="BT9" s="50">
        <v>578</v>
      </c>
      <c r="BW9" s="50">
        <v>552</v>
      </c>
      <c r="BX9" s="50">
        <v>534</v>
      </c>
      <c r="BY9" s="50">
        <v>505</v>
      </c>
      <c r="BZ9" s="50">
        <v>524</v>
      </c>
      <c r="CA9" s="50">
        <v>514</v>
      </c>
      <c r="CB9" s="50">
        <v>428</v>
      </c>
      <c r="CC9" s="50">
        <v>588</v>
      </c>
      <c r="CD9" s="50">
        <v>590</v>
      </c>
      <c r="CE9" s="50">
        <v>632</v>
      </c>
      <c r="CF9" s="50">
        <v>747</v>
      </c>
      <c r="CG9" s="50">
        <v>743</v>
      </c>
      <c r="CH9" s="148">
        <v>17</v>
      </c>
      <c r="CI9" s="58">
        <f t="shared" si="248"/>
        <v>28.5</v>
      </c>
      <c r="CJ9" s="50">
        <v>40</v>
      </c>
      <c r="CK9" s="58">
        <f t="shared" si="249"/>
        <v>37</v>
      </c>
      <c r="CL9" s="59">
        <v>34</v>
      </c>
      <c r="CM9" s="59">
        <v>6</v>
      </c>
      <c r="CO9" s="50">
        <v>4</v>
      </c>
      <c r="CR9" s="50">
        <v>20</v>
      </c>
      <c r="CS9" s="50">
        <v>51</v>
      </c>
      <c r="CT9" s="50">
        <v>116</v>
      </c>
      <c r="CU9" s="50">
        <v>159</v>
      </c>
      <c r="CV9" s="50">
        <v>143</v>
      </c>
      <c r="CW9" s="50">
        <v>199</v>
      </c>
      <c r="CX9" s="50">
        <v>232</v>
      </c>
      <c r="CY9" s="50">
        <v>240</v>
      </c>
      <c r="CZ9" s="50">
        <v>334</v>
      </c>
      <c r="DA9" s="50">
        <v>371</v>
      </c>
      <c r="DB9" s="50">
        <v>331</v>
      </c>
      <c r="DC9" s="148">
        <v>854</v>
      </c>
      <c r="DD9" s="58">
        <f t="shared" si="250"/>
        <v>873.5</v>
      </c>
      <c r="DE9" s="50">
        <v>893</v>
      </c>
      <c r="DF9" s="58">
        <f t="shared" si="251"/>
        <v>867.5</v>
      </c>
      <c r="DG9" s="59">
        <v>842</v>
      </c>
      <c r="DH9" s="59">
        <v>812</v>
      </c>
      <c r="DJ9" s="50">
        <v>778</v>
      </c>
      <c r="DM9" s="50">
        <v>795</v>
      </c>
      <c r="DN9" s="51">
        <v>900</v>
      </c>
      <c r="DO9" s="50">
        <v>957</v>
      </c>
      <c r="DP9" s="50">
        <v>1073</v>
      </c>
      <c r="DQ9" s="50">
        <v>1281</v>
      </c>
      <c r="DR9" s="50">
        <v>1282</v>
      </c>
      <c r="DS9" s="50">
        <v>1345</v>
      </c>
      <c r="DT9" s="50">
        <v>1447</v>
      </c>
      <c r="DU9" s="50">
        <v>1652</v>
      </c>
      <c r="DV9" s="31">
        <v>1744</v>
      </c>
      <c r="DW9" s="31">
        <v>1748</v>
      </c>
    </row>
    <row r="10" spans="1:127" x14ac:dyDescent="0.2">
      <c r="A10" s="36" t="s">
        <v>28</v>
      </c>
      <c r="B10" s="59">
        <v>31</v>
      </c>
      <c r="C10" s="58">
        <f t="shared" si="240"/>
        <v>30.5</v>
      </c>
      <c r="D10" s="59">
        <v>30</v>
      </c>
      <c r="E10" s="58">
        <f t="shared" si="241"/>
        <v>29</v>
      </c>
      <c r="F10" s="59">
        <v>28</v>
      </c>
      <c r="G10" s="59">
        <v>30</v>
      </c>
      <c r="I10" s="50">
        <v>74</v>
      </c>
      <c r="L10" s="50">
        <v>121</v>
      </c>
      <c r="M10" s="50">
        <v>109</v>
      </c>
      <c r="N10" s="50">
        <v>93</v>
      </c>
      <c r="O10" s="50">
        <v>186</v>
      </c>
      <c r="P10" s="50">
        <v>243</v>
      </c>
      <c r="Q10" s="50">
        <v>290</v>
      </c>
      <c r="R10" s="50">
        <v>308</v>
      </c>
      <c r="S10" s="50">
        <v>383</v>
      </c>
      <c r="T10" s="50">
        <v>364</v>
      </c>
      <c r="U10" s="50">
        <v>432</v>
      </c>
      <c r="V10" s="50">
        <v>399</v>
      </c>
      <c r="W10" s="148">
        <v>156</v>
      </c>
      <c r="X10" s="58">
        <f t="shared" si="242"/>
        <v>135.5</v>
      </c>
      <c r="Y10" s="50">
        <v>115</v>
      </c>
      <c r="Z10" s="58">
        <f t="shared" si="243"/>
        <v>152</v>
      </c>
      <c r="AA10" s="59">
        <v>189</v>
      </c>
      <c r="AB10" s="59">
        <v>180</v>
      </c>
      <c r="AD10" s="50">
        <v>163</v>
      </c>
      <c r="AG10" s="50">
        <v>150</v>
      </c>
      <c r="AH10" s="50">
        <v>159</v>
      </c>
      <c r="AI10" s="50">
        <v>165</v>
      </c>
      <c r="AJ10" s="50">
        <v>159</v>
      </c>
      <c r="AK10" s="50">
        <v>154</v>
      </c>
      <c r="AL10" s="50">
        <v>140</v>
      </c>
      <c r="AM10" s="50">
        <v>149</v>
      </c>
      <c r="AN10" s="50">
        <v>144</v>
      </c>
      <c r="AO10" s="50">
        <v>191</v>
      </c>
      <c r="AP10" s="50">
        <v>221</v>
      </c>
      <c r="AQ10" s="50">
        <v>280</v>
      </c>
      <c r="AR10" s="148">
        <v>261</v>
      </c>
      <c r="AS10" s="58">
        <f t="shared" si="244"/>
        <v>244.5</v>
      </c>
      <c r="AT10" s="50">
        <v>228</v>
      </c>
      <c r="AU10" s="58">
        <f t="shared" si="245"/>
        <v>204.5</v>
      </c>
      <c r="AV10" s="59">
        <v>181</v>
      </c>
      <c r="AW10" s="59">
        <v>205</v>
      </c>
      <c r="AY10" s="50">
        <v>247</v>
      </c>
      <c r="BB10" s="50">
        <v>251</v>
      </c>
      <c r="BC10" s="50">
        <v>210</v>
      </c>
      <c r="BD10" s="50">
        <v>208</v>
      </c>
      <c r="BE10" s="50">
        <v>231</v>
      </c>
      <c r="BF10" s="50">
        <v>229</v>
      </c>
      <c r="BG10" s="50">
        <v>169</v>
      </c>
      <c r="BH10" s="50">
        <v>213</v>
      </c>
      <c r="BI10" s="50">
        <v>249</v>
      </c>
      <c r="BJ10" s="50">
        <v>262</v>
      </c>
      <c r="BK10" s="50">
        <v>260</v>
      </c>
      <c r="BL10" s="50">
        <v>264</v>
      </c>
      <c r="BM10" s="148">
        <v>415</v>
      </c>
      <c r="BN10" s="58">
        <f t="shared" si="246"/>
        <v>364</v>
      </c>
      <c r="BO10" s="50">
        <v>313</v>
      </c>
      <c r="BP10" s="58">
        <f t="shared" si="247"/>
        <v>264.5</v>
      </c>
      <c r="BQ10" s="59">
        <v>216</v>
      </c>
      <c r="BR10" s="59">
        <v>249</v>
      </c>
      <c r="BT10" s="50">
        <v>226</v>
      </c>
      <c r="BW10" s="50">
        <v>254</v>
      </c>
      <c r="BX10" s="50">
        <v>255</v>
      </c>
      <c r="BY10" s="50">
        <v>305</v>
      </c>
      <c r="BZ10" s="50">
        <v>251</v>
      </c>
      <c r="CA10" s="50">
        <v>284</v>
      </c>
      <c r="CB10" s="50">
        <v>275</v>
      </c>
      <c r="CC10" s="50">
        <v>320</v>
      </c>
      <c r="CD10" s="50">
        <v>314</v>
      </c>
      <c r="CE10" s="50">
        <v>302</v>
      </c>
      <c r="CF10" s="50">
        <v>275</v>
      </c>
      <c r="CG10" s="50">
        <v>326</v>
      </c>
      <c r="CH10" s="148">
        <v>6</v>
      </c>
      <c r="CI10" s="58">
        <f t="shared" si="248"/>
        <v>4.5</v>
      </c>
      <c r="CJ10" s="50">
        <v>3</v>
      </c>
      <c r="CK10" s="58">
        <f t="shared" si="249"/>
        <v>3.5</v>
      </c>
      <c r="CL10" s="59">
        <v>4</v>
      </c>
      <c r="CM10" s="59">
        <v>3</v>
      </c>
      <c r="CO10" s="60">
        <v>0</v>
      </c>
      <c r="CR10" s="50">
        <v>2</v>
      </c>
      <c r="CS10" s="50">
        <v>58</v>
      </c>
      <c r="CT10" s="50">
        <v>80</v>
      </c>
      <c r="CU10" s="50">
        <v>78</v>
      </c>
      <c r="CV10" s="50">
        <v>50</v>
      </c>
      <c r="CW10" s="50">
        <v>66</v>
      </c>
      <c r="CX10" s="50">
        <v>106</v>
      </c>
      <c r="CY10" s="50">
        <v>99</v>
      </c>
      <c r="CZ10" s="50">
        <v>106</v>
      </c>
      <c r="DA10" s="50">
        <v>140</v>
      </c>
      <c r="DB10" s="50">
        <v>148</v>
      </c>
      <c r="DC10" s="148">
        <v>418</v>
      </c>
      <c r="DD10" s="58">
        <f t="shared" si="250"/>
        <v>420</v>
      </c>
      <c r="DE10" s="50">
        <v>422</v>
      </c>
      <c r="DF10" s="58">
        <f t="shared" si="251"/>
        <v>399</v>
      </c>
      <c r="DG10" s="59">
        <v>376</v>
      </c>
      <c r="DH10" s="59">
        <v>394</v>
      </c>
      <c r="DJ10" s="50">
        <v>346</v>
      </c>
      <c r="DM10" s="50">
        <v>330</v>
      </c>
      <c r="DN10" s="51">
        <v>333</v>
      </c>
      <c r="DO10" s="50">
        <v>346</v>
      </c>
      <c r="DP10" s="50">
        <v>362</v>
      </c>
      <c r="DQ10" s="50">
        <v>389</v>
      </c>
      <c r="DR10" s="50">
        <v>466</v>
      </c>
      <c r="DS10" s="50">
        <v>476</v>
      </c>
      <c r="DT10" s="50">
        <v>431</v>
      </c>
      <c r="DU10" s="50">
        <v>495</v>
      </c>
      <c r="DV10" s="31">
        <v>506</v>
      </c>
      <c r="DW10" s="31">
        <v>546</v>
      </c>
    </row>
    <row r="11" spans="1:127" x14ac:dyDescent="0.2">
      <c r="A11" s="36" t="s">
        <v>4</v>
      </c>
      <c r="B11" s="59">
        <v>27729</v>
      </c>
      <c r="C11" s="58">
        <f t="shared" si="240"/>
        <v>27321.5</v>
      </c>
      <c r="D11" s="59">
        <v>26914</v>
      </c>
      <c r="E11" s="58">
        <f t="shared" si="241"/>
        <v>28385.5</v>
      </c>
      <c r="F11" s="59">
        <v>29857</v>
      </c>
      <c r="G11" s="59">
        <v>33426</v>
      </c>
      <c r="I11" s="50">
        <v>29539</v>
      </c>
      <c r="L11" s="50">
        <v>35686</v>
      </c>
      <c r="M11" s="50">
        <v>37766</v>
      </c>
      <c r="N11" s="50">
        <v>38659</v>
      </c>
      <c r="O11" s="50">
        <v>40359</v>
      </c>
      <c r="P11" s="50">
        <v>39827</v>
      </c>
      <c r="Q11" s="50">
        <v>41351</v>
      </c>
      <c r="R11" s="50">
        <v>44247</v>
      </c>
      <c r="S11" s="50">
        <v>52365</v>
      </c>
      <c r="T11" s="50">
        <v>56021</v>
      </c>
      <c r="U11" s="50">
        <v>66585</v>
      </c>
      <c r="V11" s="50">
        <v>62075</v>
      </c>
      <c r="W11" s="148">
        <v>330</v>
      </c>
      <c r="X11" s="58">
        <f t="shared" si="242"/>
        <v>393.5</v>
      </c>
      <c r="Y11" s="50">
        <v>457</v>
      </c>
      <c r="Z11" s="58">
        <f t="shared" si="243"/>
        <v>479</v>
      </c>
      <c r="AA11" s="59">
        <v>501</v>
      </c>
      <c r="AB11" s="59">
        <v>529</v>
      </c>
      <c r="AD11" s="50">
        <v>628</v>
      </c>
      <c r="AG11" s="50">
        <v>1167</v>
      </c>
      <c r="AH11" s="50">
        <v>1354</v>
      </c>
      <c r="AI11" s="50">
        <v>1493</v>
      </c>
      <c r="AJ11" s="50">
        <v>1921</v>
      </c>
      <c r="AK11" s="50">
        <v>2076</v>
      </c>
      <c r="AL11" s="50">
        <v>2252</v>
      </c>
      <c r="AM11" s="50">
        <v>2492</v>
      </c>
      <c r="AN11" s="50">
        <v>2567</v>
      </c>
      <c r="AO11" s="50">
        <v>3045</v>
      </c>
      <c r="AP11" s="50">
        <v>3718</v>
      </c>
      <c r="AQ11" s="50">
        <v>3571</v>
      </c>
      <c r="AR11" s="148">
        <v>2028</v>
      </c>
      <c r="AS11" s="58">
        <f t="shared" si="244"/>
        <v>2089</v>
      </c>
      <c r="AT11" s="50">
        <v>2150</v>
      </c>
      <c r="AU11" s="58">
        <f t="shared" si="245"/>
        <v>2432.5</v>
      </c>
      <c r="AV11" s="59">
        <v>2715</v>
      </c>
      <c r="AW11" s="59">
        <v>2949</v>
      </c>
      <c r="AY11" s="50">
        <v>3185</v>
      </c>
      <c r="BB11" s="50">
        <v>5822</v>
      </c>
      <c r="BC11" s="50">
        <v>5401</v>
      </c>
      <c r="BD11" s="50">
        <v>5058</v>
      </c>
      <c r="BE11" s="50">
        <v>4115</v>
      </c>
      <c r="BF11" s="50">
        <v>3742</v>
      </c>
      <c r="BG11" s="50">
        <v>3158</v>
      </c>
      <c r="BH11" s="50">
        <v>3376</v>
      </c>
      <c r="BI11" s="50">
        <v>3396</v>
      </c>
      <c r="BJ11" s="50">
        <v>3909</v>
      </c>
      <c r="BK11" s="50">
        <v>4555</v>
      </c>
      <c r="BL11" s="50">
        <v>4829</v>
      </c>
      <c r="BM11" s="148">
        <v>2885</v>
      </c>
      <c r="BN11" s="58">
        <f t="shared" si="246"/>
        <v>3059.5</v>
      </c>
      <c r="BO11" s="50">
        <v>3234</v>
      </c>
      <c r="BP11" s="58">
        <f t="shared" si="247"/>
        <v>3417.5</v>
      </c>
      <c r="BQ11" s="59">
        <v>3601</v>
      </c>
      <c r="BR11" s="59">
        <v>3524</v>
      </c>
      <c r="BT11" s="50">
        <v>3883</v>
      </c>
      <c r="BW11" s="50">
        <v>3584</v>
      </c>
      <c r="BX11" s="50">
        <v>3568</v>
      </c>
      <c r="BY11" s="50">
        <v>3843</v>
      </c>
      <c r="BZ11" s="50">
        <v>3751</v>
      </c>
      <c r="CA11" s="50">
        <v>3846</v>
      </c>
      <c r="CB11" s="50">
        <v>3699</v>
      </c>
      <c r="CC11" s="50">
        <v>4015</v>
      </c>
      <c r="CD11" s="50">
        <v>3947</v>
      </c>
      <c r="CE11" s="50">
        <v>4351</v>
      </c>
      <c r="CF11" s="50">
        <v>4690</v>
      </c>
      <c r="CG11" s="50">
        <v>4918</v>
      </c>
      <c r="CH11" s="148">
        <v>30</v>
      </c>
      <c r="CI11" s="58">
        <f t="shared" si="248"/>
        <v>28.5</v>
      </c>
      <c r="CJ11" s="50">
        <v>27</v>
      </c>
      <c r="CK11" s="58">
        <f t="shared" si="249"/>
        <v>29.5</v>
      </c>
      <c r="CL11" s="59">
        <v>32</v>
      </c>
      <c r="CM11" s="59">
        <v>40</v>
      </c>
      <c r="CO11" s="50">
        <v>33</v>
      </c>
      <c r="CR11" s="50">
        <v>38</v>
      </c>
      <c r="CS11" s="50">
        <v>54</v>
      </c>
      <c r="CT11" s="50">
        <v>51</v>
      </c>
      <c r="CU11" s="50">
        <v>67</v>
      </c>
      <c r="CV11" s="50">
        <v>112</v>
      </c>
      <c r="CW11" s="50">
        <v>103</v>
      </c>
      <c r="CX11" s="50">
        <v>97</v>
      </c>
      <c r="CY11" s="50">
        <v>94</v>
      </c>
      <c r="CZ11" s="50">
        <v>136</v>
      </c>
      <c r="DA11" s="50">
        <v>127</v>
      </c>
      <c r="DB11" s="50">
        <v>473</v>
      </c>
      <c r="DC11" s="148">
        <v>4651</v>
      </c>
      <c r="DD11" s="58">
        <f t="shared" si="250"/>
        <v>5300</v>
      </c>
      <c r="DE11" s="50">
        <v>5949</v>
      </c>
      <c r="DF11" s="58">
        <f t="shared" si="251"/>
        <v>6082</v>
      </c>
      <c r="DG11" s="59">
        <v>6215</v>
      </c>
      <c r="DH11" s="59">
        <v>5979</v>
      </c>
      <c r="DJ11" s="50">
        <v>5597</v>
      </c>
      <c r="DM11" s="50">
        <v>7085</v>
      </c>
      <c r="DN11" s="51">
        <v>7865</v>
      </c>
      <c r="DO11" s="50">
        <v>9163</v>
      </c>
      <c r="DP11" s="50">
        <v>10387</v>
      </c>
      <c r="DQ11" s="50">
        <v>10835</v>
      </c>
      <c r="DR11" s="50">
        <v>11740</v>
      </c>
      <c r="DS11" s="50">
        <v>12509</v>
      </c>
      <c r="DT11" s="50">
        <v>13303</v>
      </c>
      <c r="DU11" s="50">
        <v>15320</v>
      </c>
      <c r="DV11" s="31">
        <v>18640</v>
      </c>
      <c r="DW11" s="31">
        <v>21081</v>
      </c>
    </row>
    <row r="12" spans="1:127" x14ac:dyDescent="0.2">
      <c r="A12" s="36" t="s">
        <v>5</v>
      </c>
      <c r="B12" s="59">
        <v>4263</v>
      </c>
      <c r="C12" s="58">
        <f t="shared" si="240"/>
        <v>4354</v>
      </c>
      <c r="D12" s="59">
        <v>4445</v>
      </c>
      <c r="E12" s="58">
        <f t="shared" si="241"/>
        <v>4518</v>
      </c>
      <c r="F12" s="59">
        <v>4591</v>
      </c>
      <c r="G12" s="59">
        <v>4823</v>
      </c>
      <c r="I12" s="50">
        <v>3951</v>
      </c>
      <c r="L12" s="50">
        <v>4799</v>
      </c>
      <c r="M12" s="50">
        <v>5342</v>
      </c>
      <c r="N12" s="50">
        <v>5540</v>
      </c>
      <c r="O12" s="50">
        <v>5580</v>
      </c>
      <c r="P12" s="50">
        <v>5465</v>
      </c>
      <c r="Q12" s="50">
        <v>5888</v>
      </c>
      <c r="R12" s="50">
        <v>5858</v>
      </c>
      <c r="S12" s="50">
        <v>6222</v>
      </c>
      <c r="T12" s="50">
        <v>6828</v>
      </c>
      <c r="U12" s="50">
        <v>7376</v>
      </c>
      <c r="V12" s="50">
        <v>7168</v>
      </c>
      <c r="W12" s="148">
        <v>148</v>
      </c>
      <c r="X12" s="58">
        <f t="shared" si="242"/>
        <v>160</v>
      </c>
      <c r="Y12" s="50">
        <v>172</v>
      </c>
      <c r="Z12" s="58">
        <f t="shared" si="243"/>
        <v>203</v>
      </c>
      <c r="AA12" s="59">
        <v>234</v>
      </c>
      <c r="AB12" s="59">
        <v>246</v>
      </c>
      <c r="AD12" s="50">
        <v>147</v>
      </c>
      <c r="AG12" s="50">
        <v>230</v>
      </c>
      <c r="AH12" s="50">
        <v>308</v>
      </c>
      <c r="AI12" s="50">
        <v>445</v>
      </c>
      <c r="AJ12" s="50">
        <v>403</v>
      </c>
      <c r="AK12" s="50">
        <v>543</v>
      </c>
      <c r="AL12" s="50">
        <v>504</v>
      </c>
      <c r="AM12" s="50">
        <v>623</v>
      </c>
      <c r="AN12" s="50">
        <v>702</v>
      </c>
      <c r="AO12" s="50">
        <v>1049</v>
      </c>
      <c r="AP12" s="50">
        <v>1039</v>
      </c>
      <c r="AQ12" s="50">
        <v>1200</v>
      </c>
      <c r="AR12" s="148">
        <v>726</v>
      </c>
      <c r="AS12" s="58">
        <f t="shared" si="244"/>
        <v>761.5</v>
      </c>
      <c r="AT12" s="50">
        <v>797</v>
      </c>
      <c r="AU12" s="58">
        <f t="shared" si="245"/>
        <v>812.5</v>
      </c>
      <c r="AV12" s="59">
        <v>828</v>
      </c>
      <c r="AW12" s="59">
        <v>968</v>
      </c>
      <c r="AY12" s="50">
        <v>702</v>
      </c>
      <c r="BB12" s="50">
        <v>1729</v>
      </c>
      <c r="BC12" s="50">
        <v>1876</v>
      </c>
      <c r="BD12" s="50">
        <v>1542</v>
      </c>
      <c r="BE12" s="50">
        <v>1569</v>
      </c>
      <c r="BF12" s="50">
        <v>1419</v>
      </c>
      <c r="BG12" s="50">
        <v>1549</v>
      </c>
      <c r="BH12" s="50">
        <v>1651</v>
      </c>
      <c r="BI12" s="50">
        <v>1799</v>
      </c>
      <c r="BJ12" s="50">
        <v>2127</v>
      </c>
      <c r="BK12" s="50">
        <v>2065</v>
      </c>
      <c r="BL12" s="50">
        <v>1975</v>
      </c>
      <c r="BM12" s="148">
        <v>1044</v>
      </c>
      <c r="BN12" s="58">
        <f t="shared" si="246"/>
        <v>1048.5</v>
      </c>
      <c r="BO12" s="50">
        <v>1053</v>
      </c>
      <c r="BP12" s="58">
        <f t="shared" si="247"/>
        <v>1085</v>
      </c>
      <c r="BQ12" s="59">
        <v>1117</v>
      </c>
      <c r="BR12" s="59">
        <v>1091</v>
      </c>
      <c r="BT12" s="50">
        <v>1209</v>
      </c>
      <c r="BW12" s="50">
        <v>1692</v>
      </c>
      <c r="BX12" s="50">
        <v>2184</v>
      </c>
      <c r="BY12" s="50">
        <v>1782</v>
      </c>
      <c r="BZ12" s="50">
        <v>1717</v>
      </c>
      <c r="CA12" s="50">
        <v>1694</v>
      </c>
      <c r="CB12" s="50">
        <v>1594</v>
      </c>
      <c r="CC12" s="50">
        <v>1865</v>
      </c>
      <c r="CD12" s="50">
        <v>2172</v>
      </c>
      <c r="CE12" s="50">
        <v>2488</v>
      </c>
      <c r="CF12" s="50">
        <v>2128</v>
      </c>
      <c r="CG12" s="50">
        <v>2125</v>
      </c>
      <c r="CH12" s="148">
        <v>80</v>
      </c>
      <c r="CI12" s="58">
        <f t="shared" si="248"/>
        <v>73.5</v>
      </c>
      <c r="CJ12" s="50">
        <v>67</v>
      </c>
      <c r="CK12" s="58">
        <f t="shared" si="249"/>
        <v>72.5</v>
      </c>
      <c r="CL12" s="59">
        <v>78</v>
      </c>
      <c r="CM12" s="59">
        <v>62</v>
      </c>
      <c r="CO12" s="50">
        <v>57</v>
      </c>
      <c r="CR12" s="50">
        <v>336</v>
      </c>
      <c r="CS12" s="50">
        <v>379</v>
      </c>
      <c r="CT12" s="50">
        <v>450</v>
      </c>
      <c r="CU12" s="50">
        <v>454</v>
      </c>
      <c r="CV12" s="50">
        <v>396</v>
      </c>
      <c r="CW12" s="50">
        <v>454</v>
      </c>
      <c r="CX12" s="50">
        <v>485</v>
      </c>
      <c r="CY12" s="50">
        <v>509</v>
      </c>
      <c r="CZ12" s="50">
        <v>662</v>
      </c>
      <c r="DA12" s="50">
        <v>616</v>
      </c>
      <c r="DB12" s="50">
        <v>572</v>
      </c>
      <c r="DC12" s="148">
        <v>1886</v>
      </c>
      <c r="DD12" s="58">
        <f t="shared" si="250"/>
        <v>2115</v>
      </c>
      <c r="DE12" s="50">
        <v>2344</v>
      </c>
      <c r="DF12" s="58">
        <f t="shared" si="251"/>
        <v>2245.5</v>
      </c>
      <c r="DG12" s="59">
        <v>2147</v>
      </c>
      <c r="DH12" s="59">
        <v>1843</v>
      </c>
      <c r="DJ12" s="50">
        <v>1374</v>
      </c>
      <c r="DM12" s="50">
        <v>1462</v>
      </c>
      <c r="DN12" s="51">
        <v>2393</v>
      </c>
      <c r="DO12" s="50">
        <v>2325</v>
      </c>
      <c r="DP12" s="50">
        <v>2467</v>
      </c>
      <c r="DQ12" s="50">
        <v>2678</v>
      </c>
      <c r="DR12" s="50">
        <v>2773</v>
      </c>
      <c r="DS12" s="50">
        <v>3007</v>
      </c>
      <c r="DT12" s="50">
        <v>3343</v>
      </c>
      <c r="DU12" s="50">
        <v>3609</v>
      </c>
      <c r="DV12" s="31">
        <v>4146</v>
      </c>
      <c r="DW12" s="31">
        <v>4454</v>
      </c>
    </row>
    <row r="13" spans="1:127" x14ac:dyDescent="0.2">
      <c r="A13" s="36" t="s">
        <v>6</v>
      </c>
      <c r="B13" s="59">
        <v>1688</v>
      </c>
      <c r="C13" s="58">
        <f t="shared" si="240"/>
        <v>1743.5</v>
      </c>
      <c r="D13" s="59">
        <v>1799</v>
      </c>
      <c r="E13" s="58">
        <f t="shared" si="241"/>
        <v>1987</v>
      </c>
      <c r="F13" s="59">
        <v>2175</v>
      </c>
      <c r="G13" s="59">
        <v>2003</v>
      </c>
      <c r="I13" s="50">
        <v>1997</v>
      </c>
      <c r="L13" s="50">
        <v>2408</v>
      </c>
      <c r="M13" s="50">
        <v>2571</v>
      </c>
      <c r="N13" s="50">
        <v>2832</v>
      </c>
      <c r="O13" s="50">
        <v>2927</v>
      </c>
      <c r="P13" s="50">
        <v>2949</v>
      </c>
      <c r="Q13" s="50">
        <v>3088</v>
      </c>
      <c r="R13" s="50">
        <v>3280</v>
      </c>
      <c r="S13" s="50">
        <v>3591</v>
      </c>
      <c r="T13" s="50">
        <v>3744</v>
      </c>
      <c r="U13" s="50">
        <v>4447</v>
      </c>
      <c r="V13" s="50">
        <v>4837</v>
      </c>
      <c r="W13" s="148">
        <v>204</v>
      </c>
      <c r="X13" s="58">
        <f t="shared" si="242"/>
        <v>207</v>
      </c>
      <c r="Y13" s="50">
        <v>210</v>
      </c>
      <c r="Z13" s="58">
        <f t="shared" si="243"/>
        <v>201.5</v>
      </c>
      <c r="AA13" s="59">
        <v>193</v>
      </c>
      <c r="AB13" s="59">
        <v>188</v>
      </c>
      <c r="AD13" s="50">
        <v>257</v>
      </c>
      <c r="AG13" s="50">
        <v>456</v>
      </c>
      <c r="AH13" s="50">
        <v>532</v>
      </c>
      <c r="AI13" s="50">
        <v>498</v>
      </c>
      <c r="AJ13" s="50">
        <v>538</v>
      </c>
      <c r="AK13" s="50">
        <v>535</v>
      </c>
      <c r="AL13" s="50">
        <v>570</v>
      </c>
      <c r="AM13" s="50">
        <v>694</v>
      </c>
      <c r="AN13" s="50">
        <v>723</v>
      </c>
      <c r="AO13" s="50">
        <v>812</v>
      </c>
      <c r="AP13" s="50">
        <v>976</v>
      </c>
      <c r="AQ13" s="50">
        <v>871</v>
      </c>
      <c r="AR13" s="148">
        <v>945</v>
      </c>
      <c r="AS13" s="58">
        <f t="shared" si="244"/>
        <v>861.5</v>
      </c>
      <c r="AT13" s="50">
        <v>778</v>
      </c>
      <c r="AU13" s="58">
        <f t="shared" si="245"/>
        <v>786</v>
      </c>
      <c r="AV13" s="59">
        <v>794</v>
      </c>
      <c r="AW13" s="59">
        <v>831</v>
      </c>
      <c r="AY13" s="50">
        <v>1019</v>
      </c>
      <c r="BB13" s="50">
        <v>1320</v>
      </c>
      <c r="BC13" s="50">
        <v>1340</v>
      </c>
      <c r="BD13" s="50">
        <v>1201</v>
      </c>
      <c r="BE13" s="50">
        <v>1173</v>
      </c>
      <c r="BF13" s="50">
        <v>1266</v>
      </c>
      <c r="BG13" s="50">
        <v>1117</v>
      </c>
      <c r="BH13" s="50">
        <v>1233</v>
      </c>
      <c r="BI13" s="50">
        <v>1343</v>
      </c>
      <c r="BJ13" s="50">
        <v>1677</v>
      </c>
      <c r="BK13" s="50">
        <v>1642</v>
      </c>
      <c r="BL13" s="50">
        <v>1378</v>
      </c>
      <c r="BM13" s="148">
        <v>1315</v>
      </c>
      <c r="BN13" s="58">
        <f t="shared" si="246"/>
        <v>1239.5</v>
      </c>
      <c r="BO13" s="50">
        <v>1164</v>
      </c>
      <c r="BP13" s="58">
        <f t="shared" si="247"/>
        <v>1195.5</v>
      </c>
      <c r="BQ13" s="59">
        <v>1227</v>
      </c>
      <c r="BR13" s="59">
        <v>1196</v>
      </c>
      <c r="BT13" s="50">
        <v>1187</v>
      </c>
      <c r="BW13" s="50">
        <v>1067</v>
      </c>
      <c r="BX13" s="50">
        <v>1042</v>
      </c>
      <c r="BY13" s="50">
        <v>977</v>
      </c>
      <c r="BZ13" s="50">
        <v>1106</v>
      </c>
      <c r="CA13" s="50">
        <v>1115</v>
      </c>
      <c r="CB13" s="50">
        <v>1034</v>
      </c>
      <c r="CC13" s="50">
        <v>1168</v>
      </c>
      <c r="CD13" s="50">
        <v>1155</v>
      </c>
      <c r="CE13" s="50">
        <v>1242</v>
      </c>
      <c r="CF13" s="50">
        <v>1414</v>
      </c>
      <c r="CG13" s="50">
        <v>1233</v>
      </c>
      <c r="CH13" s="148">
        <v>29</v>
      </c>
      <c r="CI13" s="58">
        <f t="shared" si="248"/>
        <v>20</v>
      </c>
      <c r="CJ13" s="50">
        <v>11</v>
      </c>
      <c r="CK13" s="58">
        <f t="shared" si="249"/>
        <v>14</v>
      </c>
      <c r="CL13" s="59">
        <v>17</v>
      </c>
      <c r="CM13" s="59">
        <v>22</v>
      </c>
      <c r="CO13" s="50">
        <v>17</v>
      </c>
      <c r="CR13" s="50">
        <v>23</v>
      </c>
      <c r="CS13" s="50">
        <v>27</v>
      </c>
      <c r="CT13" s="50">
        <v>35</v>
      </c>
      <c r="CU13" s="50">
        <v>60</v>
      </c>
      <c r="CV13" s="50">
        <v>63</v>
      </c>
      <c r="CW13" s="50">
        <v>91</v>
      </c>
      <c r="CX13" s="50">
        <v>102</v>
      </c>
      <c r="CY13" s="50">
        <v>101</v>
      </c>
      <c r="CZ13" s="50">
        <v>187</v>
      </c>
      <c r="DA13" s="50">
        <v>170</v>
      </c>
      <c r="DB13" s="50">
        <v>115</v>
      </c>
      <c r="DC13" s="148">
        <v>2046</v>
      </c>
      <c r="DD13" s="58">
        <f t="shared" si="250"/>
        <v>2150</v>
      </c>
      <c r="DE13" s="50">
        <v>2254</v>
      </c>
      <c r="DF13" s="58">
        <f t="shared" si="251"/>
        <v>2117.5</v>
      </c>
      <c r="DG13" s="59">
        <v>1981</v>
      </c>
      <c r="DH13" s="59">
        <v>1859</v>
      </c>
      <c r="DJ13" s="50">
        <v>1768</v>
      </c>
      <c r="DM13" s="50">
        <v>1773</v>
      </c>
      <c r="DN13" s="51">
        <v>2076</v>
      </c>
      <c r="DO13" s="50">
        <v>2520</v>
      </c>
      <c r="DP13" s="50">
        <v>2815</v>
      </c>
      <c r="DQ13" s="50">
        <v>2957</v>
      </c>
      <c r="DR13" s="50">
        <v>3061</v>
      </c>
      <c r="DS13" s="50">
        <v>3324</v>
      </c>
      <c r="DT13" s="50">
        <v>3754</v>
      </c>
      <c r="DU13" s="50">
        <v>4200</v>
      </c>
      <c r="DV13" s="31">
        <v>4804</v>
      </c>
      <c r="DW13" s="31">
        <v>4250</v>
      </c>
    </row>
    <row r="14" spans="1:127" x14ac:dyDescent="0.2">
      <c r="A14" s="36" t="s">
        <v>7</v>
      </c>
      <c r="B14" s="59">
        <v>467</v>
      </c>
      <c r="C14" s="58">
        <f t="shared" si="240"/>
        <v>520.5</v>
      </c>
      <c r="D14" s="59">
        <v>574</v>
      </c>
      <c r="E14" s="58">
        <f t="shared" si="241"/>
        <v>602.5</v>
      </c>
      <c r="F14" s="59">
        <v>631</v>
      </c>
      <c r="G14" s="59">
        <v>661</v>
      </c>
      <c r="I14" s="50">
        <v>692</v>
      </c>
      <c r="L14" s="50">
        <v>859</v>
      </c>
      <c r="M14" s="50">
        <v>1065</v>
      </c>
      <c r="N14" s="50">
        <v>1032</v>
      </c>
      <c r="O14" s="50">
        <v>798</v>
      </c>
      <c r="P14" s="50">
        <v>943</v>
      </c>
      <c r="Q14" s="50">
        <v>1063</v>
      </c>
      <c r="R14" s="50">
        <v>995</v>
      </c>
      <c r="S14" s="50">
        <v>1108</v>
      </c>
      <c r="T14" s="50">
        <v>1861</v>
      </c>
      <c r="U14" s="50">
        <v>2103</v>
      </c>
      <c r="V14" s="50">
        <v>1667</v>
      </c>
      <c r="W14" s="148">
        <v>227</v>
      </c>
      <c r="X14" s="58">
        <f t="shared" si="242"/>
        <v>241</v>
      </c>
      <c r="Y14" s="50">
        <v>255</v>
      </c>
      <c r="Z14" s="58">
        <f t="shared" si="243"/>
        <v>281.5</v>
      </c>
      <c r="AA14" s="59">
        <v>308</v>
      </c>
      <c r="AB14" s="59">
        <v>305</v>
      </c>
      <c r="AD14" s="50">
        <v>274</v>
      </c>
      <c r="AG14" s="50">
        <v>430</v>
      </c>
      <c r="AH14" s="50">
        <v>375</v>
      </c>
      <c r="AI14" s="50">
        <v>316</v>
      </c>
      <c r="AJ14" s="50">
        <v>351</v>
      </c>
      <c r="AK14" s="50">
        <v>311</v>
      </c>
      <c r="AL14" s="50">
        <v>387</v>
      </c>
      <c r="AM14" s="50">
        <v>470</v>
      </c>
      <c r="AN14" s="50">
        <v>472</v>
      </c>
      <c r="AO14" s="50">
        <v>556</v>
      </c>
      <c r="AP14" s="50">
        <v>645</v>
      </c>
      <c r="AQ14" s="50">
        <v>631</v>
      </c>
      <c r="AR14" s="148">
        <v>383</v>
      </c>
      <c r="AS14" s="58">
        <f t="shared" si="244"/>
        <v>444.5</v>
      </c>
      <c r="AT14" s="50">
        <v>506</v>
      </c>
      <c r="AU14" s="58">
        <f t="shared" si="245"/>
        <v>557.5</v>
      </c>
      <c r="AV14" s="59">
        <v>609</v>
      </c>
      <c r="AW14" s="59">
        <v>692</v>
      </c>
      <c r="AY14" s="50">
        <v>1383</v>
      </c>
      <c r="BB14" s="50">
        <v>1522</v>
      </c>
      <c r="BC14" s="50">
        <v>1533</v>
      </c>
      <c r="BD14" s="50">
        <v>1362</v>
      </c>
      <c r="BE14" s="50">
        <v>913</v>
      </c>
      <c r="BF14" s="50">
        <v>908</v>
      </c>
      <c r="BG14" s="50">
        <v>976</v>
      </c>
      <c r="BH14" s="50">
        <v>1031</v>
      </c>
      <c r="BI14" s="50">
        <v>1194</v>
      </c>
      <c r="BJ14" s="50">
        <v>1357</v>
      </c>
      <c r="BK14" s="50">
        <v>1497</v>
      </c>
      <c r="BL14" s="50">
        <v>1463</v>
      </c>
      <c r="BM14" s="148">
        <v>491</v>
      </c>
      <c r="BN14" s="58">
        <f t="shared" si="246"/>
        <v>481.5</v>
      </c>
      <c r="BO14" s="50">
        <v>472</v>
      </c>
      <c r="BP14" s="58">
        <f t="shared" si="247"/>
        <v>1032.5</v>
      </c>
      <c r="BQ14" s="59">
        <v>1593</v>
      </c>
      <c r="BR14" s="59">
        <v>1512</v>
      </c>
      <c r="BT14" s="50">
        <v>1546</v>
      </c>
      <c r="BW14" s="50">
        <v>1129</v>
      </c>
      <c r="BX14" s="50">
        <v>1237</v>
      </c>
      <c r="BY14" s="50">
        <v>992</v>
      </c>
      <c r="BZ14" s="50">
        <v>652</v>
      </c>
      <c r="CA14" s="50">
        <v>717</v>
      </c>
      <c r="CB14" s="50">
        <v>694</v>
      </c>
      <c r="CC14" s="50">
        <v>774</v>
      </c>
      <c r="CD14" s="50">
        <v>874</v>
      </c>
      <c r="CE14" s="50">
        <v>952</v>
      </c>
      <c r="CF14" s="50">
        <v>1024</v>
      </c>
      <c r="CG14" s="50">
        <v>939</v>
      </c>
      <c r="CH14" s="148">
        <v>35</v>
      </c>
      <c r="CI14" s="58">
        <f t="shared" si="248"/>
        <v>58</v>
      </c>
      <c r="CJ14" s="50">
        <v>81</v>
      </c>
      <c r="CK14" s="58">
        <f t="shared" si="249"/>
        <v>102</v>
      </c>
      <c r="CL14" s="59">
        <v>123</v>
      </c>
      <c r="CM14" s="59">
        <v>88</v>
      </c>
      <c r="CO14" s="50">
        <v>104</v>
      </c>
      <c r="CR14" s="50">
        <v>168</v>
      </c>
      <c r="CS14" s="50">
        <v>190</v>
      </c>
      <c r="CT14" s="50">
        <v>187</v>
      </c>
      <c r="CU14" s="50">
        <v>206</v>
      </c>
      <c r="CV14" s="50">
        <v>125</v>
      </c>
      <c r="CW14" s="50">
        <v>73</v>
      </c>
      <c r="CX14" s="50">
        <v>80</v>
      </c>
      <c r="CY14" s="50">
        <v>57</v>
      </c>
      <c r="CZ14" s="50">
        <v>59</v>
      </c>
      <c r="DA14" s="50">
        <v>87</v>
      </c>
      <c r="DB14" s="50">
        <v>36</v>
      </c>
      <c r="DC14" s="148">
        <v>1131</v>
      </c>
      <c r="DD14" s="58">
        <f t="shared" si="250"/>
        <v>1247</v>
      </c>
      <c r="DE14" s="50">
        <v>1363</v>
      </c>
      <c r="DF14" s="58">
        <f t="shared" si="251"/>
        <v>1367</v>
      </c>
      <c r="DG14" s="59">
        <v>1371</v>
      </c>
      <c r="DH14" s="59">
        <v>1361</v>
      </c>
      <c r="DJ14" s="50">
        <v>1331</v>
      </c>
      <c r="DM14" s="50">
        <v>1058</v>
      </c>
      <c r="DN14" s="51">
        <v>1407</v>
      </c>
      <c r="DO14" s="50">
        <v>1492</v>
      </c>
      <c r="DP14" s="50">
        <v>1346</v>
      </c>
      <c r="DQ14" s="50">
        <v>1837</v>
      </c>
      <c r="DR14" s="50">
        <v>1659</v>
      </c>
      <c r="DS14" s="50">
        <v>1846</v>
      </c>
      <c r="DT14" s="50">
        <v>1864</v>
      </c>
      <c r="DU14" s="50">
        <v>2134</v>
      </c>
      <c r="DV14" s="31">
        <v>2029</v>
      </c>
      <c r="DW14" s="31">
        <v>2064</v>
      </c>
    </row>
    <row r="15" spans="1:127" x14ac:dyDescent="0.2">
      <c r="A15" s="36" t="s">
        <v>8</v>
      </c>
      <c r="B15" s="59">
        <v>3139</v>
      </c>
      <c r="C15" s="58">
        <f t="shared" si="240"/>
        <v>3263</v>
      </c>
      <c r="D15" s="59">
        <v>3387</v>
      </c>
      <c r="E15" s="58">
        <f t="shared" si="241"/>
        <v>3315</v>
      </c>
      <c r="F15" s="59">
        <v>3243</v>
      </c>
      <c r="G15" s="59">
        <v>3173</v>
      </c>
      <c r="I15" s="50">
        <v>2949</v>
      </c>
      <c r="L15" s="50">
        <v>3743</v>
      </c>
      <c r="M15" s="50">
        <v>3926</v>
      </c>
      <c r="N15" s="50">
        <v>4253</v>
      </c>
      <c r="O15" s="50">
        <v>4460</v>
      </c>
      <c r="P15" s="50">
        <v>4655</v>
      </c>
      <c r="Q15" s="50">
        <v>4911</v>
      </c>
      <c r="R15" s="50">
        <v>4887</v>
      </c>
      <c r="S15" s="50">
        <v>5298</v>
      </c>
      <c r="T15" s="50">
        <v>6368</v>
      </c>
      <c r="U15" s="50">
        <v>7085</v>
      </c>
      <c r="V15" s="50">
        <v>7479</v>
      </c>
      <c r="W15" s="148">
        <v>254</v>
      </c>
      <c r="X15" s="58">
        <f t="shared" si="242"/>
        <v>244.5</v>
      </c>
      <c r="Y15" s="50">
        <v>235</v>
      </c>
      <c r="Z15" s="58">
        <f t="shared" si="243"/>
        <v>221</v>
      </c>
      <c r="AA15" s="59">
        <v>207</v>
      </c>
      <c r="AB15" s="59">
        <v>193</v>
      </c>
      <c r="AD15" s="50">
        <v>188</v>
      </c>
      <c r="AG15" s="50">
        <v>332</v>
      </c>
      <c r="AH15" s="50">
        <v>322</v>
      </c>
      <c r="AI15" s="50">
        <v>383</v>
      </c>
      <c r="AJ15" s="50">
        <v>454</v>
      </c>
      <c r="AK15" s="50">
        <v>465</v>
      </c>
      <c r="AL15" s="50">
        <v>502</v>
      </c>
      <c r="AM15" s="50">
        <v>510</v>
      </c>
      <c r="AN15" s="50">
        <v>511</v>
      </c>
      <c r="AO15" s="50">
        <v>525</v>
      </c>
      <c r="AP15" s="50">
        <v>554</v>
      </c>
      <c r="AQ15" s="50">
        <v>526</v>
      </c>
      <c r="AR15" s="148">
        <v>644</v>
      </c>
      <c r="AS15" s="58">
        <f t="shared" si="244"/>
        <v>619</v>
      </c>
      <c r="AT15" s="50">
        <v>594</v>
      </c>
      <c r="AU15" s="58">
        <f t="shared" si="245"/>
        <v>582.5</v>
      </c>
      <c r="AV15" s="59">
        <v>571</v>
      </c>
      <c r="AW15" s="59">
        <v>566</v>
      </c>
      <c r="AY15" s="50">
        <v>534</v>
      </c>
      <c r="BB15" s="50">
        <v>755</v>
      </c>
      <c r="BC15" s="50">
        <v>779</v>
      </c>
      <c r="BD15" s="50">
        <v>952</v>
      </c>
      <c r="BE15" s="50">
        <v>794</v>
      </c>
      <c r="BF15" s="50">
        <v>820</v>
      </c>
      <c r="BG15" s="50">
        <v>923</v>
      </c>
      <c r="BH15" s="50">
        <v>996</v>
      </c>
      <c r="BI15" s="50">
        <v>1218</v>
      </c>
      <c r="BJ15" s="50">
        <v>1472</v>
      </c>
      <c r="BK15" s="50">
        <v>1534</v>
      </c>
      <c r="BL15" s="50">
        <v>1410</v>
      </c>
      <c r="BM15" s="148">
        <v>2239</v>
      </c>
      <c r="BN15" s="58">
        <f t="shared" si="246"/>
        <v>2200</v>
      </c>
      <c r="BO15" s="50">
        <v>2161</v>
      </c>
      <c r="BP15" s="58">
        <f t="shared" si="247"/>
        <v>2015.5</v>
      </c>
      <c r="BQ15" s="59">
        <v>1870</v>
      </c>
      <c r="BR15" s="59">
        <v>1877</v>
      </c>
      <c r="BT15" s="50">
        <v>1783</v>
      </c>
      <c r="BW15" s="50">
        <v>1658</v>
      </c>
      <c r="BX15" s="50">
        <v>1691</v>
      </c>
      <c r="BY15" s="50">
        <v>1674</v>
      </c>
      <c r="BZ15" s="50">
        <v>1767</v>
      </c>
      <c r="CA15" s="50">
        <v>1750</v>
      </c>
      <c r="CB15" s="50">
        <v>1933</v>
      </c>
      <c r="CC15" s="50">
        <v>1960</v>
      </c>
      <c r="CD15" s="50">
        <v>1999</v>
      </c>
      <c r="CE15" s="50">
        <v>2275</v>
      </c>
      <c r="CF15" s="50">
        <v>2322</v>
      </c>
      <c r="CG15" s="50">
        <v>2361</v>
      </c>
      <c r="CH15" s="148">
        <v>307</v>
      </c>
      <c r="CI15" s="58">
        <f t="shared" si="248"/>
        <v>296</v>
      </c>
      <c r="CJ15" s="50">
        <v>285</v>
      </c>
      <c r="CK15" s="58">
        <f t="shared" si="249"/>
        <v>275.5</v>
      </c>
      <c r="CL15" s="59">
        <v>266</v>
      </c>
      <c r="CM15" s="59">
        <v>218</v>
      </c>
      <c r="CO15" s="50">
        <v>215</v>
      </c>
      <c r="CR15" s="50">
        <v>259</v>
      </c>
      <c r="CS15" s="50">
        <v>346</v>
      </c>
      <c r="CT15" s="50">
        <v>348</v>
      </c>
      <c r="CU15" s="50">
        <v>391</v>
      </c>
      <c r="CV15" s="50">
        <v>356</v>
      </c>
      <c r="CW15" s="50">
        <v>365</v>
      </c>
      <c r="CX15" s="50">
        <v>385</v>
      </c>
      <c r="CY15" s="50">
        <v>426</v>
      </c>
      <c r="CZ15" s="50">
        <v>505</v>
      </c>
      <c r="DA15" s="50">
        <v>543</v>
      </c>
      <c r="DB15" s="50">
        <v>495</v>
      </c>
      <c r="DC15" s="148">
        <v>1420</v>
      </c>
      <c r="DD15" s="58">
        <f t="shared" si="250"/>
        <v>1457</v>
      </c>
      <c r="DE15" s="50">
        <v>1494</v>
      </c>
      <c r="DF15" s="58">
        <f t="shared" si="251"/>
        <v>1476.5</v>
      </c>
      <c r="DG15" s="59">
        <v>1459</v>
      </c>
      <c r="DH15" s="59">
        <v>1430</v>
      </c>
      <c r="DJ15" s="50">
        <v>1320</v>
      </c>
      <c r="DM15" s="50">
        <v>1323</v>
      </c>
      <c r="DN15" s="51">
        <v>1562</v>
      </c>
      <c r="DO15" s="50">
        <v>1820</v>
      </c>
      <c r="DP15" s="50">
        <v>1916</v>
      </c>
      <c r="DQ15" s="50">
        <v>2002</v>
      </c>
      <c r="DR15" s="50">
        <v>1994</v>
      </c>
      <c r="DS15" s="50">
        <v>2180</v>
      </c>
      <c r="DT15" s="50">
        <v>2366</v>
      </c>
      <c r="DU15" s="50">
        <v>2497</v>
      </c>
      <c r="DV15" s="31">
        <v>2796</v>
      </c>
      <c r="DW15" s="31">
        <v>2793</v>
      </c>
    </row>
    <row r="16" spans="1:127" x14ac:dyDescent="0.2">
      <c r="A16" s="36" t="s">
        <v>9</v>
      </c>
      <c r="B16" s="59">
        <v>2024</v>
      </c>
      <c r="C16" s="58">
        <f t="shared" si="240"/>
        <v>1991</v>
      </c>
      <c r="D16" s="59">
        <v>1958</v>
      </c>
      <c r="E16" s="58">
        <f t="shared" si="241"/>
        <v>2106</v>
      </c>
      <c r="F16" s="59">
        <v>2254</v>
      </c>
      <c r="G16" s="59">
        <v>1985</v>
      </c>
      <c r="I16" s="50">
        <v>2162</v>
      </c>
      <c r="L16" s="50">
        <v>2450</v>
      </c>
      <c r="M16" s="50">
        <v>2512</v>
      </c>
      <c r="N16" s="50">
        <v>2565</v>
      </c>
      <c r="O16" s="50">
        <v>2488</v>
      </c>
      <c r="P16" s="50">
        <v>2793</v>
      </c>
      <c r="Q16" s="50">
        <v>2795</v>
      </c>
      <c r="R16" s="50">
        <v>2821</v>
      </c>
      <c r="S16" s="50">
        <v>3204</v>
      </c>
      <c r="T16" s="50">
        <v>4052</v>
      </c>
      <c r="U16" s="50">
        <v>4390</v>
      </c>
      <c r="V16" s="50">
        <v>4340</v>
      </c>
      <c r="W16" s="148">
        <v>83</v>
      </c>
      <c r="X16" s="58">
        <f t="shared" si="242"/>
        <v>83</v>
      </c>
      <c r="Y16" s="50">
        <v>83</v>
      </c>
      <c r="Z16" s="58">
        <f t="shared" si="243"/>
        <v>99.5</v>
      </c>
      <c r="AA16" s="59">
        <v>116</v>
      </c>
      <c r="AB16" s="59">
        <v>157</v>
      </c>
      <c r="AD16" s="50">
        <v>196</v>
      </c>
      <c r="AG16" s="50">
        <v>479</v>
      </c>
      <c r="AH16" s="50">
        <v>577</v>
      </c>
      <c r="AI16" s="50">
        <v>531</v>
      </c>
      <c r="AJ16" s="50">
        <v>494</v>
      </c>
      <c r="AK16" s="50">
        <v>474</v>
      </c>
      <c r="AL16" s="50">
        <v>493</v>
      </c>
      <c r="AM16" s="50">
        <v>467</v>
      </c>
      <c r="AN16" s="50">
        <v>556</v>
      </c>
      <c r="AO16" s="50">
        <v>910</v>
      </c>
      <c r="AP16" s="50">
        <v>1050</v>
      </c>
      <c r="AQ16" s="50">
        <v>883</v>
      </c>
      <c r="AR16" s="148">
        <v>790</v>
      </c>
      <c r="AS16" s="58">
        <f t="shared" si="244"/>
        <v>730.5</v>
      </c>
      <c r="AT16" s="50">
        <v>671</v>
      </c>
      <c r="AU16" s="58">
        <f t="shared" si="245"/>
        <v>664</v>
      </c>
      <c r="AV16" s="59">
        <v>657</v>
      </c>
      <c r="AW16" s="59">
        <v>744</v>
      </c>
      <c r="AY16" s="50">
        <v>950</v>
      </c>
      <c r="BB16" s="50">
        <v>1102</v>
      </c>
      <c r="BC16" s="50">
        <v>1166</v>
      </c>
      <c r="BD16" s="50">
        <v>1074</v>
      </c>
      <c r="BE16" s="50">
        <v>879</v>
      </c>
      <c r="BF16" s="50">
        <v>882</v>
      </c>
      <c r="BG16" s="50">
        <v>934</v>
      </c>
      <c r="BH16" s="50">
        <v>1039</v>
      </c>
      <c r="BI16" s="50">
        <v>1253</v>
      </c>
      <c r="BJ16" s="50">
        <v>1297</v>
      </c>
      <c r="BK16" s="50">
        <v>1595</v>
      </c>
      <c r="BL16" s="50">
        <v>1527</v>
      </c>
      <c r="BM16" s="148">
        <v>965</v>
      </c>
      <c r="BN16" s="58">
        <f t="shared" si="246"/>
        <v>932.5</v>
      </c>
      <c r="BO16" s="50">
        <v>900</v>
      </c>
      <c r="BP16" s="58">
        <f t="shared" si="247"/>
        <v>900.5</v>
      </c>
      <c r="BQ16" s="59">
        <v>901</v>
      </c>
      <c r="BR16" s="59">
        <v>1002</v>
      </c>
      <c r="BT16" s="50">
        <v>1445</v>
      </c>
      <c r="BW16" s="50">
        <v>1122</v>
      </c>
      <c r="BX16" s="50">
        <v>1213</v>
      </c>
      <c r="BY16" s="50">
        <v>1232</v>
      </c>
      <c r="BZ16" s="50">
        <v>1305</v>
      </c>
      <c r="CA16" s="50">
        <v>1173</v>
      </c>
      <c r="CB16" s="50">
        <v>1208</v>
      </c>
      <c r="CC16" s="50">
        <v>1096</v>
      </c>
      <c r="CD16" s="50">
        <v>1114</v>
      </c>
      <c r="CE16" s="50">
        <v>1155</v>
      </c>
      <c r="CF16" s="50">
        <v>1237</v>
      </c>
      <c r="CG16" s="50">
        <v>1048</v>
      </c>
      <c r="CH16" s="148">
        <v>214</v>
      </c>
      <c r="CI16" s="58">
        <f t="shared" si="248"/>
        <v>227.5</v>
      </c>
      <c r="CJ16" s="50">
        <v>241</v>
      </c>
      <c r="CK16" s="58">
        <f t="shared" si="249"/>
        <v>266</v>
      </c>
      <c r="CL16" s="59">
        <v>291</v>
      </c>
      <c r="CM16" s="59">
        <v>308</v>
      </c>
      <c r="CO16" s="50">
        <v>478</v>
      </c>
      <c r="CR16" s="50">
        <v>500</v>
      </c>
      <c r="CS16" s="50">
        <v>623</v>
      </c>
      <c r="CT16" s="50">
        <v>738</v>
      </c>
      <c r="CU16" s="50">
        <v>742</v>
      </c>
      <c r="CV16" s="50">
        <v>669</v>
      </c>
      <c r="CW16" s="50">
        <v>591</v>
      </c>
      <c r="CX16" s="50">
        <v>705</v>
      </c>
      <c r="CY16" s="50">
        <v>665</v>
      </c>
      <c r="CZ16" s="50">
        <v>865</v>
      </c>
      <c r="DA16" s="50">
        <v>1018</v>
      </c>
      <c r="DB16" s="50">
        <v>700</v>
      </c>
      <c r="DC16" s="148">
        <v>1399</v>
      </c>
      <c r="DD16" s="58">
        <f t="shared" si="250"/>
        <v>1491</v>
      </c>
      <c r="DE16" s="50">
        <v>1583</v>
      </c>
      <c r="DF16" s="58">
        <f t="shared" si="251"/>
        <v>1505.5</v>
      </c>
      <c r="DG16" s="59">
        <v>1428</v>
      </c>
      <c r="DH16" s="59">
        <v>1432</v>
      </c>
      <c r="DJ16" s="50">
        <v>1385</v>
      </c>
      <c r="DM16" s="50">
        <v>1691</v>
      </c>
      <c r="DN16" s="51">
        <v>1924</v>
      </c>
      <c r="DO16" s="50">
        <v>2248</v>
      </c>
      <c r="DP16" s="50">
        <v>2330</v>
      </c>
      <c r="DQ16" s="50">
        <v>2394</v>
      </c>
      <c r="DR16" s="50">
        <v>2566</v>
      </c>
      <c r="DS16" s="50">
        <v>2710</v>
      </c>
      <c r="DT16" s="50">
        <v>2830</v>
      </c>
      <c r="DU16" s="50">
        <v>2969</v>
      </c>
      <c r="DV16" s="31">
        <v>3415</v>
      </c>
      <c r="DW16" s="31">
        <v>3188</v>
      </c>
    </row>
    <row r="17" spans="1:127" x14ac:dyDescent="0.2">
      <c r="A17" s="36" t="s">
        <v>10</v>
      </c>
      <c r="B17" s="59">
        <v>2981</v>
      </c>
      <c r="C17" s="58">
        <f t="shared" si="240"/>
        <v>3155.5</v>
      </c>
      <c r="D17" s="59">
        <v>3330</v>
      </c>
      <c r="E17" s="58">
        <f t="shared" si="241"/>
        <v>3520.5</v>
      </c>
      <c r="F17" s="59">
        <v>3711</v>
      </c>
      <c r="G17" s="59">
        <v>3258</v>
      </c>
      <c r="I17" s="50">
        <v>3240</v>
      </c>
      <c r="L17" s="50">
        <v>4442</v>
      </c>
      <c r="M17" s="50">
        <v>5079</v>
      </c>
      <c r="N17" s="50">
        <v>5607</v>
      </c>
      <c r="O17" s="50">
        <v>5876</v>
      </c>
      <c r="P17" s="50">
        <v>5933</v>
      </c>
      <c r="Q17" s="50">
        <v>5911</v>
      </c>
      <c r="R17" s="50">
        <v>6689</v>
      </c>
      <c r="S17" s="50">
        <v>7968</v>
      </c>
      <c r="T17" s="50">
        <v>9029</v>
      </c>
      <c r="U17" s="50">
        <v>10299</v>
      </c>
      <c r="V17" s="50">
        <v>11198</v>
      </c>
      <c r="W17" s="148">
        <v>707</v>
      </c>
      <c r="X17" s="58">
        <f t="shared" si="242"/>
        <v>810.5</v>
      </c>
      <c r="Y17" s="50">
        <v>914</v>
      </c>
      <c r="Z17" s="58">
        <f t="shared" si="243"/>
        <v>1008</v>
      </c>
      <c r="AA17" s="59">
        <v>1102</v>
      </c>
      <c r="AB17" s="59">
        <v>899</v>
      </c>
      <c r="AD17" s="50">
        <v>630</v>
      </c>
      <c r="AG17" s="50">
        <v>1085</v>
      </c>
      <c r="AH17" s="50">
        <v>938</v>
      </c>
      <c r="AI17" s="50">
        <v>952</v>
      </c>
      <c r="AJ17" s="50">
        <v>998</v>
      </c>
      <c r="AK17" s="50">
        <v>999</v>
      </c>
      <c r="AL17" s="50">
        <v>997</v>
      </c>
      <c r="AM17" s="50">
        <v>1033</v>
      </c>
      <c r="AN17" s="50">
        <v>1053</v>
      </c>
      <c r="AO17" s="50">
        <v>1066</v>
      </c>
      <c r="AP17" s="50">
        <v>1232</v>
      </c>
      <c r="AQ17" s="50">
        <v>1356</v>
      </c>
      <c r="AR17" s="148">
        <v>1734</v>
      </c>
      <c r="AS17" s="58">
        <f t="shared" si="244"/>
        <v>1833.5</v>
      </c>
      <c r="AT17" s="50">
        <v>1933</v>
      </c>
      <c r="AU17" s="58">
        <f t="shared" si="245"/>
        <v>1960</v>
      </c>
      <c r="AV17" s="59">
        <v>1987</v>
      </c>
      <c r="AW17" s="59">
        <v>1939</v>
      </c>
      <c r="AY17" s="50">
        <v>2024</v>
      </c>
      <c r="BB17" s="50">
        <v>3183</v>
      </c>
      <c r="BC17" s="50">
        <v>3492</v>
      </c>
      <c r="BD17" s="50">
        <v>3182</v>
      </c>
      <c r="BE17" s="50">
        <v>2899</v>
      </c>
      <c r="BF17" s="50">
        <v>2852</v>
      </c>
      <c r="BG17" s="50">
        <v>2653</v>
      </c>
      <c r="BH17" s="50">
        <v>2837</v>
      </c>
      <c r="BI17" s="50">
        <v>3207</v>
      </c>
      <c r="BJ17" s="50">
        <v>3885</v>
      </c>
      <c r="BK17" s="50">
        <v>4260</v>
      </c>
      <c r="BL17" s="50">
        <v>3919</v>
      </c>
      <c r="BM17" s="148">
        <v>3325</v>
      </c>
      <c r="BN17" s="58">
        <f t="shared" si="246"/>
        <v>3578.5</v>
      </c>
      <c r="BO17" s="50">
        <v>3832</v>
      </c>
      <c r="BP17" s="58">
        <f t="shared" si="247"/>
        <v>4272.5</v>
      </c>
      <c r="BQ17" s="59">
        <v>4713</v>
      </c>
      <c r="BR17" s="59">
        <v>3938</v>
      </c>
      <c r="BT17" s="50">
        <v>3873</v>
      </c>
      <c r="BW17" s="50">
        <v>2153</v>
      </c>
      <c r="BX17" s="50">
        <v>2312</v>
      </c>
      <c r="BY17" s="50">
        <v>2351</v>
      </c>
      <c r="BZ17" s="50">
        <v>2338</v>
      </c>
      <c r="CA17" s="50">
        <v>2395</v>
      </c>
      <c r="CB17" s="50">
        <v>2445</v>
      </c>
      <c r="CC17" s="50">
        <v>2341</v>
      </c>
      <c r="CD17" s="50">
        <v>2393</v>
      </c>
      <c r="CE17" s="50">
        <v>2471</v>
      </c>
      <c r="CF17" s="50">
        <v>2519</v>
      </c>
      <c r="CG17" s="50">
        <v>2534</v>
      </c>
      <c r="CH17" s="148">
        <v>157</v>
      </c>
      <c r="CI17" s="58">
        <f t="shared" si="248"/>
        <v>180.5</v>
      </c>
      <c r="CJ17" s="50">
        <v>204</v>
      </c>
      <c r="CK17" s="58">
        <f t="shared" si="249"/>
        <v>267.5</v>
      </c>
      <c r="CL17" s="59">
        <v>331</v>
      </c>
      <c r="CM17" s="59">
        <v>391</v>
      </c>
      <c r="CO17" s="50">
        <v>354</v>
      </c>
      <c r="CR17" s="50">
        <v>547</v>
      </c>
      <c r="CS17" s="50">
        <v>861</v>
      </c>
      <c r="CT17" s="50">
        <v>1064</v>
      </c>
      <c r="CU17" s="50">
        <v>1116</v>
      </c>
      <c r="CV17" s="50">
        <v>1098</v>
      </c>
      <c r="CW17" s="50">
        <v>1243</v>
      </c>
      <c r="CX17" s="50">
        <v>1071</v>
      </c>
      <c r="CY17" s="50">
        <v>1210</v>
      </c>
      <c r="CZ17" s="50">
        <v>1257</v>
      </c>
      <c r="DA17" s="50">
        <v>1180</v>
      </c>
      <c r="DB17" s="50">
        <v>1203</v>
      </c>
      <c r="DC17" s="148">
        <v>2796</v>
      </c>
      <c r="DD17" s="58">
        <f t="shared" si="250"/>
        <v>3089</v>
      </c>
      <c r="DE17" s="50">
        <v>3382</v>
      </c>
      <c r="DF17" s="58">
        <f t="shared" si="251"/>
        <v>3341</v>
      </c>
      <c r="DG17" s="59">
        <v>3300</v>
      </c>
      <c r="DH17" s="59">
        <v>3277</v>
      </c>
      <c r="DJ17" s="50">
        <v>3073</v>
      </c>
      <c r="DM17" s="50">
        <v>3524</v>
      </c>
      <c r="DN17" s="51">
        <v>4205</v>
      </c>
      <c r="DO17" s="50">
        <v>4634</v>
      </c>
      <c r="DP17" s="50">
        <v>5126</v>
      </c>
      <c r="DQ17" s="50">
        <v>5289</v>
      </c>
      <c r="DR17" s="50">
        <v>5311</v>
      </c>
      <c r="DS17" s="50">
        <v>5487</v>
      </c>
      <c r="DT17" s="50">
        <v>5703</v>
      </c>
      <c r="DU17" s="50">
        <v>6149</v>
      </c>
      <c r="DV17" s="31">
        <v>6776</v>
      </c>
      <c r="DW17" s="31">
        <v>6806</v>
      </c>
    </row>
    <row r="18" spans="1:127" x14ac:dyDescent="0.2">
      <c r="A18" s="36" t="s">
        <v>11</v>
      </c>
      <c r="B18" s="59">
        <v>1116</v>
      </c>
      <c r="C18" s="58">
        <f t="shared" si="240"/>
        <v>1224</v>
      </c>
      <c r="D18" s="59">
        <v>1332</v>
      </c>
      <c r="E18" s="58">
        <f t="shared" si="241"/>
        <v>1372.5</v>
      </c>
      <c r="F18" s="59">
        <v>1413</v>
      </c>
      <c r="G18" s="59">
        <v>1478</v>
      </c>
      <c r="I18" s="50">
        <v>1510</v>
      </c>
      <c r="L18" s="50">
        <v>1983</v>
      </c>
      <c r="M18" s="50">
        <v>2181</v>
      </c>
      <c r="N18" s="50">
        <v>2183</v>
      </c>
      <c r="O18" s="50">
        <v>2126</v>
      </c>
      <c r="P18" s="50">
        <v>2293</v>
      </c>
      <c r="Q18" s="50">
        <v>2160</v>
      </c>
      <c r="R18" s="50">
        <v>1904</v>
      </c>
      <c r="S18" s="50">
        <v>1728</v>
      </c>
      <c r="T18" s="50">
        <v>1958</v>
      </c>
      <c r="U18" s="50">
        <v>2090</v>
      </c>
      <c r="V18" s="50">
        <v>2167</v>
      </c>
      <c r="W18" s="148">
        <v>552</v>
      </c>
      <c r="X18" s="58">
        <f t="shared" si="242"/>
        <v>603</v>
      </c>
      <c r="Y18" s="50">
        <v>654</v>
      </c>
      <c r="Z18" s="58">
        <f t="shared" si="243"/>
        <v>673</v>
      </c>
      <c r="AA18" s="59">
        <v>692</v>
      </c>
      <c r="AB18" s="59">
        <v>727</v>
      </c>
      <c r="AD18" s="50">
        <v>617</v>
      </c>
      <c r="AG18" s="50">
        <v>910</v>
      </c>
      <c r="AH18" s="50">
        <v>933</v>
      </c>
      <c r="AI18" s="50">
        <v>1059</v>
      </c>
      <c r="AJ18" s="50">
        <v>1040</v>
      </c>
      <c r="AK18" s="50">
        <v>1019</v>
      </c>
      <c r="AL18" s="50">
        <v>959</v>
      </c>
      <c r="AM18" s="50">
        <v>889</v>
      </c>
      <c r="AN18" s="50">
        <v>1027</v>
      </c>
      <c r="AO18" s="50">
        <v>1279</v>
      </c>
      <c r="AP18" s="50">
        <v>1450</v>
      </c>
      <c r="AQ18" s="50">
        <v>1556</v>
      </c>
      <c r="AR18" s="148">
        <v>1308</v>
      </c>
      <c r="AS18" s="58">
        <f t="shared" si="244"/>
        <v>1265.5</v>
      </c>
      <c r="AT18" s="50">
        <v>1223</v>
      </c>
      <c r="AU18" s="58">
        <f t="shared" si="245"/>
        <v>1085.5</v>
      </c>
      <c r="AV18" s="59">
        <v>948</v>
      </c>
      <c r="AW18" s="59">
        <v>1011</v>
      </c>
      <c r="AY18" s="50">
        <v>959</v>
      </c>
      <c r="BB18" s="50">
        <v>1519</v>
      </c>
      <c r="BC18" s="50">
        <v>1499</v>
      </c>
      <c r="BD18" s="50">
        <v>1567</v>
      </c>
      <c r="BE18" s="50">
        <v>1455</v>
      </c>
      <c r="BF18" s="50">
        <v>1423</v>
      </c>
      <c r="BG18" s="50">
        <v>1341</v>
      </c>
      <c r="BH18" s="50">
        <v>1455</v>
      </c>
      <c r="BI18" s="50">
        <v>1505</v>
      </c>
      <c r="BJ18" s="50">
        <v>1716</v>
      </c>
      <c r="BK18" s="50">
        <v>1883</v>
      </c>
      <c r="BL18" s="50">
        <v>2066</v>
      </c>
      <c r="BM18" s="148">
        <v>1326</v>
      </c>
      <c r="BN18" s="58">
        <f t="shared" si="246"/>
        <v>1390.5</v>
      </c>
      <c r="BO18" s="50">
        <v>1455</v>
      </c>
      <c r="BP18" s="58">
        <f t="shared" si="247"/>
        <v>1422.5</v>
      </c>
      <c r="BQ18" s="59">
        <v>1390</v>
      </c>
      <c r="BR18" s="59">
        <v>1462</v>
      </c>
      <c r="BT18" s="50">
        <v>1403</v>
      </c>
      <c r="BW18" s="50">
        <v>1304</v>
      </c>
      <c r="BX18" s="50">
        <v>1386</v>
      </c>
      <c r="BY18" s="50">
        <v>1328</v>
      </c>
      <c r="BZ18" s="50">
        <v>1287</v>
      </c>
      <c r="CA18" s="50">
        <v>1283</v>
      </c>
      <c r="CB18" s="50">
        <v>1320</v>
      </c>
      <c r="CC18" s="50">
        <v>1396</v>
      </c>
      <c r="CD18" s="50">
        <v>1405</v>
      </c>
      <c r="CE18" s="50">
        <v>1458</v>
      </c>
      <c r="CF18" s="50">
        <v>1588</v>
      </c>
      <c r="CG18" s="50">
        <v>1736</v>
      </c>
      <c r="CH18" s="148">
        <v>503</v>
      </c>
      <c r="CI18" s="58">
        <f t="shared" si="248"/>
        <v>579</v>
      </c>
      <c r="CJ18" s="50">
        <v>655</v>
      </c>
      <c r="CK18" s="58">
        <f t="shared" si="249"/>
        <v>631.5</v>
      </c>
      <c r="CL18" s="59">
        <v>608</v>
      </c>
      <c r="CM18" s="59">
        <v>557</v>
      </c>
      <c r="CO18" s="50">
        <v>461</v>
      </c>
      <c r="CR18" s="50">
        <v>700</v>
      </c>
      <c r="CS18" s="50">
        <v>700</v>
      </c>
      <c r="CT18" s="50">
        <v>746</v>
      </c>
      <c r="CU18" s="50">
        <v>868</v>
      </c>
      <c r="CV18" s="50">
        <v>806</v>
      </c>
      <c r="CW18" s="50">
        <v>811</v>
      </c>
      <c r="CX18" s="50">
        <v>851</v>
      </c>
      <c r="CY18" s="50">
        <v>914</v>
      </c>
      <c r="CZ18" s="50">
        <v>974</v>
      </c>
      <c r="DA18" s="50">
        <v>895</v>
      </c>
      <c r="DB18" s="50">
        <v>900</v>
      </c>
      <c r="DC18" s="148">
        <v>1317</v>
      </c>
      <c r="DD18" s="58">
        <f t="shared" si="250"/>
        <v>1390</v>
      </c>
      <c r="DE18" s="50">
        <v>1463</v>
      </c>
      <c r="DF18" s="58">
        <f t="shared" si="251"/>
        <v>1421.5</v>
      </c>
      <c r="DG18" s="59">
        <v>1380</v>
      </c>
      <c r="DH18" s="59">
        <v>1340</v>
      </c>
      <c r="DJ18" s="50">
        <v>1275</v>
      </c>
      <c r="DM18" s="50">
        <v>1285</v>
      </c>
      <c r="DN18" s="51">
        <v>1663</v>
      </c>
      <c r="DO18" s="50">
        <v>1966</v>
      </c>
      <c r="DP18" s="50">
        <v>2129</v>
      </c>
      <c r="DQ18" s="50">
        <v>2637</v>
      </c>
      <c r="DR18" s="50">
        <v>2528</v>
      </c>
      <c r="DS18" s="50">
        <v>2634</v>
      </c>
      <c r="DT18" s="50">
        <v>2750</v>
      </c>
      <c r="DU18" s="50">
        <v>2880</v>
      </c>
      <c r="DV18" s="31">
        <v>3011</v>
      </c>
      <c r="DW18" s="31">
        <v>3104</v>
      </c>
    </row>
    <row r="19" spans="1:127" s="140" customFormat="1" x14ac:dyDescent="0.2">
      <c r="A19" s="42" t="s">
        <v>12</v>
      </c>
      <c r="B19" s="136">
        <v>1212</v>
      </c>
      <c r="C19" s="137">
        <f t="shared" si="240"/>
        <v>1351.5</v>
      </c>
      <c r="D19" s="136">
        <v>1491</v>
      </c>
      <c r="E19" s="137">
        <f t="shared" si="241"/>
        <v>1525.5</v>
      </c>
      <c r="F19" s="136">
        <v>1560</v>
      </c>
      <c r="G19" s="136">
        <v>1428</v>
      </c>
      <c r="H19" s="136"/>
      <c r="I19" s="60">
        <v>1623</v>
      </c>
      <c r="J19" s="60"/>
      <c r="K19" s="60"/>
      <c r="L19" s="60">
        <v>1728</v>
      </c>
      <c r="M19" s="60">
        <v>1893</v>
      </c>
      <c r="N19" s="60">
        <v>1831</v>
      </c>
      <c r="O19" s="60">
        <v>1929</v>
      </c>
      <c r="P19" s="60">
        <v>1892</v>
      </c>
      <c r="Q19" s="60">
        <v>1888</v>
      </c>
      <c r="R19" s="60">
        <v>2081</v>
      </c>
      <c r="S19" s="60">
        <v>2173</v>
      </c>
      <c r="T19" s="60">
        <v>2403</v>
      </c>
      <c r="U19" s="60">
        <v>2763</v>
      </c>
      <c r="V19" s="60">
        <v>3202</v>
      </c>
      <c r="W19" s="149">
        <v>369</v>
      </c>
      <c r="X19" s="137">
        <f t="shared" si="242"/>
        <v>392</v>
      </c>
      <c r="Y19" s="60">
        <v>415</v>
      </c>
      <c r="Z19" s="137">
        <f t="shared" si="243"/>
        <v>399.5</v>
      </c>
      <c r="AA19" s="136">
        <v>384</v>
      </c>
      <c r="AB19" s="136">
        <v>378</v>
      </c>
      <c r="AC19" s="136"/>
      <c r="AD19" s="60">
        <v>383</v>
      </c>
      <c r="AE19" s="60"/>
      <c r="AF19" s="60"/>
      <c r="AG19" s="60">
        <v>593</v>
      </c>
      <c r="AH19" s="60">
        <v>739</v>
      </c>
      <c r="AI19" s="60">
        <v>774</v>
      </c>
      <c r="AJ19" s="60">
        <v>781</v>
      </c>
      <c r="AK19" s="60">
        <v>762</v>
      </c>
      <c r="AL19" s="60">
        <v>788</v>
      </c>
      <c r="AM19" s="60">
        <v>785</v>
      </c>
      <c r="AN19" s="60">
        <v>790</v>
      </c>
      <c r="AO19" s="60">
        <v>967</v>
      </c>
      <c r="AP19" s="60">
        <v>1106</v>
      </c>
      <c r="AQ19" s="60">
        <v>1157</v>
      </c>
      <c r="AR19" s="149">
        <v>1215</v>
      </c>
      <c r="AS19" s="137">
        <f t="shared" si="244"/>
        <v>1223</v>
      </c>
      <c r="AT19" s="60">
        <v>1231</v>
      </c>
      <c r="AU19" s="137">
        <f t="shared" si="245"/>
        <v>1256.5</v>
      </c>
      <c r="AV19" s="136">
        <v>1282</v>
      </c>
      <c r="AW19" s="136">
        <v>1390</v>
      </c>
      <c r="AX19" s="136"/>
      <c r="AY19" s="60">
        <v>1446</v>
      </c>
      <c r="AZ19" s="60"/>
      <c r="BA19" s="60"/>
      <c r="BB19" s="60">
        <v>1405</v>
      </c>
      <c r="BC19" s="60">
        <v>1315</v>
      </c>
      <c r="BD19" s="60">
        <v>1312</v>
      </c>
      <c r="BE19" s="60">
        <v>1191</v>
      </c>
      <c r="BF19" s="60">
        <v>1083</v>
      </c>
      <c r="BG19" s="60">
        <v>1131</v>
      </c>
      <c r="BH19" s="60">
        <v>1189</v>
      </c>
      <c r="BI19" s="60">
        <v>1320</v>
      </c>
      <c r="BJ19" s="60">
        <v>1478</v>
      </c>
      <c r="BK19" s="60">
        <v>1534</v>
      </c>
      <c r="BL19" s="60">
        <v>1654</v>
      </c>
      <c r="BM19" s="149">
        <v>1169</v>
      </c>
      <c r="BN19" s="137">
        <f t="shared" si="246"/>
        <v>1152</v>
      </c>
      <c r="BO19" s="60">
        <v>1135</v>
      </c>
      <c r="BP19" s="137">
        <f t="shared" si="247"/>
        <v>1127</v>
      </c>
      <c r="BQ19" s="136">
        <v>1119</v>
      </c>
      <c r="BR19" s="136">
        <v>1101</v>
      </c>
      <c r="BS19" s="136"/>
      <c r="BT19" s="60">
        <v>1251</v>
      </c>
      <c r="BU19" s="60"/>
      <c r="BV19" s="60"/>
      <c r="BW19" s="60">
        <v>1432</v>
      </c>
      <c r="BX19" s="60">
        <v>1561</v>
      </c>
      <c r="BY19" s="60">
        <v>1457</v>
      </c>
      <c r="BZ19" s="60">
        <v>1518</v>
      </c>
      <c r="CA19" s="60">
        <v>1539</v>
      </c>
      <c r="CB19" s="60">
        <v>1503</v>
      </c>
      <c r="CC19" s="60">
        <v>1545</v>
      </c>
      <c r="CD19" s="60">
        <v>1502</v>
      </c>
      <c r="CE19" s="60">
        <v>1757</v>
      </c>
      <c r="CF19" s="60">
        <v>1834</v>
      </c>
      <c r="CG19" s="60">
        <v>1695</v>
      </c>
      <c r="CH19" s="149">
        <v>3</v>
      </c>
      <c r="CI19" s="137">
        <f t="shared" si="248"/>
        <v>3</v>
      </c>
      <c r="CJ19" s="60">
        <v>3</v>
      </c>
      <c r="CK19" s="137">
        <f t="shared" si="249"/>
        <v>2.5</v>
      </c>
      <c r="CL19" s="136">
        <v>2</v>
      </c>
      <c r="CM19" s="136"/>
      <c r="CN19" s="136"/>
      <c r="CO19" s="60">
        <v>0</v>
      </c>
      <c r="CP19" s="60"/>
      <c r="CQ19" s="60"/>
      <c r="CR19" s="60">
        <v>1</v>
      </c>
      <c r="CS19" s="138">
        <v>0</v>
      </c>
      <c r="CT19" s="60">
        <v>1</v>
      </c>
      <c r="CU19" s="60"/>
      <c r="CV19" s="60">
        <v>12</v>
      </c>
      <c r="CW19" s="60">
        <v>4</v>
      </c>
      <c r="CX19" s="60">
        <v>4</v>
      </c>
      <c r="CY19" s="60">
        <v>1</v>
      </c>
      <c r="CZ19" s="60">
        <v>0</v>
      </c>
      <c r="DA19" s="60">
        <v>1</v>
      </c>
      <c r="DB19" s="60">
        <v>9</v>
      </c>
      <c r="DC19" s="149">
        <v>1354</v>
      </c>
      <c r="DD19" s="137">
        <f t="shared" si="250"/>
        <v>1322</v>
      </c>
      <c r="DE19" s="60">
        <v>1290</v>
      </c>
      <c r="DF19" s="137">
        <f t="shared" si="251"/>
        <v>1283</v>
      </c>
      <c r="DG19" s="136">
        <v>1276</v>
      </c>
      <c r="DH19" s="136">
        <v>1284</v>
      </c>
      <c r="DI19" s="136"/>
      <c r="DJ19" s="60">
        <v>1212</v>
      </c>
      <c r="DK19" s="60"/>
      <c r="DL19" s="60"/>
      <c r="DM19" s="60">
        <v>1471</v>
      </c>
      <c r="DN19" s="139">
        <v>1632</v>
      </c>
      <c r="DO19" s="60">
        <v>1782</v>
      </c>
      <c r="DP19" s="60">
        <v>1859</v>
      </c>
      <c r="DQ19" s="60">
        <v>1863</v>
      </c>
      <c r="DR19" s="60">
        <v>1996</v>
      </c>
      <c r="DS19" s="60">
        <v>2157</v>
      </c>
      <c r="DT19" s="60">
        <v>2156</v>
      </c>
      <c r="DU19" s="60">
        <v>2313</v>
      </c>
      <c r="DV19" s="140">
        <v>2562</v>
      </c>
      <c r="DW19" s="140">
        <v>2873</v>
      </c>
    </row>
    <row r="20" spans="1:127" x14ac:dyDescent="0.2">
      <c r="A20" s="36" t="s">
        <v>13</v>
      </c>
      <c r="B20" s="59">
        <v>1722</v>
      </c>
      <c r="C20" s="58">
        <f t="shared" si="240"/>
        <v>1948.5</v>
      </c>
      <c r="D20" s="59">
        <v>2175</v>
      </c>
      <c r="E20" s="58">
        <f t="shared" si="241"/>
        <v>2351</v>
      </c>
      <c r="F20" s="59">
        <v>2527</v>
      </c>
      <c r="G20" s="59">
        <v>2413</v>
      </c>
      <c r="I20" s="50">
        <v>2729</v>
      </c>
      <c r="L20" s="50">
        <v>3096</v>
      </c>
      <c r="M20" s="50">
        <v>3097</v>
      </c>
      <c r="N20" s="50">
        <v>3550</v>
      </c>
      <c r="O20" s="50">
        <v>3622</v>
      </c>
      <c r="P20" s="50">
        <v>3776</v>
      </c>
      <c r="Q20" s="50">
        <v>3604</v>
      </c>
      <c r="R20" s="50">
        <v>3609</v>
      </c>
      <c r="S20" s="50">
        <v>3994</v>
      </c>
      <c r="T20" s="50">
        <v>4594</v>
      </c>
      <c r="U20" s="50">
        <v>5090</v>
      </c>
      <c r="V20" s="50">
        <v>5411</v>
      </c>
      <c r="W20" s="148">
        <v>174</v>
      </c>
      <c r="X20" s="58">
        <f t="shared" si="242"/>
        <v>171.5</v>
      </c>
      <c r="Y20" s="50">
        <v>169</v>
      </c>
      <c r="Z20" s="58">
        <f t="shared" si="243"/>
        <v>166</v>
      </c>
      <c r="AA20" s="59">
        <v>163</v>
      </c>
      <c r="AB20" s="59">
        <v>159</v>
      </c>
      <c r="AD20" s="50">
        <v>189</v>
      </c>
      <c r="AG20" s="50">
        <v>325</v>
      </c>
      <c r="AH20" s="50">
        <v>300</v>
      </c>
      <c r="AI20" s="50">
        <v>280</v>
      </c>
      <c r="AJ20" s="50">
        <v>367</v>
      </c>
      <c r="AK20" s="50">
        <v>412</v>
      </c>
      <c r="AL20" s="50">
        <v>375</v>
      </c>
      <c r="AM20" s="50">
        <v>392</v>
      </c>
      <c r="AN20" s="50">
        <v>510</v>
      </c>
      <c r="AO20" s="50">
        <v>639</v>
      </c>
      <c r="AP20" s="50">
        <v>654</v>
      </c>
      <c r="AQ20" s="50">
        <v>589</v>
      </c>
      <c r="AR20" s="148">
        <v>1373</v>
      </c>
      <c r="AS20" s="58">
        <f t="shared" si="244"/>
        <v>1214</v>
      </c>
      <c r="AT20" s="50">
        <v>1055</v>
      </c>
      <c r="AU20" s="58">
        <f t="shared" si="245"/>
        <v>1136.5</v>
      </c>
      <c r="AV20" s="59">
        <v>1218</v>
      </c>
      <c r="AW20" s="59">
        <v>1304</v>
      </c>
      <c r="AY20" s="50">
        <v>1638</v>
      </c>
      <c r="BB20" s="50">
        <v>1741</v>
      </c>
      <c r="BC20" s="50">
        <v>1580</v>
      </c>
      <c r="BD20" s="50">
        <v>1672</v>
      </c>
      <c r="BE20" s="50">
        <v>1611</v>
      </c>
      <c r="BF20" s="50">
        <v>1408</v>
      </c>
      <c r="BG20" s="50">
        <v>1324</v>
      </c>
      <c r="BH20" s="50">
        <v>1419</v>
      </c>
      <c r="BI20" s="50">
        <v>1423</v>
      </c>
      <c r="BJ20" s="50">
        <v>1823</v>
      </c>
      <c r="BK20" s="50">
        <v>2095</v>
      </c>
      <c r="BL20" s="50">
        <v>1840</v>
      </c>
      <c r="BM20" s="148">
        <v>1266</v>
      </c>
      <c r="BN20" s="58">
        <f t="shared" si="246"/>
        <v>1150</v>
      </c>
      <c r="BO20" s="50">
        <v>1034</v>
      </c>
      <c r="BP20" s="58">
        <f t="shared" si="247"/>
        <v>1155</v>
      </c>
      <c r="BQ20" s="59">
        <v>1276</v>
      </c>
      <c r="BR20" s="59">
        <v>1253</v>
      </c>
      <c r="BT20" s="50">
        <v>1413</v>
      </c>
      <c r="BW20" s="50">
        <v>1279</v>
      </c>
      <c r="BX20" s="50">
        <v>1243</v>
      </c>
      <c r="BY20" s="50">
        <v>1230</v>
      </c>
      <c r="BZ20" s="50">
        <v>1188</v>
      </c>
      <c r="CA20" s="50">
        <v>1250</v>
      </c>
      <c r="CB20" s="50">
        <v>1051</v>
      </c>
      <c r="CC20" s="50">
        <v>1050</v>
      </c>
      <c r="CD20" s="50">
        <v>1168</v>
      </c>
      <c r="CE20" s="50">
        <v>1256</v>
      </c>
      <c r="CF20" s="50">
        <v>1178</v>
      </c>
      <c r="CG20" s="50">
        <v>1051</v>
      </c>
      <c r="CH20" s="148">
        <v>21</v>
      </c>
      <c r="CI20" s="58">
        <f t="shared" si="248"/>
        <v>18.5</v>
      </c>
      <c r="CJ20" s="50">
        <v>16</v>
      </c>
      <c r="CK20" s="58">
        <f t="shared" si="249"/>
        <v>22</v>
      </c>
      <c r="CL20" s="59">
        <v>28</v>
      </c>
      <c r="CM20" s="59">
        <v>13</v>
      </c>
      <c r="CO20" s="50">
        <v>18</v>
      </c>
      <c r="CR20" s="50">
        <v>8</v>
      </c>
      <c r="CS20" s="50">
        <v>24</v>
      </c>
      <c r="CT20" s="50">
        <v>18</v>
      </c>
      <c r="CU20" s="50">
        <v>19</v>
      </c>
      <c r="CV20" s="50">
        <v>16</v>
      </c>
      <c r="CW20" s="50">
        <v>66</v>
      </c>
      <c r="CX20" s="50">
        <v>190</v>
      </c>
      <c r="CY20" s="50">
        <v>272</v>
      </c>
      <c r="CZ20" s="50">
        <v>313</v>
      </c>
      <c r="DA20" s="50">
        <v>304</v>
      </c>
      <c r="DB20" s="50">
        <v>310</v>
      </c>
      <c r="DC20" s="148">
        <v>2012</v>
      </c>
      <c r="DD20" s="58">
        <f t="shared" si="250"/>
        <v>2034</v>
      </c>
      <c r="DE20" s="50">
        <v>2056</v>
      </c>
      <c r="DF20" s="58">
        <f t="shared" si="251"/>
        <v>1973</v>
      </c>
      <c r="DG20" s="59">
        <v>1890</v>
      </c>
      <c r="DH20" s="59">
        <v>1775</v>
      </c>
      <c r="DJ20" s="50">
        <v>1548</v>
      </c>
      <c r="DM20" s="50">
        <v>2201</v>
      </c>
      <c r="DN20" s="51">
        <v>2206</v>
      </c>
      <c r="DO20" s="50">
        <v>2727</v>
      </c>
      <c r="DP20" s="50">
        <v>3167</v>
      </c>
      <c r="DQ20" s="50">
        <v>3489</v>
      </c>
      <c r="DR20" s="50">
        <v>3086</v>
      </c>
      <c r="DS20" s="50">
        <v>2787</v>
      </c>
      <c r="DT20" s="50">
        <v>2869</v>
      </c>
      <c r="DU20" s="50">
        <v>3315</v>
      </c>
      <c r="DV20" s="31">
        <v>3573</v>
      </c>
      <c r="DW20" s="31">
        <v>3399</v>
      </c>
    </row>
    <row r="21" spans="1:127" x14ac:dyDescent="0.2">
      <c r="A21" s="36" t="s">
        <v>14</v>
      </c>
      <c r="B21" s="59">
        <v>5723</v>
      </c>
      <c r="C21" s="58">
        <f t="shared" si="240"/>
        <v>6165</v>
      </c>
      <c r="D21" s="59">
        <v>6607</v>
      </c>
      <c r="E21" s="58">
        <f t="shared" si="241"/>
        <v>6831.5</v>
      </c>
      <c r="F21" s="59">
        <v>7056</v>
      </c>
      <c r="G21" s="59">
        <v>7714</v>
      </c>
      <c r="I21" s="50">
        <v>8391</v>
      </c>
      <c r="L21" s="50">
        <v>11368</v>
      </c>
      <c r="M21" s="50">
        <v>13530</v>
      </c>
      <c r="N21" s="50">
        <v>14721</v>
      </c>
      <c r="O21" s="50">
        <v>15871</v>
      </c>
      <c r="P21" s="50">
        <v>16409</v>
      </c>
      <c r="Q21" s="50">
        <v>17206</v>
      </c>
      <c r="R21" s="50">
        <v>19996</v>
      </c>
      <c r="S21" s="50">
        <v>24354</v>
      </c>
      <c r="T21" s="50">
        <v>25529</v>
      </c>
      <c r="U21" s="50">
        <v>29737</v>
      </c>
      <c r="V21" s="50">
        <v>31444</v>
      </c>
      <c r="W21" s="148">
        <v>1434</v>
      </c>
      <c r="X21" s="58">
        <f t="shared" si="242"/>
        <v>1483.5</v>
      </c>
      <c r="Y21" s="50">
        <v>1533</v>
      </c>
      <c r="Z21" s="58">
        <f t="shared" si="243"/>
        <v>1542</v>
      </c>
      <c r="AA21" s="59">
        <v>1551</v>
      </c>
      <c r="AB21" s="59">
        <v>1469</v>
      </c>
      <c r="AD21" s="50">
        <v>1593</v>
      </c>
      <c r="AG21" s="50">
        <v>2271</v>
      </c>
      <c r="AH21" s="50">
        <v>2669</v>
      </c>
      <c r="AI21" s="50">
        <v>2829</v>
      </c>
      <c r="AJ21" s="50">
        <v>2921</v>
      </c>
      <c r="AK21" s="50">
        <v>3129</v>
      </c>
      <c r="AL21" s="50">
        <v>3188</v>
      </c>
      <c r="AM21" s="50">
        <v>3096</v>
      </c>
      <c r="AN21" s="50">
        <v>3333</v>
      </c>
      <c r="AO21" s="50">
        <v>3771</v>
      </c>
      <c r="AP21" s="50">
        <v>4930</v>
      </c>
      <c r="AQ21" s="50">
        <v>4790</v>
      </c>
      <c r="AR21" s="148">
        <v>5054</v>
      </c>
      <c r="AS21" s="58">
        <f t="shared" si="244"/>
        <v>5007.5</v>
      </c>
      <c r="AT21" s="50">
        <v>4961</v>
      </c>
      <c r="AU21" s="58">
        <f t="shared" si="245"/>
        <v>5181</v>
      </c>
      <c r="AV21" s="59">
        <v>5401</v>
      </c>
      <c r="AW21" s="59">
        <v>5835</v>
      </c>
      <c r="AY21" s="50">
        <v>7128</v>
      </c>
      <c r="BB21" s="50">
        <v>7533</v>
      </c>
      <c r="BC21" s="50">
        <v>7901</v>
      </c>
      <c r="BD21" s="50">
        <v>7638</v>
      </c>
      <c r="BE21" s="50">
        <v>6961</v>
      </c>
      <c r="BF21" s="50">
        <v>6707</v>
      </c>
      <c r="BG21" s="50">
        <v>6805</v>
      </c>
      <c r="BH21" s="50">
        <v>6759</v>
      </c>
      <c r="BI21" s="50">
        <v>7862</v>
      </c>
      <c r="BJ21" s="50">
        <v>8417</v>
      </c>
      <c r="BK21" s="50">
        <v>9204</v>
      </c>
      <c r="BL21" s="50">
        <v>9563</v>
      </c>
      <c r="BM21" s="148">
        <v>4381</v>
      </c>
      <c r="BN21" s="58">
        <f t="shared" si="246"/>
        <v>4132.5</v>
      </c>
      <c r="BO21" s="50">
        <v>3884</v>
      </c>
      <c r="BP21" s="58">
        <f t="shared" si="247"/>
        <v>4075</v>
      </c>
      <c r="BQ21" s="59">
        <v>4266</v>
      </c>
      <c r="BR21" s="59">
        <v>4175</v>
      </c>
      <c r="BT21" s="50">
        <v>4479</v>
      </c>
      <c r="BW21" s="50">
        <v>3820</v>
      </c>
      <c r="BX21" s="50">
        <v>4082</v>
      </c>
      <c r="BY21" s="50">
        <v>4367</v>
      </c>
      <c r="BZ21" s="50">
        <v>4365</v>
      </c>
      <c r="CA21" s="50">
        <v>4353</v>
      </c>
      <c r="CB21" s="50">
        <v>4589</v>
      </c>
      <c r="CC21" s="50">
        <v>4752</v>
      </c>
      <c r="CD21" s="50">
        <v>4968</v>
      </c>
      <c r="CE21" s="50">
        <v>5136</v>
      </c>
      <c r="CF21" s="50">
        <v>5821</v>
      </c>
      <c r="CG21" s="50">
        <v>5629</v>
      </c>
      <c r="CH21" s="148">
        <v>799</v>
      </c>
      <c r="CI21" s="58">
        <f t="shared" si="248"/>
        <v>741</v>
      </c>
      <c r="CJ21" s="50">
        <v>683</v>
      </c>
      <c r="CK21" s="58">
        <f t="shared" si="249"/>
        <v>724</v>
      </c>
      <c r="CL21" s="59">
        <v>765</v>
      </c>
      <c r="CM21" s="59">
        <v>743</v>
      </c>
      <c r="CO21" s="50">
        <v>891</v>
      </c>
      <c r="CR21" s="50">
        <v>1368</v>
      </c>
      <c r="CS21" s="50">
        <v>1757</v>
      </c>
      <c r="CT21" s="50">
        <v>1838</v>
      </c>
      <c r="CU21" s="50">
        <v>1974</v>
      </c>
      <c r="CV21" s="50">
        <v>1095</v>
      </c>
      <c r="CW21" s="50">
        <v>968</v>
      </c>
      <c r="CX21" s="50">
        <v>1099</v>
      </c>
      <c r="CY21" s="50">
        <v>1908</v>
      </c>
      <c r="CZ21" s="50">
        <v>2186</v>
      </c>
      <c r="DA21" s="50">
        <v>2208</v>
      </c>
      <c r="DB21" s="50">
        <v>2261</v>
      </c>
      <c r="DC21" s="148">
        <v>6033</v>
      </c>
      <c r="DD21" s="58">
        <f t="shared" si="250"/>
        <v>6115</v>
      </c>
      <c r="DE21" s="50">
        <v>6197</v>
      </c>
      <c r="DF21" s="58">
        <f t="shared" si="251"/>
        <v>5933.5</v>
      </c>
      <c r="DG21" s="59">
        <v>5670</v>
      </c>
      <c r="DH21" s="59">
        <v>5663</v>
      </c>
      <c r="DJ21" s="50">
        <v>5424</v>
      </c>
      <c r="DM21" s="50">
        <v>5512</v>
      </c>
      <c r="DN21" s="51">
        <v>6036</v>
      </c>
      <c r="DO21" s="50">
        <v>6747</v>
      </c>
      <c r="DP21" s="50">
        <v>7517</v>
      </c>
      <c r="DQ21" s="50">
        <v>8345</v>
      </c>
      <c r="DR21" s="50">
        <v>8156</v>
      </c>
      <c r="DS21" s="50">
        <v>9102</v>
      </c>
      <c r="DT21" s="50">
        <v>9773</v>
      </c>
      <c r="DU21" s="50">
        <v>10643</v>
      </c>
      <c r="DV21" s="31">
        <v>11567</v>
      </c>
      <c r="DW21" s="31">
        <v>11827</v>
      </c>
    </row>
    <row r="22" spans="1:127" x14ac:dyDescent="0.2">
      <c r="A22" s="36" t="s">
        <v>15</v>
      </c>
      <c r="B22" s="59">
        <v>2511</v>
      </c>
      <c r="C22" s="58">
        <f t="shared" si="240"/>
        <v>2516.5</v>
      </c>
      <c r="D22" s="59">
        <v>2522</v>
      </c>
      <c r="E22" s="58">
        <f t="shared" si="241"/>
        <v>2656.5</v>
      </c>
      <c r="F22" s="59">
        <v>2791</v>
      </c>
      <c r="G22" s="59">
        <v>2767</v>
      </c>
      <c r="I22" s="50">
        <v>2649</v>
      </c>
      <c r="L22" s="50">
        <v>3485</v>
      </c>
      <c r="M22" s="50">
        <v>3566</v>
      </c>
      <c r="N22" s="50">
        <v>3935</v>
      </c>
      <c r="O22" s="50">
        <v>4145</v>
      </c>
      <c r="P22" s="50">
        <v>4303</v>
      </c>
      <c r="Q22" s="50">
        <v>4672</v>
      </c>
      <c r="R22" s="50">
        <v>5147</v>
      </c>
      <c r="S22" s="50">
        <v>5553</v>
      </c>
      <c r="T22" s="50">
        <v>6108</v>
      </c>
      <c r="U22" s="50">
        <v>7007</v>
      </c>
      <c r="V22" s="50">
        <v>7168</v>
      </c>
      <c r="W22" s="148">
        <v>486</v>
      </c>
      <c r="X22" s="58">
        <f t="shared" si="242"/>
        <v>567</v>
      </c>
      <c r="Y22" s="50">
        <v>648</v>
      </c>
      <c r="Z22" s="58">
        <f t="shared" si="243"/>
        <v>618</v>
      </c>
      <c r="AA22" s="59">
        <v>588</v>
      </c>
      <c r="AB22" s="59">
        <v>597</v>
      </c>
      <c r="AD22" s="50">
        <v>668</v>
      </c>
      <c r="AG22" s="50">
        <v>918</v>
      </c>
      <c r="AH22" s="50">
        <v>955</v>
      </c>
      <c r="AI22" s="50">
        <v>1024</v>
      </c>
      <c r="AJ22" s="50">
        <v>1105</v>
      </c>
      <c r="AK22" s="50">
        <v>1152</v>
      </c>
      <c r="AL22" s="50">
        <v>1477</v>
      </c>
      <c r="AM22" s="50">
        <v>1763</v>
      </c>
      <c r="AN22" s="50">
        <v>2223</v>
      </c>
      <c r="AO22" s="50">
        <v>2861</v>
      </c>
      <c r="AP22" s="50">
        <v>3286</v>
      </c>
      <c r="AQ22" s="50">
        <v>3394</v>
      </c>
      <c r="AR22" s="148">
        <v>1654</v>
      </c>
      <c r="AS22" s="58">
        <f t="shared" si="244"/>
        <v>1802.5</v>
      </c>
      <c r="AT22" s="50">
        <v>1951</v>
      </c>
      <c r="AU22" s="58">
        <f t="shared" si="245"/>
        <v>2029</v>
      </c>
      <c r="AV22" s="59">
        <v>2107</v>
      </c>
      <c r="AW22" s="59">
        <v>2306</v>
      </c>
      <c r="AY22" s="50">
        <v>2511</v>
      </c>
      <c r="BB22" s="50">
        <v>3093</v>
      </c>
      <c r="BC22" s="50">
        <v>2936</v>
      </c>
      <c r="BD22" s="50">
        <v>2926</v>
      </c>
      <c r="BE22" s="50">
        <v>3294</v>
      </c>
      <c r="BF22" s="50">
        <v>3320</v>
      </c>
      <c r="BG22" s="50">
        <v>3669</v>
      </c>
      <c r="BH22" s="50">
        <v>3459</v>
      </c>
      <c r="BI22" s="50">
        <v>3558</v>
      </c>
      <c r="BJ22" s="50">
        <v>3939</v>
      </c>
      <c r="BK22" s="50">
        <v>4143</v>
      </c>
      <c r="BL22" s="50">
        <v>3898</v>
      </c>
      <c r="BM22" s="148">
        <v>2885</v>
      </c>
      <c r="BN22" s="58">
        <f t="shared" si="246"/>
        <v>2810</v>
      </c>
      <c r="BO22" s="50">
        <v>2735</v>
      </c>
      <c r="BP22" s="58">
        <f t="shared" si="247"/>
        <v>2852</v>
      </c>
      <c r="BQ22" s="59">
        <v>2969</v>
      </c>
      <c r="BR22" s="59">
        <v>2844</v>
      </c>
      <c r="BT22" s="50">
        <v>3094</v>
      </c>
      <c r="BW22" s="50">
        <v>3174</v>
      </c>
      <c r="BX22" s="50">
        <v>3185</v>
      </c>
      <c r="BY22" s="50">
        <v>3173</v>
      </c>
      <c r="BZ22" s="50">
        <v>2995</v>
      </c>
      <c r="CA22" s="50">
        <v>3094</v>
      </c>
      <c r="CB22" s="50">
        <v>2691</v>
      </c>
      <c r="CC22" s="50">
        <v>2796</v>
      </c>
      <c r="CD22" s="50">
        <v>3057</v>
      </c>
      <c r="CE22" s="50">
        <v>3561</v>
      </c>
      <c r="CF22" s="50">
        <v>3636</v>
      </c>
      <c r="CG22" s="50">
        <v>3751</v>
      </c>
      <c r="CH22" s="148">
        <v>269</v>
      </c>
      <c r="CI22" s="58">
        <f t="shared" si="248"/>
        <v>262.5</v>
      </c>
      <c r="CJ22" s="50">
        <v>256</v>
      </c>
      <c r="CK22" s="58">
        <f t="shared" si="249"/>
        <v>267</v>
      </c>
      <c r="CL22" s="59">
        <v>278</v>
      </c>
      <c r="CM22" s="59">
        <v>326</v>
      </c>
      <c r="CO22" s="50">
        <v>160</v>
      </c>
      <c r="CR22" s="50">
        <v>189</v>
      </c>
      <c r="CS22" s="50">
        <v>247</v>
      </c>
      <c r="CT22" s="50">
        <v>253</v>
      </c>
      <c r="CU22" s="50">
        <v>310</v>
      </c>
      <c r="CV22" s="50">
        <v>271</v>
      </c>
      <c r="CW22" s="50">
        <v>38</v>
      </c>
      <c r="CX22" s="50">
        <v>17</v>
      </c>
      <c r="CY22" s="50">
        <v>21</v>
      </c>
      <c r="CZ22" s="50">
        <v>59</v>
      </c>
      <c r="DA22" s="50">
        <v>66</v>
      </c>
      <c r="DB22" s="50">
        <v>91</v>
      </c>
      <c r="DC22" s="148">
        <v>1973</v>
      </c>
      <c r="DD22" s="58">
        <f t="shared" si="250"/>
        <v>2099.5</v>
      </c>
      <c r="DE22" s="50">
        <v>2226</v>
      </c>
      <c r="DF22" s="58">
        <f t="shared" si="251"/>
        <v>2244.5</v>
      </c>
      <c r="DG22" s="59">
        <v>2263</v>
      </c>
      <c r="DH22" s="59">
        <v>1913</v>
      </c>
      <c r="DJ22" s="50">
        <v>1803</v>
      </c>
      <c r="DM22" s="50">
        <v>1738</v>
      </c>
      <c r="DN22" s="51">
        <v>2136</v>
      </c>
      <c r="DO22" s="50">
        <v>2505</v>
      </c>
      <c r="DP22" s="50">
        <v>3301</v>
      </c>
      <c r="DQ22" s="50">
        <v>3928</v>
      </c>
      <c r="DR22" s="50">
        <v>4218</v>
      </c>
      <c r="DS22" s="50">
        <v>4640</v>
      </c>
      <c r="DT22" s="50">
        <v>5182</v>
      </c>
      <c r="DU22" s="50">
        <v>6271</v>
      </c>
      <c r="DV22" s="31">
        <v>6123</v>
      </c>
      <c r="DW22" s="31">
        <v>5448</v>
      </c>
    </row>
    <row r="23" spans="1:127" x14ac:dyDescent="0.2">
      <c r="A23" s="41" t="s">
        <v>16</v>
      </c>
      <c r="B23" s="61">
        <v>435</v>
      </c>
      <c r="C23" s="62">
        <f t="shared" si="240"/>
        <v>449.5</v>
      </c>
      <c r="D23" s="61">
        <v>464</v>
      </c>
      <c r="E23" s="62">
        <f t="shared" si="241"/>
        <v>456.5</v>
      </c>
      <c r="F23" s="61">
        <v>449</v>
      </c>
      <c r="G23" s="61">
        <v>398</v>
      </c>
      <c r="H23" s="61"/>
      <c r="I23" s="61">
        <v>353</v>
      </c>
      <c r="J23" s="61"/>
      <c r="K23" s="61"/>
      <c r="L23" s="61">
        <v>463</v>
      </c>
      <c r="M23" s="61">
        <v>504</v>
      </c>
      <c r="N23" s="61">
        <v>687</v>
      </c>
      <c r="O23" s="61">
        <v>703</v>
      </c>
      <c r="P23" s="61">
        <v>919</v>
      </c>
      <c r="Q23" s="61">
        <v>936</v>
      </c>
      <c r="R23" s="61">
        <v>969</v>
      </c>
      <c r="S23" s="61">
        <v>1069</v>
      </c>
      <c r="T23" s="61">
        <v>810</v>
      </c>
      <c r="U23" s="61">
        <v>827</v>
      </c>
      <c r="V23" s="61">
        <v>887</v>
      </c>
      <c r="W23" s="150">
        <v>210</v>
      </c>
      <c r="X23" s="62">
        <f t="shared" si="242"/>
        <v>209</v>
      </c>
      <c r="Y23" s="61">
        <v>208</v>
      </c>
      <c r="Z23" s="62">
        <f t="shared" si="243"/>
        <v>195</v>
      </c>
      <c r="AA23" s="61">
        <v>182</v>
      </c>
      <c r="AB23" s="61">
        <v>181</v>
      </c>
      <c r="AC23" s="61"/>
      <c r="AD23" s="61">
        <v>193</v>
      </c>
      <c r="AE23" s="61"/>
      <c r="AF23" s="61"/>
      <c r="AG23" s="61">
        <v>136</v>
      </c>
      <c r="AH23" s="61">
        <v>135</v>
      </c>
      <c r="AI23" s="61">
        <v>187</v>
      </c>
      <c r="AJ23" s="61">
        <v>227</v>
      </c>
      <c r="AK23" s="61">
        <v>209</v>
      </c>
      <c r="AL23" s="61">
        <v>206</v>
      </c>
      <c r="AM23" s="61">
        <v>186</v>
      </c>
      <c r="AN23" s="61">
        <v>187</v>
      </c>
      <c r="AO23" s="61">
        <v>233</v>
      </c>
      <c r="AP23" s="61">
        <v>260</v>
      </c>
      <c r="AQ23" s="61">
        <v>266</v>
      </c>
      <c r="AR23" s="150">
        <v>492</v>
      </c>
      <c r="AS23" s="62">
        <f t="shared" si="244"/>
        <v>497.5</v>
      </c>
      <c r="AT23" s="61">
        <v>503</v>
      </c>
      <c r="AU23" s="62">
        <f t="shared" si="245"/>
        <v>504</v>
      </c>
      <c r="AV23" s="61">
        <v>505</v>
      </c>
      <c r="AW23" s="61">
        <v>550</v>
      </c>
      <c r="AX23" s="61"/>
      <c r="AY23" s="61">
        <v>568</v>
      </c>
      <c r="AZ23" s="61"/>
      <c r="BA23" s="61"/>
      <c r="BB23" s="61">
        <v>703</v>
      </c>
      <c r="BC23" s="61">
        <v>511</v>
      </c>
      <c r="BD23" s="61">
        <v>624</v>
      </c>
      <c r="BE23" s="61">
        <v>458</v>
      </c>
      <c r="BF23" s="61">
        <v>534</v>
      </c>
      <c r="BG23" s="61">
        <v>461</v>
      </c>
      <c r="BH23" s="61">
        <v>450</v>
      </c>
      <c r="BI23" s="61">
        <v>479</v>
      </c>
      <c r="BJ23" s="61">
        <v>670</v>
      </c>
      <c r="BK23" s="61">
        <v>596</v>
      </c>
      <c r="BL23" s="61">
        <v>620</v>
      </c>
      <c r="BM23" s="150">
        <v>742</v>
      </c>
      <c r="BN23" s="62">
        <f t="shared" si="246"/>
        <v>687</v>
      </c>
      <c r="BO23" s="61">
        <v>632</v>
      </c>
      <c r="BP23" s="62">
        <f t="shared" si="247"/>
        <v>785</v>
      </c>
      <c r="BQ23" s="61">
        <v>938</v>
      </c>
      <c r="BR23" s="61">
        <v>706</v>
      </c>
      <c r="BS23" s="61"/>
      <c r="BT23" s="61">
        <v>760</v>
      </c>
      <c r="BU23" s="61"/>
      <c r="BV23" s="61"/>
      <c r="BW23" s="61">
        <v>493</v>
      </c>
      <c r="BX23" s="61">
        <v>480</v>
      </c>
      <c r="BY23" s="61">
        <v>566</v>
      </c>
      <c r="BZ23" s="61">
        <v>576</v>
      </c>
      <c r="CA23" s="61">
        <v>540</v>
      </c>
      <c r="CB23" s="61">
        <v>529</v>
      </c>
      <c r="CC23" s="61">
        <v>497</v>
      </c>
      <c r="CD23" s="61">
        <v>517</v>
      </c>
      <c r="CE23" s="61">
        <v>518</v>
      </c>
      <c r="CF23" s="61">
        <v>462</v>
      </c>
      <c r="CG23" s="61">
        <v>494</v>
      </c>
      <c r="CH23" s="150">
        <v>8</v>
      </c>
      <c r="CI23" s="62">
        <f t="shared" si="248"/>
        <v>10.5</v>
      </c>
      <c r="CJ23" s="61">
        <v>13</v>
      </c>
      <c r="CK23" s="62">
        <f t="shared" si="249"/>
        <v>14</v>
      </c>
      <c r="CL23" s="61">
        <v>15</v>
      </c>
      <c r="CM23" s="61">
        <v>7</v>
      </c>
      <c r="CN23" s="61"/>
      <c r="CO23" s="61">
        <v>17</v>
      </c>
      <c r="CP23" s="61"/>
      <c r="CQ23" s="61"/>
      <c r="CR23" s="61">
        <v>18</v>
      </c>
      <c r="CS23" s="61">
        <v>24</v>
      </c>
      <c r="CT23" s="61">
        <v>30</v>
      </c>
      <c r="CU23" s="61">
        <v>28</v>
      </c>
      <c r="CV23" s="61">
        <v>31</v>
      </c>
      <c r="CW23" s="61">
        <v>33</v>
      </c>
      <c r="CX23" s="61">
        <v>34</v>
      </c>
      <c r="CY23" s="61">
        <v>48</v>
      </c>
      <c r="CZ23" s="61">
        <v>49</v>
      </c>
      <c r="DA23" s="61">
        <v>63</v>
      </c>
      <c r="DB23" s="61">
        <v>61</v>
      </c>
      <c r="DC23" s="150">
        <v>893</v>
      </c>
      <c r="DD23" s="62">
        <f t="shared" si="250"/>
        <v>873.5</v>
      </c>
      <c r="DE23" s="61">
        <v>854</v>
      </c>
      <c r="DF23" s="62">
        <f t="shared" si="251"/>
        <v>869</v>
      </c>
      <c r="DG23" s="61">
        <v>884</v>
      </c>
      <c r="DH23" s="61">
        <v>941</v>
      </c>
      <c r="DI23" s="61"/>
      <c r="DJ23" s="61">
        <v>1007</v>
      </c>
      <c r="DK23" s="61"/>
      <c r="DL23" s="61"/>
      <c r="DM23" s="61">
        <v>860</v>
      </c>
      <c r="DN23" s="63">
        <v>968</v>
      </c>
      <c r="DO23" s="61">
        <v>1258</v>
      </c>
      <c r="DP23" s="61">
        <v>1044</v>
      </c>
      <c r="DQ23" s="61">
        <v>1266</v>
      </c>
      <c r="DR23" s="61">
        <v>1404</v>
      </c>
      <c r="DS23" s="61">
        <v>1462</v>
      </c>
      <c r="DT23" s="61">
        <v>1463</v>
      </c>
      <c r="DU23" s="61">
        <v>1476</v>
      </c>
      <c r="DV23" s="31">
        <v>1486</v>
      </c>
      <c r="DW23" s="31">
        <v>1485</v>
      </c>
    </row>
    <row r="24" spans="1:127" x14ac:dyDescent="0.2">
      <c r="A24" s="42" t="s">
        <v>118</v>
      </c>
      <c r="B24" s="43">
        <f t="shared" ref="B24" si="252">SUM(B26:B38)</f>
        <v>49794</v>
      </c>
      <c r="C24" s="43">
        <f t="shared" ref="C24:BZ24" si="253">SUM(C26:C38)</f>
        <v>53904.5</v>
      </c>
      <c r="D24" s="43">
        <f t="shared" si="253"/>
        <v>58015</v>
      </c>
      <c r="E24" s="43">
        <f t="shared" si="253"/>
        <v>60473</v>
      </c>
      <c r="F24" s="43">
        <f t="shared" si="253"/>
        <v>62931</v>
      </c>
      <c r="G24" s="43">
        <f t="shared" si="253"/>
        <v>65127</v>
      </c>
      <c r="H24" s="43">
        <f t="shared" si="253"/>
        <v>0</v>
      </c>
      <c r="I24" s="43">
        <f t="shared" si="253"/>
        <v>72658</v>
      </c>
      <c r="J24" s="43">
        <f t="shared" si="253"/>
        <v>0</v>
      </c>
      <c r="K24" s="43">
        <f t="shared" si="253"/>
        <v>0</v>
      </c>
      <c r="L24" s="43">
        <f t="shared" si="253"/>
        <v>83482</v>
      </c>
      <c r="M24" s="43">
        <f t="shared" si="253"/>
        <v>84645</v>
      </c>
      <c r="N24" s="43">
        <f t="shared" si="253"/>
        <v>86599</v>
      </c>
      <c r="O24" s="43">
        <f t="shared" si="253"/>
        <v>84797</v>
      </c>
      <c r="P24" s="43">
        <f t="shared" si="253"/>
        <v>87036</v>
      </c>
      <c r="Q24" s="43">
        <f t="shared" si="253"/>
        <v>85393</v>
      </c>
      <c r="R24" s="43">
        <f t="shared" si="253"/>
        <v>86800</v>
      </c>
      <c r="S24" s="43">
        <f t="shared" ref="S24:T24" si="254">SUM(S26:S38)</f>
        <v>85581</v>
      </c>
      <c r="T24" s="43">
        <f t="shared" si="254"/>
        <v>84194</v>
      </c>
      <c r="U24" s="43">
        <f t="shared" ref="U24:V24" si="255">SUM(U26:U38)</f>
        <v>90369</v>
      </c>
      <c r="V24" s="43">
        <f t="shared" si="255"/>
        <v>93771</v>
      </c>
      <c r="W24" s="151">
        <f t="shared" si="253"/>
        <v>6325</v>
      </c>
      <c r="X24" s="43">
        <f t="shared" si="253"/>
        <v>6760</v>
      </c>
      <c r="Y24" s="43">
        <f t="shared" si="253"/>
        <v>7195</v>
      </c>
      <c r="Z24" s="43">
        <f t="shared" si="253"/>
        <v>7748.5</v>
      </c>
      <c r="AA24" s="43">
        <f t="shared" si="253"/>
        <v>8302</v>
      </c>
      <c r="AB24" s="43">
        <f t="shared" si="253"/>
        <v>8245</v>
      </c>
      <c r="AC24" s="43">
        <f t="shared" si="253"/>
        <v>0</v>
      </c>
      <c r="AD24" s="43">
        <f t="shared" si="253"/>
        <v>8404</v>
      </c>
      <c r="AE24" s="43">
        <f t="shared" si="253"/>
        <v>0</v>
      </c>
      <c r="AF24" s="43">
        <f t="shared" si="253"/>
        <v>0</v>
      </c>
      <c r="AG24" s="43">
        <f t="shared" si="253"/>
        <v>12899</v>
      </c>
      <c r="AH24" s="43">
        <f t="shared" si="253"/>
        <v>13141</v>
      </c>
      <c r="AI24" s="43">
        <f t="shared" si="253"/>
        <v>14067</v>
      </c>
      <c r="AJ24" s="43">
        <f t="shared" si="253"/>
        <v>14749</v>
      </c>
      <c r="AK24" s="43">
        <f t="shared" si="253"/>
        <v>15512</v>
      </c>
      <c r="AL24" s="43">
        <f t="shared" si="253"/>
        <v>16287</v>
      </c>
      <c r="AM24" s="43">
        <f t="shared" ref="AM24:AN24" si="256">SUM(AM26:AM38)</f>
        <v>22199</v>
      </c>
      <c r="AN24" s="43">
        <f t="shared" si="256"/>
        <v>28117</v>
      </c>
      <c r="AO24" s="43">
        <f t="shared" ref="AO24:AP24" si="257">SUM(AO26:AO38)</f>
        <v>23659</v>
      </c>
      <c r="AP24" s="43">
        <f t="shared" si="257"/>
        <v>33953</v>
      </c>
      <c r="AQ24" s="43">
        <f t="shared" ref="AQ24" si="258">SUM(AQ26:AQ38)</f>
        <v>34279</v>
      </c>
      <c r="AR24" s="151">
        <f t="shared" si="253"/>
        <v>16494</v>
      </c>
      <c r="AS24" s="43">
        <f t="shared" si="253"/>
        <v>16923</v>
      </c>
      <c r="AT24" s="43">
        <f t="shared" si="253"/>
        <v>17352</v>
      </c>
      <c r="AU24" s="43">
        <f t="shared" si="253"/>
        <v>18842.5</v>
      </c>
      <c r="AV24" s="43">
        <f t="shared" si="253"/>
        <v>20333</v>
      </c>
      <c r="AW24" s="43">
        <f t="shared" si="253"/>
        <v>22170</v>
      </c>
      <c r="AX24" s="43">
        <f t="shared" si="253"/>
        <v>0</v>
      </c>
      <c r="AY24" s="43">
        <f t="shared" si="253"/>
        <v>24001</v>
      </c>
      <c r="AZ24" s="43">
        <f t="shared" si="253"/>
        <v>0</v>
      </c>
      <c r="BA24" s="43">
        <f t="shared" si="253"/>
        <v>0</v>
      </c>
      <c r="BB24" s="43">
        <f t="shared" si="253"/>
        <v>26705</v>
      </c>
      <c r="BC24" s="43">
        <f t="shared" si="253"/>
        <v>25244</v>
      </c>
      <c r="BD24" s="43">
        <f t="shared" si="253"/>
        <v>22124</v>
      </c>
      <c r="BE24" s="43">
        <f t="shared" si="253"/>
        <v>19921</v>
      </c>
      <c r="BF24" s="43">
        <f t="shared" si="253"/>
        <v>20250</v>
      </c>
      <c r="BG24" s="43">
        <f t="shared" si="253"/>
        <v>21425</v>
      </c>
      <c r="BH24" s="43">
        <f t="shared" si="253"/>
        <v>23615</v>
      </c>
      <c r="BI24" s="43">
        <f t="shared" ref="BI24:BJ24" si="259">SUM(BI26:BI38)</f>
        <v>24536</v>
      </c>
      <c r="BJ24" s="43">
        <f t="shared" si="259"/>
        <v>25516</v>
      </c>
      <c r="BK24" s="43">
        <f t="shared" ref="BK24:BL24" si="260">SUM(BK26:BK38)</f>
        <v>32428</v>
      </c>
      <c r="BL24" s="43">
        <f t="shared" si="260"/>
        <v>32115</v>
      </c>
      <c r="BM24" s="151">
        <f t="shared" si="253"/>
        <v>17632</v>
      </c>
      <c r="BN24" s="43">
        <f t="shared" si="253"/>
        <v>17695</v>
      </c>
      <c r="BO24" s="43">
        <f t="shared" si="253"/>
        <v>17758</v>
      </c>
      <c r="BP24" s="43">
        <f t="shared" si="253"/>
        <v>19272</v>
      </c>
      <c r="BQ24" s="43">
        <f t="shared" si="253"/>
        <v>20786</v>
      </c>
      <c r="BR24" s="43">
        <f t="shared" si="253"/>
        <v>20192</v>
      </c>
      <c r="BS24" s="43">
        <f t="shared" si="253"/>
        <v>0</v>
      </c>
      <c r="BT24" s="43">
        <f t="shared" si="253"/>
        <v>19460</v>
      </c>
      <c r="BU24" s="43">
        <f t="shared" si="253"/>
        <v>0</v>
      </c>
      <c r="BV24" s="43">
        <f t="shared" si="253"/>
        <v>0</v>
      </c>
      <c r="BW24" s="43">
        <f t="shared" si="253"/>
        <v>16109</v>
      </c>
      <c r="BX24" s="43">
        <f t="shared" si="253"/>
        <v>16857</v>
      </c>
      <c r="BY24" s="43">
        <f t="shared" si="253"/>
        <v>17205</v>
      </c>
      <c r="BZ24" s="43">
        <f t="shared" si="253"/>
        <v>17743</v>
      </c>
      <c r="CA24" s="43">
        <f t="shared" ref="CA24:DR24" si="261">SUM(CA26:CA38)</f>
        <v>22649</v>
      </c>
      <c r="CB24" s="43">
        <f t="shared" si="261"/>
        <v>29006</v>
      </c>
      <c r="CC24" s="43">
        <f t="shared" si="261"/>
        <v>31964</v>
      </c>
      <c r="CD24" s="43">
        <f t="shared" ref="CD24:CE24" si="262">SUM(CD26:CD38)</f>
        <v>34289</v>
      </c>
      <c r="CE24" s="43">
        <f t="shared" si="262"/>
        <v>21284</v>
      </c>
      <c r="CF24" s="43">
        <f t="shared" ref="CF24:CG24" si="263">SUM(CF26:CF38)</f>
        <v>34724</v>
      </c>
      <c r="CG24" s="43">
        <f t="shared" si="263"/>
        <v>32275</v>
      </c>
      <c r="CH24" s="151">
        <f t="shared" si="261"/>
        <v>1661</v>
      </c>
      <c r="CI24" s="43">
        <f t="shared" si="261"/>
        <v>1830.5</v>
      </c>
      <c r="CJ24" s="43">
        <f t="shared" si="261"/>
        <v>2000</v>
      </c>
      <c r="CK24" s="43">
        <f t="shared" si="261"/>
        <v>2191</v>
      </c>
      <c r="CL24" s="43">
        <f t="shared" si="261"/>
        <v>2382</v>
      </c>
      <c r="CM24" s="43">
        <f t="shared" si="261"/>
        <v>2551</v>
      </c>
      <c r="CN24" s="43">
        <f t="shared" si="261"/>
        <v>0</v>
      </c>
      <c r="CO24" s="43">
        <f t="shared" si="261"/>
        <v>1391</v>
      </c>
      <c r="CP24" s="43">
        <f t="shared" si="261"/>
        <v>0</v>
      </c>
      <c r="CQ24" s="43">
        <f t="shared" si="261"/>
        <v>0</v>
      </c>
      <c r="CR24" s="43">
        <f t="shared" si="261"/>
        <v>1777</v>
      </c>
      <c r="CS24" s="43">
        <f t="shared" si="261"/>
        <v>1939</v>
      </c>
      <c r="CT24" s="43">
        <f t="shared" si="261"/>
        <v>1830</v>
      </c>
      <c r="CU24" s="43">
        <f t="shared" si="261"/>
        <v>1867</v>
      </c>
      <c r="CV24" s="43">
        <f t="shared" si="261"/>
        <v>1906</v>
      </c>
      <c r="CW24" s="43">
        <f t="shared" si="261"/>
        <v>1979</v>
      </c>
      <c r="CX24" s="43">
        <f t="shared" si="261"/>
        <v>2401</v>
      </c>
      <c r="CY24" s="43">
        <f t="shared" ref="CY24:CZ24" si="264">SUM(CY26:CY38)</f>
        <v>3725</v>
      </c>
      <c r="CZ24" s="43">
        <f t="shared" si="264"/>
        <v>2165</v>
      </c>
      <c r="DA24" s="43">
        <f t="shared" ref="DA24:DB24" si="265">SUM(DA26:DA38)</f>
        <v>5073</v>
      </c>
      <c r="DB24" s="43">
        <f t="shared" si="265"/>
        <v>3684</v>
      </c>
      <c r="DC24" s="151">
        <f t="shared" si="261"/>
        <v>12020</v>
      </c>
      <c r="DD24" s="43">
        <f t="shared" si="261"/>
        <v>12891.5</v>
      </c>
      <c r="DE24" s="43">
        <f t="shared" si="261"/>
        <v>13763</v>
      </c>
      <c r="DF24" s="43">
        <f t="shared" si="261"/>
        <v>14679.5</v>
      </c>
      <c r="DG24" s="43">
        <f t="shared" si="261"/>
        <v>15596</v>
      </c>
      <c r="DH24" s="43">
        <f t="shared" si="261"/>
        <v>15140</v>
      </c>
      <c r="DI24" s="43">
        <f t="shared" si="261"/>
        <v>0</v>
      </c>
      <c r="DJ24" s="43">
        <f t="shared" si="261"/>
        <v>15183</v>
      </c>
      <c r="DK24" s="43">
        <f t="shared" si="261"/>
        <v>0</v>
      </c>
      <c r="DL24" s="43">
        <f t="shared" si="261"/>
        <v>0</v>
      </c>
      <c r="DM24" s="43">
        <f t="shared" si="261"/>
        <v>17087</v>
      </c>
      <c r="DN24" s="43">
        <f t="shared" si="261"/>
        <v>20277</v>
      </c>
      <c r="DO24" s="43">
        <f t="shared" si="261"/>
        <v>22884</v>
      </c>
      <c r="DP24" s="43">
        <f t="shared" si="261"/>
        <v>25475</v>
      </c>
      <c r="DQ24" s="43">
        <f t="shared" si="261"/>
        <v>27874</v>
      </c>
      <c r="DR24" s="43">
        <f t="shared" si="261"/>
        <v>32038</v>
      </c>
      <c r="DS24" s="43">
        <f t="shared" ref="DS24:DT24" si="266">SUM(DS26:DS38)</f>
        <v>34731</v>
      </c>
      <c r="DT24" s="43">
        <f t="shared" si="266"/>
        <v>37865</v>
      </c>
      <c r="DU24" s="43">
        <f t="shared" ref="DU24:DV24" si="267">SUM(DU26:DU38)</f>
        <v>38210</v>
      </c>
      <c r="DV24" s="43">
        <f t="shared" si="267"/>
        <v>49425</v>
      </c>
      <c r="DW24" s="43">
        <f t="shared" ref="DW24" si="268">SUM(DW26:DW38)</f>
        <v>45948</v>
      </c>
    </row>
    <row r="25" spans="1:127" s="67" customFormat="1" x14ac:dyDescent="0.2">
      <c r="A25" s="38" t="s">
        <v>117</v>
      </c>
      <c r="B25" s="39">
        <f t="shared" ref="B25" si="269">(B24/B5)*100</f>
        <v>28.767526907811497</v>
      </c>
      <c r="C25" s="39">
        <f t="shared" ref="C25" si="270">(C24/C5)*100</f>
        <v>30.009213562586812</v>
      </c>
      <c r="D25" s="39">
        <f t="shared" ref="D25" si="271">(D24/D5)*100</f>
        <v>31.163717622285965</v>
      </c>
      <c r="E25" s="39">
        <f t="shared" ref="E25" si="272">(E24/E5)*100</f>
        <v>31.508169730315533</v>
      </c>
      <c r="F25" s="39">
        <f t="shared" ref="F25" si="273">(F24/F5)*100</f>
        <v>31.832529060062519</v>
      </c>
      <c r="G25" s="39">
        <f t="shared" ref="G25" si="274">(G24/G5)*100</f>
        <v>31.918115700535175</v>
      </c>
      <c r="H25" s="39" t="e">
        <f t="shared" ref="H25" si="275">(H24/H5)*100</f>
        <v>#DIV/0!</v>
      </c>
      <c r="I25" s="39">
        <f t="shared" ref="I25" si="276">(I24/I5)*100</f>
        <v>35.151257129863907</v>
      </c>
      <c r="J25" s="39" t="e">
        <f t="shared" ref="J25" si="277">(J24/J5)*100</f>
        <v>#DIV/0!</v>
      </c>
      <c r="K25" s="39" t="e">
        <f t="shared" ref="K25" si="278">(K24/K5)*100</f>
        <v>#DIV/0!</v>
      </c>
      <c r="L25" s="39">
        <f t="shared" ref="L25" si="279">(L24/L5)*100</f>
        <v>34.479169678221396</v>
      </c>
      <c r="M25" s="39">
        <f t="shared" ref="M25" si="280">(M24/M5)*100</f>
        <v>33.289678606824296</v>
      </c>
      <c r="N25" s="39">
        <f t="shared" ref="N25" si="281">(N24/N5)*100</f>
        <v>32.593632500668065</v>
      </c>
      <c r="O25" s="39">
        <f t="shared" ref="O25" si="282">(O24/O5)*100</f>
        <v>31.559417916558115</v>
      </c>
      <c r="P25" s="39">
        <f t="shared" ref="P25" si="283">(P24/P5)*100</f>
        <v>31.798270451166001</v>
      </c>
      <c r="Q25" s="39">
        <f t="shared" ref="Q25" si="284">(Q24/Q5)*100</f>
        <v>30.872155660479677</v>
      </c>
      <c r="R25" s="39">
        <f t="shared" ref="R25:S25" si="285">(R24/R5)*100</f>
        <v>30.29668411867365</v>
      </c>
      <c r="S25" s="39">
        <f t="shared" si="285"/>
        <v>27.742263830449353</v>
      </c>
      <c r="T25" s="39">
        <f t="shared" ref="T25:U25" si="286">(T24/T5)*100</f>
        <v>25.584893505167482</v>
      </c>
      <c r="U25" s="39">
        <f t="shared" si="286"/>
        <v>24.971607159140838</v>
      </c>
      <c r="V25" s="39">
        <f t="shared" ref="V25" si="287">(V24/V5)*100</f>
        <v>25.392101643144176</v>
      </c>
      <c r="W25" s="147">
        <f t="shared" ref="W25" si="288">(W24/W5)*100</f>
        <v>25.256558719003312</v>
      </c>
      <c r="X25" s="39">
        <f t="shared" ref="X25" si="289">(X24/X5)*100</f>
        <v>25.002773976402707</v>
      </c>
      <c r="Y25" s="39">
        <f t="shared" ref="Y25" si="290">(Y24/Y5)*100</f>
        <v>24.783851744686714</v>
      </c>
      <c r="Z25" s="39">
        <f t="shared" ref="Z25" si="291">(Z24/Z5)*100</f>
        <v>26.185769081292982</v>
      </c>
      <c r="AA25" s="39">
        <f t="shared" ref="AA25" si="292">(AA24/AA5)*100</f>
        <v>27.535655058043119</v>
      </c>
      <c r="AB25" s="39">
        <f t="shared" ref="AB25" si="293">(AB24/AB5)*100</f>
        <v>27.24809147691596</v>
      </c>
      <c r="AC25" s="39" t="e">
        <f t="shared" ref="AC25" si="294">(AC24/AC5)*100</f>
        <v>#DIV/0!</v>
      </c>
      <c r="AD25" s="39">
        <f t="shared" ref="AD25" si="295">(AD24/AD5)*100</f>
        <v>30.269413629160063</v>
      </c>
      <c r="AE25" s="39" t="e">
        <f t="shared" ref="AE25" si="296">(AE24/AE5)*100</f>
        <v>#DIV/0!</v>
      </c>
      <c r="AF25" s="39" t="e">
        <f t="shared" ref="AF25" si="297">(AF24/AF5)*100</f>
        <v>#DIV/0!</v>
      </c>
      <c r="AG25" s="39">
        <f t="shared" ref="AG25" si="298">(AG24/AG5)*100</f>
        <v>32.900576442381265</v>
      </c>
      <c r="AH25" s="39">
        <f t="shared" ref="AH25" si="299">(AH24/AH5)*100</f>
        <v>31.359774723176788</v>
      </c>
      <c r="AI25" s="39">
        <f t="shared" ref="AI25" si="300">(AI24/AI5)*100</f>
        <v>30.613044329829602</v>
      </c>
      <c r="AJ25" s="39">
        <f t="shared" ref="AJ25" si="301">(AJ24/AJ5)*100</f>
        <v>30.028299774009</v>
      </c>
      <c r="AK25" s="39">
        <f t="shared" ref="AK25" si="302">(AK24/AK5)*100</f>
        <v>30.340133393314687</v>
      </c>
      <c r="AL25" s="39">
        <f t="shared" ref="AL25:AM25" si="303">(AL24/AL5)*100</f>
        <v>30.853603091611731</v>
      </c>
      <c r="AM25" s="39">
        <f t="shared" si="303"/>
        <v>37.312379191528699</v>
      </c>
      <c r="AN25" s="39">
        <f t="shared" ref="AN25:AO25" si="304">(AN24/AN5)*100</f>
        <v>40.889722670622284</v>
      </c>
      <c r="AO25" s="39">
        <f t="shared" si="304"/>
        <v>33.388842631140712</v>
      </c>
      <c r="AP25" s="39">
        <f t="shared" ref="AP25:AQ25" si="305">(AP24/AP5)*100</f>
        <v>38.76577039447394</v>
      </c>
      <c r="AQ25" s="39">
        <f t="shared" si="305"/>
        <v>39.118774820833522</v>
      </c>
      <c r="AR25" s="147">
        <f t="shared" ref="AR25" si="306">(AR24/AR5)*100</f>
        <v>21.897693931468474</v>
      </c>
      <c r="AS25" s="39">
        <f t="shared" ref="AS25" si="307">(AS24/AS5)*100</f>
        <v>22.527955271565496</v>
      </c>
      <c r="AT25" s="39">
        <f t="shared" ref="AT25" si="308">(AT24/AT5)*100</f>
        <v>23.161632206308312</v>
      </c>
      <c r="AU25" s="39">
        <f t="shared" ref="AU25" si="309">(AU24/AU5)*100</f>
        <v>24.454423340233479</v>
      </c>
      <c r="AV25" s="39">
        <f t="shared" ref="AV25" si="310">(AV24/AV5)*100</f>
        <v>25.677518753314981</v>
      </c>
      <c r="AW25" s="39">
        <f t="shared" ref="AW25" si="311">(AW24/AW5)*100</f>
        <v>26.137395220523217</v>
      </c>
      <c r="AX25" s="39" t="e">
        <f t="shared" ref="AX25" si="312">(AX24/AX5)*100</f>
        <v>#DIV/0!</v>
      </c>
      <c r="AY25" s="39">
        <f t="shared" ref="AY25" si="313">(AY24/AY5)*100</f>
        <v>25.266870196862829</v>
      </c>
      <c r="AZ25" s="39" t="e">
        <f t="shared" ref="AZ25" si="314">(AZ24/AZ5)*100</f>
        <v>#DIV/0!</v>
      </c>
      <c r="BA25" s="39" t="e">
        <f t="shared" ref="BA25" si="315">(BA24/BA5)*100</f>
        <v>#DIV/0!</v>
      </c>
      <c r="BB25" s="39">
        <f t="shared" ref="BB25" si="316">(BB24/BB5)*100</f>
        <v>23.093819452251445</v>
      </c>
      <c r="BC25" s="39">
        <f t="shared" ref="BC25" si="317">(BC24/BC5)*100</f>
        <v>22.708177786573351</v>
      </c>
      <c r="BD25" s="39">
        <f t="shared" ref="BD25" si="318">(BD24/BD5)*100</f>
        <v>21.430508737262198</v>
      </c>
      <c r="BE25" s="39">
        <f t="shared" ref="BE25" si="319">(BE24/BE5)*100</f>
        <v>20.716945027974791</v>
      </c>
      <c r="BF25" s="39">
        <f t="shared" ref="BF25" si="320">(BF24/BF5)*100</f>
        <v>21.775832589549751</v>
      </c>
      <c r="BG25" s="39">
        <f t="shared" ref="BG25" si="321">(BG24/BG5)*100</f>
        <v>22.73474888315878</v>
      </c>
      <c r="BH25" s="39">
        <f t="shared" ref="BH25:BI25" si="322">(BH24/BH5)*100</f>
        <v>24.024375356067388</v>
      </c>
      <c r="BI25" s="39">
        <f t="shared" si="322"/>
        <v>23.457427484273122</v>
      </c>
      <c r="BJ25" s="39">
        <f t="shared" ref="BJ25:BK25" si="323">(BJ24/BJ5)*100</f>
        <v>21.815259396053484</v>
      </c>
      <c r="BK25" s="39">
        <f t="shared" si="323"/>
        <v>25.161195211086195</v>
      </c>
      <c r="BL25" s="39">
        <f t="shared" ref="BL25" si="324">(BL24/BL5)*100</f>
        <v>25.871235922470881</v>
      </c>
      <c r="BM25" s="147">
        <f t="shared" ref="BM25" si="325">(BM24/BM5)*100</f>
        <v>16.710261950794191</v>
      </c>
      <c r="BN25" s="39">
        <f t="shared" ref="BN25" si="326">(BN24/BN5)*100</f>
        <v>17.092737397788905</v>
      </c>
      <c r="BO25" s="39">
        <f t="shared" ref="BO25" si="327">(BO24/BO5)*100</f>
        <v>17.490224660448533</v>
      </c>
      <c r="BP25" s="39">
        <f t="shared" ref="BP25" si="328">(BP24/BP5)*100</f>
        <v>18.438664555417887</v>
      </c>
      <c r="BQ25" s="39">
        <f t="shared" ref="BQ25" si="329">(BQ24/BQ5)*100</f>
        <v>19.334375116270415</v>
      </c>
      <c r="BR25" s="39">
        <f t="shared" ref="BR25" si="330">(BR24/BR5)*100</f>
        <v>19.197566077200989</v>
      </c>
      <c r="BS25" s="39" t="e">
        <f t="shared" ref="BS25" si="331">(BS24/BS5)*100</f>
        <v>#DIV/0!</v>
      </c>
      <c r="BT25" s="39">
        <f t="shared" ref="BT25" si="332">(BT24/BT5)*100</f>
        <v>18.311330253215775</v>
      </c>
      <c r="BU25" s="39" t="e">
        <f t="shared" ref="BU25" si="333">(BU24/BU5)*100</f>
        <v>#DIV/0!</v>
      </c>
      <c r="BV25" s="39" t="e">
        <f t="shared" ref="BV25" si="334">(BV24/BV5)*100</f>
        <v>#DIV/0!</v>
      </c>
      <c r="BW25" s="39">
        <f t="shared" ref="BW25" si="335">(BW24/BW5)*100</f>
        <v>17.779764466960255</v>
      </c>
      <c r="BX25" s="39">
        <f t="shared" ref="BX25" si="336">(BX24/BX5)*100</f>
        <v>18.072754173233413</v>
      </c>
      <c r="BY25" s="39">
        <f t="shared" ref="BY25" si="337">(BY24/BY5)*100</f>
        <v>18.531283995562401</v>
      </c>
      <c r="BZ25" s="39">
        <f t="shared" ref="BZ25" si="338">(BZ24/BZ5)*100</f>
        <v>19.075212866603593</v>
      </c>
      <c r="CA25" s="39">
        <f t="shared" ref="CA25" si="339">(CA24/CA5)*100</f>
        <v>22.276536312849164</v>
      </c>
      <c r="CB25" s="39">
        <f t="shared" ref="CB25" si="340">(CB24/CB5)*100</f>
        <v>27.334238003694072</v>
      </c>
      <c r="CC25" s="39">
        <f t="shared" ref="CC25:CD25" si="341">(CC24/CC5)*100</f>
        <v>28.298996910164586</v>
      </c>
      <c r="CD25" s="39">
        <f t="shared" si="341"/>
        <v>29.213454427726752</v>
      </c>
      <c r="CE25" s="39">
        <f t="shared" ref="CE25:CF25" si="342">(CE24/CE5)*100</f>
        <v>20.636628949843409</v>
      </c>
      <c r="CF25" s="39">
        <f t="shared" si="342"/>
        <v>29.324482953729742</v>
      </c>
      <c r="CG25" s="39">
        <f t="shared" ref="CG25" si="343">(CG24/CG5)*100</f>
        <v>28.432866720111356</v>
      </c>
      <c r="CH25" s="147">
        <f t="shared" ref="CH25" si="344">(CH24/CH5)*100</f>
        <v>21.245842926579687</v>
      </c>
      <c r="CI25" s="39">
        <f t="shared" ref="CI25" si="345">(CI24/CI5)*100</f>
        <v>22.838427947598252</v>
      </c>
      <c r="CJ25" s="39">
        <f t="shared" ref="CJ25" si="346">(CJ24/CJ5)*100</f>
        <v>24.354603019970774</v>
      </c>
      <c r="CK25" s="39">
        <f t="shared" ref="CK25" si="347">(CK24/CK5)*100</f>
        <v>25.380828265276573</v>
      </c>
      <c r="CL25" s="39">
        <f t="shared" ref="CL25" si="348">(CL24/CL5)*100</f>
        <v>26.31171987186568</v>
      </c>
      <c r="CM25" s="39">
        <f t="shared" ref="CM25" si="349">(CM24/CM5)*100</f>
        <v>27.495149816770859</v>
      </c>
      <c r="CN25" s="39" t="e">
        <f t="shared" ref="CN25" si="350">(CN24/CN5)*100</f>
        <v>#DIV/0!</v>
      </c>
      <c r="CO25" s="39">
        <f t="shared" ref="CO25" si="351">(CO24/CO5)*100</f>
        <v>16.909798200826646</v>
      </c>
      <c r="CP25" s="39" t="e">
        <f t="shared" ref="CP25" si="352">(CP24/CP5)*100</f>
        <v>#DIV/0!</v>
      </c>
      <c r="CQ25" s="39" t="e">
        <f t="shared" ref="CQ25" si="353">(CQ24/CQ5)*100</f>
        <v>#DIV/0!</v>
      </c>
      <c r="CR25" s="39">
        <f t="shared" ref="CR25" si="354">(CR24/CR5)*100</f>
        <v>15.86748816858648</v>
      </c>
      <c r="CS25" s="39">
        <f t="shared" ref="CS25" si="355">(CS24/CS5)*100</f>
        <v>15.555555555555555</v>
      </c>
      <c r="CT25" s="39">
        <f t="shared" ref="CT25" si="356">(CT24/CT5)*100</f>
        <v>13.760433115271825</v>
      </c>
      <c r="CU25" s="39">
        <f t="shared" ref="CU25" si="357">(CU24/CU5)*100</f>
        <v>12.898100172711571</v>
      </c>
      <c r="CV25" s="39">
        <f t="shared" ref="CV25" si="358">(CV24/CV5)*100</f>
        <v>14.637892634974273</v>
      </c>
      <c r="CW25" s="39">
        <f t="shared" ref="CW25" si="359">(CW24/CW5)*100</f>
        <v>15.097650289899297</v>
      </c>
      <c r="CX25" s="39">
        <f t="shared" ref="CX25:CY25" si="360">(CX24/CX5)*100</f>
        <v>17.000637258372866</v>
      </c>
      <c r="CY25" s="39">
        <f t="shared" si="360"/>
        <v>21.850070389488501</v>
      </c>
      <c r="CZ25" s="39">
        <f t="shared" ref="CZ25:DA25" si="361">(CZ24/CZ5)*100</f>
        <v>12.183455261676984</v>
      </c>
      <c r="DA25" s="39">
        <f t="shared" si="361"/>
        <v>24.710180224062348</v>
      </c>
      <c r="DB25" s="39">
        <f t="shared" ref="DB25" si="362">(DB24/DB5)*100</f>
        <v>19.68053849030397</v>
      </c>
      <c r="DC25" s="147">
        <f t="shared" ref="DC25" si="363">(DC24/DC5)*100</f>
        <v>14.051084224677071</v>
      </c>
      <c r="DD25" s="39">
        <f t="shared" ref="DD25" si="364">(DD24/DD5)*100</f>
        <v>14.071692882014561</v>
      </c>
      <c r="DE25" s="39">
        <f t="shared" ref="DE25" si="365">(DE24/DE5)*100</f>
        <v>14.089741096016626</v>
      </c>
      <c r="DF25" s="39">
        <f t="shared" ref="DF25" si="366">(DF24/DF5)*100</f>
        <v>15.00304056988967</v>
      </c>
      <c r="DG25" s="39">
        <f t="shared" ref="DG25" si="367">(DG24/DG5)*100</f>
        <v>15.913311429912454</v>
      </c>
      <c r="DH25" s="39">
        <f t="shared" ref="DH25" si="368">(DH24/DH5)*100</f>
        <v>16.450978474644412</v>
      </c>
      <c r="DI25" s="39" t="e">
        <f t="shared" ref="DI25" si="369">(DI24/DI5)*100</f>
        <v>#DIV/0!</v>
      </c>
      <c r="DJ25" s="39">
        <f t="shared" ref="DJ25" si="370">(DJ24/DJ5)*100</f>
        <v>18.057587326506582</v>
      </c>
      <c r="DK25" s="39" t="e">
        <f t="shared" ref="DK25" si="371">(DK24/DK5)*100</f>
        <v>#DIV/0!</v>
      </c>
      <c r="DL25" s="39" t="e">
        <f t="shared" ref="DL25" si="372">(DL24/DL5)*100</f>
        <v>#DIV/0!</v>
      </c>
      <c r="DM25" s="39">
        <f t="shared" ref="DM25" si="373">(DM24/DM5)*100</f>
        <v>18.921223396009125</v>
      </c>
      <c r="DN25" s="39">
        <f t="shared" ref="DN25" si="374">(DN24/DN5)*100</f>
        <v>19.131952634806812</v>
      </c>
      <c r="DO25" s="39">
        <f t="shared" ref="DO25" si="375">(DO24/DO5)*100</f>
        <v>18.751843718247073</v>
      </c>
      <c r="DP25" s="39">
        <f t="shared" ref="DP25" si="376">(DP24/DP5)*100</f>
        <v>18.881559442632671</v>
      </c>
      <c r="DQ25" s="39">
        <f t="shared" ref="DQ25" si="377">(DQ24/DQ5)*100</f>
        <v>19.165818641876839</v>
      </c>
      <c r="DR25" s="39">
        <f t="shared" ref="DR25:DS25" si="378">(DR24/DR5)*100</f>
        <v>20.561431431945369</v>
      </c>
      <c r="DS25" s="39">
        <f t="shared" si="378"/>
        <v>21.028317480307333</v>
      </c>
      <c r="DT25" s="39">
        <f t="shared" ref="DT25:DU25" si="379">(DT24/DT5)*100</f>
        <v>21.429582048162089</v>
      </c>
      <c r="DU25" s="39">
        <f t="shared" si="379"/>
        <v>19.951752370608631</v>
      </c>
      <c r="DV25" s="39">
        <f t="shared" ref="DV25:DW25" si="380">(DV24/DV5)*100</f>
        <v>23.022423864133927</v>
      </c>
      <c r="DW25" s="39">
        <f t="shared" si="380"/>
        <v>21.709528511828545</v>
      </c>
    </row>
    <row r="26" spans="1:127" x14ac:dyDescent="0.2">
      <c r="A26" s="44" t="s">
        <v>36</v>
      </c>
      <c r="B26" s="59">
        <v>387</v>
      </c>
      <c r="C26" s="58">
        <f t="shared" ref="C26:C38" si="381">((D26-B26)/2)+B26</f>
        <v>395</v>
      </c>
      <c r="D26" s="59">
        <v>403</v>
      </c>
      <c r="E26" s="58">
        <f t="shared" ref="E26:E38" si="382">((F26-D26)/2)+D26</f>
        <v>414</v>
      </c>
      <c r="F26" s="59">
        <v>425</v>
      </c>
      <c r="G26" s="59">
        <v>419</v>
      </c>
      <c r="I26" s="50">
        <v>338</v>
      </c>
      <c r="L26" s="50">
        <v>369</v>
      </c>
      <c r="M26" s="50">
        <v>385</v>
      </c>
      <c r="N26" s="50">
        <v>287</v>
      </c>
      <c r="O26" s="50">
        <v>319</v>
      </c>
      <c r="P26" s="50">
        <v>283</v>
      </c>
      <c r="Q26" s="50">
        <v>294</v>
      </c>
      <c r="R26" s="50">
        <v>296</v>
      </c>
      <c r="S26" s="50">
        <v>295</v>
      </c>
      <c r="T26" s="50">
        <v>300</v>
      </c>
      <c r="U26" s="50">
        <v>373</v>
      </c>
      <c r="V26" s="50">
        <v>417</v>
      </c>
      <c r="W26" s="148">
        <v>38</v>
      </c>
      <c r="X26" s="58">
        <f t="shared" ref="X26:X38" si="383">((Y26-W26)/2)+W26</f>
        <v>38</v>
      </c>
      <c r="Y26" s="50">
        <v>38</v>
      </c>
      <c r="Z26" s="58">
        <f t="shared" ref="Z26:Z38" si="384">((AA26-Y26)/2)+Y26</f>
        <v>33</v>
      </c>
      <c r="AA26" s="59">
        <v>28</v>
      </c>
      <c r="AB26" s="59">
        <v>25</v>
      </c>
      <c r="AD26" s="50">
        <v>34</v>
      </c>
      <c r="AG26" s="50">
        <v>31</v>
      </c>
      <c r="AH26" s="50">
        <v>47</v>
      </c>
      <c r="AI26" s="50">
        <v>43</v>
      </c>
      <c r="AJ26" s="50">
        <v>61</v>
      </c>
      <c r="AK26" s="50">
        <v>75</v>
      </c>
      <c r="AL26" s="50">
        <v>50</v>
      </c>
      <c r="AM26" s="50">
        <v>35</v>
      </c>
      <c r="AN26" s="50">
        <v>47</v>
      </c>
      <c r="AO26" s="50">
        <v>92</v>
      </c>
      <c r="AP26" s="50">
        <v>120</v>
      </c>
      <c r="AQ26" s="50">
        <v>147</v>
      </c>
      <c r="AR26" s="148">
        <v>134</v>
      </c>
      <c r="AS26" s="58">
        <f t="shared" ref="AS26:AS38" si="385">((AT26-AR26)/2)+AR26</f>
        <v>126</v>
      </c>
      <c r="AT26" s="50">
        <v>118</v>
      </c>
      <c r="AU26" s="58">
        <f t="shared" ref="AU26:AU38" si="386">((AV26-AT26)/2)+AT26</f>
        <v>112.5</v>
      </c>
      <c r="AV26" s="59">
        <v>107</v>
      </c>
      <c r="AW26" s="59">
        <v>117</v>
      </c>
      <c r="AY26" s="50">
        <v>155</v>
      </c>
      <c r="BB26" s="50">
        <v>195</v>
      </c>
      <c r="BC26" s="50">
        <v>186</v>
      </c>
      <c r="BD26" s="50">
        <v>156</v>
      </c>
      <c r="BE26" s="50">
        <v>187</v>
      </c>
      <c r="BF26" s="50">
        <v>161</v>
      </c>
      <c r="BG26" s="50">
        <v>199</v>
      </c>
      <c r="BH26" s="50">
        <v>185</v>
      </c>
      <c r="BI26" s="50">
        <v>216</v>
      </c>
      <c r="BJ26" s="50">
        <v>325</v>
      </c>
      <c r="BK26" s="50">
        <v>244</v>
      </c>
      <c r="BL26" s="50">
        <v>266</v>
      </c>
      <c r="BM26" s="148">
        <v>226</v>
      </c>
      <c r="BN26" s="58">
        <f t="shared" ref="BN26:BN38" si="387">((BO26-BM26)/2)+BM26</f>
        <v>205</v>
      </c>
      <c r="BO26" s="50">
        <v>184</v>
      </c>
      <c r="BP26" s="58">
        <f t="shared" ref="BP26:BP38" si="388">((BQ26-BO26)/2)+BO26</f>
        <v>196</v>
      </c>
      <c r="BQ26" s="59">
        <v>208</v>
      </c>
      <c r="BR26" s="59">
        <v>214</v>
      </c>
      <c r="BT26" s="50">
        <v>193</v>
      </c>
      <c r="BW26" s="50">
        <v>141</v>
      </c>
      <c r="BX26" s="50">
        <v>148</v>
      </c>
      <c r="BY26" s="50">
        <v>152</v>
      </c>
      <c r="BZ26" s="50">
        <v>176</v>
      </c>
      <c r="CA26" s="50">
        <v>214</v>
      </c>
      <c r="CB26" s="50">
        <v>202</v>
      </c>
      <c r="CC26" s="50">
        <v>187</v>
      </c>
      <c r="CD26" s="50">
        <v>257</v>
      </c>
      <c r="CE26" s="50">
        <v>329</v>
      </c>
      <c r="CF26" s="50">
        <v>427</v>
      </c>
      <c r="CG26" s="50">
        <v>372</v>
      </c>
      <c r="CH26" s="148">
        <v>2</v>
      </c>
      <c r="CI26" s="58">
        <f t="shared" ref="CI26:CI38" si="389">((CJ26-CH26)/2)+CH26</f>
        <v>3.5</v>
      </c>
      <c r="CJ26" s="50">
        <v>5</v>
      </c>
      <c r="CK26" s="58">
        <f t="shared" ref="CK26:CK38" si="390">((CL26-CJ26)/2)+CJ26</f>
        <v>2.5</v>
      </c>
      <c r="CL26" s="59">
        <v>0</v>
      </c>
      <c r="CM26" s="59">
        <v>4</v>
      </c>
      <c r="CO26" s="50">
        <v>6</v>
      </c>
      <c r="CR26" s="50">
        <v>34</v>
      </c>
      <c r="CS26" s="50">
        <v>24</v>
      </c>
      <c r="CT26" s="50">
        <v>18</v>
      </c>
      <c r="CU26" s="50">
        <v>20</v>
      </c>
      <c r="CV26" s="50">
        <v>11</v>
      </c>
      <c r="CW26" s="50">
        <v>17</v>
      </c>
      <c r="CX26" s="50">
        <v>24</v>
      </c>
      <c r="CY26" s="50">
        <v>16</v>
      </c>
      <c r="CZ26" s="50">
        <v>23</v>
      </c>
      <c r="DA26" s="50">
        <v>3</v>
      </c>
      <c r="DB26" s="50">
        <v>2</v>
      </c>
      <c r="DC26" s="148">
        <v>116</v>
      </c>
      <c r="DD26" s="58">
        <f t="shared" ref="DD26:DD38" si="391">((DE26-DC26)/2)+DC26</f>
        <v>140</v>
      </c>
      <c r="DE26" s="50">
        <v>164</v>
      </c>
      <c r="DF26" s="58">
        <f t="shared" ref="DF26:DF38" si="392">((DG26-DE26)/2)+DE26</f>
        <v>158.5</v>
      </c>
      <c r="DG26" s="59">
        <v>153</v>
      </c>
      <c r="DH26" s="59">
        <v>145</v>
      </c>
      <c r="DJ26" s="50">
        <v>141</v>
      </c>
      <c r="DM26" s="50">
        <v>153</v>
      </c>
      <c r="DN26" s="51">
        <v>173</v>
      </c>
      <c r="DO26" s="50">
        <v>194</v>
      </c>
      <c r="DP26" s="50">
        <v>248</v>
      </c>
      <c r="DQ26" s="50">
        <v>257</v>
      </c>
      <c r="DR26" s="50">
        <v>246</v>
      </c>
      <c r="DS26" s="50">
        <v>253</v>
      </c>
      <c r="DT26" s="50">
        <v>301</v>
      </c>
      <c r="DU26" s="50">
        <v>412</v>
      </c>
      <c r="DV26" s="31">
        <v>471</v>
      </c>
      <c r="DW26" s="31">
        <v>465</v>
      </c>
    </row>
    <row r="27" spans="1:127" x14ac:dyDescent="0.2">
      <c r="A27" s="44" t="s">
        <v>37</v>
      </c>
      <c r="B27" s="59">
        <v>3040</v>
      </c>
      <c r="C27" s="58">
        <f t="shared" si="381"/>
        <v>3243</v>
      </c>
      <c r="D27" s="59">
        <v>3446</v>
      </c>
      <c r="E27" s="58">
        <f t="shared" si="382"/>
        <v>3738.5</v>
      </c>
      <c r="F27" s="59">
        <v>4031</v>
      </c>
      <c r="G27" s="59">
        <v>4357</v>
      </c>
      <c r="I27" s="50">
        <v>4525</v>
      </c>
      <c r="L27" s="50">
        <v>5099</v>
      </c>
      <c r="M27" s="50">
        <v>5463</v>
      </c>
      <c r="N27" s="50">
        <v>6763</v>
      </c>
      <c r="O27" s="50">
        <v>5758</v>
      </c>
      <c r="P27" s="50">
        <v>7213</v>
      </c>
      <c r="Q27" s="50">
        <v>6964</v>
      </c>
      <c r="R27" s="50">
        <v>7213</v>
      </c>
      <c r="S27" s="50">
        <v>7754</v>
      </c>
      <c r="T27" s="50">
        <v>7408</v>
      </c>
      <c r="U27" s="50">
        <v>9520</v>
      </c>
      <c r="V27" s="50">
        <v>9582</v>
      </c>
      <c r="W27" s="148">
        <v>325</v>
      </c>
      <c r="X27" s="58">
        <f t="shared" si="383"/>
        <v>316.5</v>
      </c>
      <c r="Y27" s="50">
        <v>308</v>
      </c>
      <c r="Z27" s="58">
        <f t="shared" si="384"/>
        <v>353</v>
      </c>
      <c r="AA27" s="59">
        <v>398</v>
      </c>
      <c r="AB27" s="59">
        <v>392</v>
      </c>
      <c r="AD27" s="50">
        <v>471</v>
      </c>
      <c r="AG27" s="50">
        <v>727</v>
      </c>
      <c r="AH27" s="50">
        <v>818</v>
      </c>
      <c r="AI27" s="50">
        <v>843</v>
      </c>
      <c r="AJ27" s="50">
        <v>832</v>
      </c>
      <c r="AK27" s="50">
        <v>1105</v>
      </c>
      <c r="AL27" s="50">
        <v>1269</v>
      </c>
      <c r="AM27" s="50">
        <v>5235</v>
      </c>
      <c r="AN27" s="50">
        <v>8880</v>
      </c>
      <c r="AO27" s="50">
        <v>1468</v>
      </c>
      <c r="AP27" s="50">
        <v>7702</v>
      </c>
      <c r="AQ27" s="50">
        <v>5396</v>
      </c>
      <c r="AR27" s="148">
        <v>1249</v>
      </c>
      <c r="AS27" s="58">
        <f t="shared" si="385"/>
        <v>1135.5</v>
      </c>
      <c r="AT27" s="50">
        <v>1022</v>
      </c>
      <c r="AU27" s="58">
        <f t="shared" si="386"/>
        <v>1398</v>
      </c>
      <c r="AV27" s="59">
        <v>1774</v>
      </c>
      <c r="AW27" s="59">
        <v>1800</v>
      </c>
      <c r="AY27" s="50">
        <v>2272</v>
      </c>
      <c r="BB27" s="50">
        <v>2157</v>
      </c>
      <c r="BC27" s="50">
        <v>2446</v>
      </c>
      <c r="BD27" s="50">
        <v>2121</v>
      </c>
      <c r="BE27" s="50">
        <v>1990</v>
      </c>
      <c r="BF27" s="50">
        <v>3656</v>
      </c>
      <c r="BG27" s="50">
        <v>4573</v>
      </c>
      <c r="BH27" s="50">
        <v>5770</v>
      </c>
      <c r="BI27" s="50">
        <v>5967</v>
      </c>
      <c r="BJ27" s="50">
        <v>3517</v>
      </c>
      <c r="BK27" s="50">
        <v>8423</v>
      </c>
      <c r="BL27" s="50">
        <v>6804</v>
      </c>
      <c r="BM27" s="148">
        <v>820</v>
      </c>
      <c r="BN27" s="58">
        <f t="shared" si="387"/>
        <v>772.5</v>
      </c>
      <c r="BO27" s="50">
        <v>725</v>
      </c>
      <c r="BP27" s="58">
        <f t="shared" si="388"/>
        <v>833.5</v>
      </c>
      <c r="BQ27" s="59">
        <v>942</v>
      </c>
      <c r="BR27" s="59">
        <v>966</v>
      </c>
      <c r="BT27" s="50">
        <v>1298</v>
      </c>
      <c r="BW27" s="50">
        <v>1247</v>
      </c>
      <c r="BX27" s="50">
        <v>1367</v>
      </c>
      <c r="BY27" s="50">
        <v>1586</v>
      </c>
      <c r="BZ27" s="50">
        <v>2199</v>
      </c>
      <c r="CA27" s="50">
        <v>7515</v>
      </c>
      <c r="CB27" s="50">
        <v>12151</v>
      </c>
      <c r="CC27" s="50">
        <v>13793</v>
      </c>
      <c r="CD27" s="50">
        <v>15556</v>
      </c>
      <c r="CE27" s="50">
        <v>1898</v>
      </c>
      <c r="CF27" s="50">
        <v>14528</v>
      </c>
      <c r="CG27" s="50">
        <v>10507</v>
      </c>
      <c r="CH27" s="148">
        <v>121</v>
      </c>
      <c r="CI27" s="58">
        <f t="shared" si="389"/>
        <v>99</v>
      </c>
      <c r="CJ27" s="50">
        <v>77</v>
      </c>
      <c r="CK27" s="58">
        <f t="shared" si="390"/>
        <v>79</v>
      </c>
      <c r="CL27" s="59">
        <v>81</v>
      </c>
      <c r="CM27" s="59">
        <v>103</v>
      </c>
      <c r="CO27" s="50">
        <v>160</v>
      </c>
      <c r="CR27" s="50">
        <v>245</v>
      </c>
      <c r="CS27" s="50">
        <v>279</v>
      </c>
      <c r="CT27" s="50">
        <v>347</v>
      </c>
      <c r="CU27" s="50">
        <v>361</v>
      </c>
      <c r="CV27" s="50">
        <v>421</v>
      </c>
      <c r="CW27" s="50">
        <v>563</v>
      </c>
      <c r="CX27" s="50">
        <v>1052</v>
      </c>
      <c r="CY27" s="50">
        <v>2208</v>
      </c>
      <c r="CZ27" s="50">
        <v>432</v>
      </c>
      <c r="DA27" s="50">
        <v>3173</v>
      </c>
      <c r="DB27" s="50">
        <v>1672</v>
      </c>
      <c r="DC27" s="148">
        <v>893</v>
      </c>
      <c r="DD27" s="58">
        <f t="shared" si="391"/>
        <v>929.5</v>
      </c>
      <c r="DE27" s="50">
        <v>966</v>
      </c>
      <c r="DF27" s="58">
        <f t="shared" si="392"/>
        <v>1182</v>
      </c>
      <c r="DG27" s="59">
        <v>1398</v>
      </c>
      <c r="DH27" s="59">
        <v>1371</v>
      </c>
      <c r="DJ27" s="50">
        <v>1477</v>
      </c>
      <c r="DM27" s="50">
        <v>1683</v>
      </c>
      <c r="DN27" s="51">
        <v>2223</v>
      </c>
      <c r="DO27" s="50">
        <v>2678</v>
      </c>
      <c r="DP27" s="50">
        <v>3058</v>
      </c>
      <c r="DQ27" s="50">
        <v>4150</v>
      </c>
      <c r="DR27" s="50">
        <v>6154</v>
      </c>
      <c r="DS27" s="50">
        <v>7395</v>
      </c>
      <c r="DT27" s="50">
        <v>7995</v>
      </c>
      <c r="DU27" s="50">
        <v>3719</v>
      </c>
      <c r="DV27" s="31">
        <v>13015</v>
      </c>
      <c r="DW27" s="31">
        <v>9779</v>
      </c>
    </row>
    <row r="28" spans="1:127" x14ac:dyDescent="0.2">
      <c r="A28" s="44" t="s">
        <v>38</v>
      </c>
      <c r="B28" s="59">
        <v>24369</v>
      </c>
      <c r="C28" s="58">
        <f t="shared" si="381"/>
        <v>26251</v>
      </c>
      <c r="D28" s="59">
        <v>28133</v>
      </c>
      <c r="E28" s="58">
        <f t="shared" si="382"/>
        <v>29658</v>
      </c>
      <c r="F28" s="59">
        <v>31183</v>
      </c>
      <c r="G28" s="59">
        <v>31586</v>
      </c>
      <c r="I28" s="50">
        <v>39149</v>
      </c>
      <c r="L28" s="50">
        <v>47066</v>
      </c>
      <c r="M28" s="50">
        <v>46409</v>
      </c>
      <c r="N28" s="50">
        <v>47603</v>
      </c>
      <c r="O28" s="50">
        <v>46567</v>
      </c>
      <c r="P28" s="50">
        <v>48440</v>
      </c>
      <c r="Q28" s="50">
        <v>46259</v>
      </c>
      <c r="R28" s="50">
        <v>44484</v>
      </c>
      <c r="S28" s="50">
        <v>41367</v>
      </c>
      <c r="T28" s="50">
        <v>36793</v>
      </c>
      <c r="U28" s="50">
        <v>36690</v>
      </c>
      <c r="V28" s="50">
        <v>35797</v>
      </c>
      <c r="W28" s="148">
        <v>4223</v>
      </c>
      <c r="X28" s="58">
        <f t="shared" si="383"/>
        <v>4467</v>
      </c>
      <c r="Y28" s="50">
        <v>4711</v>
      </c>
      <c r="Z28" s="58">
        <f t="shared" si="384"/>
        <v>5090.5</v>
      </c>
      <c r="AA28" s="59">
        <v>5470</v>
      </c>
      <c r="AB28" s="59">
        <v>5396</v>
      </c>
      <c r="AD28" s="50">
        <v>5700</v>
      </c>
      <c r="AG28" s="50">
        <v>9254</v>
      </c>
      <c r="AH28" s="50">
        <v>9200</v>
      </c>
      <c r="AI28" s="50">
        <v>9906</v>
      </c>
      <c r="AJ28" s="50">
        <v>10725</v>
      </c>
      <c r="AK28" s="50">
        <v>11312</v>
      </c>
      <c r="AL28" s="50">
        <v>11790</v>
      </c>
      <c r="AM28" s="50">
        <v>13494</v>
      </c>
      <c r="AN28" s="50">
        <v>15538</v>
      </c>
      <c r="AO28" s="50">
        <v>18253</v>
      </c>
      <c r="AP28" s="50">
        <v>21583</v>
      </c>
      <c r="AQ28" s="50">
        <v>24147</v>
      </c>
      <c r="AR28" s="148">
        <v>7451</v>
      </c>
      <c r="AS28" s="58">
        <f t="shared" si="385"/>
        <v>8032</v>
      </c>
      <c r="AT28" s="50">
        <v>8613</v>
      </c>
      <c r="AU28" s="58">
        <f t="shared" si="386"/>
        <v>9410</v>
      </c>
      <c r="AV28" s="59">
        <v>10207</v>
      </c>
      <c r="AW28" s="59">
        <v>11188</v>
      </c>
      <c r="AY28" s="50">
        <v>10547</v>
      </c>
      <c r="BB28" s="50">
        <v>11310</v>
      </c>
      <c r="BC28" s="50">
        <v>9733</v>
      </c>
      <c r="BD28" s="50">
        <v>8399</v>
      </c>
      <c r="BE28" s="50">
        <v>7403</v>
      </c>
      <c r="BF28" s="50">
        <v>6827</v>
      </c>
      <c r="BG28" s="50">
        <v>7360</v>
      </c>
      <c r="BH28" s="50">
        <v>7416</v>
      </c>
      <c r="BI28" s="50">
        <v>7808</v>
      </c>
      <c r="BJ28" s="50">
        <v>9075</v>
      </c>
      <c r="BK28" s="50">
        <v>9754</v>
      </c>
      <c r="BL28" s="50">
        <v>10839</v>
      </c>
      <c r="BM28" s="148">
        <v>9433</v>
      </c>
      <c r="BN28" s="58">
        <f t="shared" si="387"/>
        <v>9491.5</v>
      </c>
      <c r="BO28" s="50">
        <v>9550</v>
      </c>
      <c r="BP28" s="58">
        <f t="shared" si="388"/>
        <v>10768</v>
      </c>
      <c r="BQ28" s="59">
        <v>11986</v>
      </c>
      <c r="BR28" s="59">
        <v>11166</v>
      </c>
      <c r="BT28" s="50">
        <v>10542</v>
      </c>
      <c r="BW28" s="50">
        <v>8522</v>
      </c>
      <c r="BX28" s="50">
        <v>8766</v>
      </c>
      <c r="BY28" s="50">
        <v>8716</v>
      </c>
      <c r="BZ28" s="50">
        <v>8862</v>
      </c>
      <c r="CA28" s="50">
        <v>8801</v>
      </c>
      <c r="CB28" s="50">
        <v>9516</v>
      </c>
      <c r="CC28" s="50">
        <v>9996</v>
      </c>
      <c r="CD28" s="50">
        <v>10533</v>
      </c>
      <c r="CE28" s="50">
        <v>11382</v>
      </c>
      <c r="CF28" s="50">
        <v>11613</v>
      </c>
      <c r="CG28" s="50">
        <v>12636</v>
      </c>
      <c r="CH28" s="148">
        <v>914</v>
      </c>
      <c r="CI28" s="58">
        <f t="shared" si="389"/>
        <v>1043</v>
      </c>
      <c r="CJ28" s="50">
        <v>1172</v>
      </c>
      <c r="CK28" s="58">
        <f t="shared" si="390"/>
        <v>1300</v>
      </c>
      <c r="CL28" s="59">
        <v>1428</v>
      </c>
      <c r="CM28" s="59">
        <v>1517</v>
      </c>
      <c r="CO28" s="50">
        <v>361</v>
      </c>
      <c r="CR28" s="50">
        <v>308</v>
      </c>
      <c r="CS28" s="50">
        <v>333</v>
      </c>
      <c r="CT28" s="50">
        <v>73</v>
      </c>
      <c r="CU28" s="50">
        <v>67</v>
      </c>
      <c r="CV28" s="50">
        <v>84</v>
      </c>
      <c r="CW28" s="50">
        <v>91</v>
      </c>
      <c r="CX28" s="50">
        <v>115</v>
      </c>
      <c r="CY28" s="50">
        <v>90</v>
      </c>
      <c r="CZ28" s="50">
        <v>115</v>
      </c>
      <c r="DA28" s="50">
        <v>136</v>
      </c>
      <c r="DB28" s="50">
        <v>165</v>
      </c>
      <c r="DC28" s="148">
        <v>4891</v>
      </c>
      <c r="DD28" s="58">
        <f t="shared" si="391"/>
        <v>5396</v>
      </c>
      <c r="DE28" s="50">
        <v>5901</v>
      </c>
      <c r="DF28" s="58">
        <f t="shared" si="392"/>
        <v>6436</v>
      </c>
      <c r="DG28" s="59">
        <v>6971</v>
      </c>
      <c r="DH28" s="59">
        <v>6460</v>
      </c>
      <c r="DJ28" s="50">
        <v>6642</v>
      </c>
      <c r="DM28" s="50">
        <v>6852</v>
      </c>
      <c r="DN28" s="51">
        <v>7563</v>
      </c>
      <c r="DO28" s="50">
        <v>9186</v>
      </c>
      <c r="DP28" s="50">
        <v>10209</v>
      </c>
      <c r="DQ28" s="50">
        <v>11263</v>
      </c>
      <c r="DR28" s="50">
        <v>12660</v>
      </c>
      <c r="DS28" s="50">
        <v>13832</v>
      </c>
      <c r="DT28" s="50">
        <v>14682</v>
      </c>
      <c r="DU28" s="50">
        <v>17278</v>
      </c>
      <c r="DV28" s="31">
        <v>17837</v>
      </c>
      <c r="DW28" s="31">
        <v>17696</v>
      </c>
    </row>
    <row r="29" spans="1:127" x14ac:dyDescent="0.2">
      <c r="A29" s="44" t="s">
        <v>39</v>
      </c>
      <c r="B29" s="59">
        <v>2491</v>
      </c>
      <c r="C29" s="58">
        <f t="shared" si="381"/>
        <v>2818</v>
      </c>
      <c r="D29" s="59">
        <v>3145</v>
      </c>
      <c r="E29" s="58">
        <f t="shared" si="382"/>
        <v>3263</v>
      </c>
      <c r="F29" s="59">
        <v>3381</v>
      </c>
      <c r="G29" s="59">
        <v>3416</v>
      </c>
      <c r="I29" s="50">
        <v>3184</v>
      </c>
      <c r="L29" s="50">
        <v>3405</v>
      </c>
      <c r="M29" s="50">
        <v>3563</v>
      </c>
      <c r="N29" s="50">
        <v>3690</v>
      </c>
      <c r="O29" s="50">
        <v>3395</v>
      </c>
      <c r="P29" s="50">
        <v>3254</v>
      </c>
      <c r="Q29" s="50">
        <v>4266</v>
      </c>
      <c r="R29" s="50">
        <v>5623</v>
      </c>
      <c r="S29" s="50">
        <v>4937</v>
      </c>
      <c r="T29" s="50">
        <v>4339</v>
      </c>
      <c r="U29" s="50">
        <v>4880</v>
      </c>
      <c r="V29" s="50">
        <v>5506</v>
      </c>
      <c r="W29" s="148">
        <v>202</v>
      </c>
      <c r="X29" s="58">
        <f t="shared" si="383"/>
        <v>202.5</v>
      </c>
      <c r="Y29" s="50">
        <v>203</v>
      </c>
      <c r="Z29" s="58">
        <f t="shared" si="384"/>
        <v>249.5</v>
      </c>
      <c r="AA29" s="59">
        <v>296</v>
      </c>
      <c r="AB29" s="59">
        <v>283</v>
      </c>
      <c r="AD29" s="50">
        <v>211</v>
      </c>
      <c r="AG29" s="50">
        <v>393</v>
      </c>
      <c r="AH29" s="50">
        <v>466</v>
      </c>
      <c r="AI29" s="50">
        <v>542</v>
      </c>
      <c r="AJ29" s="50">
        <v>537</v>
      </c>
      <c r="AK29" s="50">
        <v>561</v>
      </c>
      <c r="AL29" s="50">
        <v>657</v>
      </c>
      <c r="AM29" s="50">
        <v>932</v>
      </c>
      <c r="AN29" s="50">
        <v>948</v>
      </c>
      <c r="AO29" s="50">
        <v>370</v>
      </c>
      <c r="AP29" s="50">
        <v>429</v>
      </c>
      <c r="AQ29" s="50">
        <v>359</v>
      </c>
      <c r="AR29" s="148">
        <v>1205</v>
      </c>
      <c r="AS29" s="58">
        <f t="shared" si="385"/>
        <v>1198.5</v>
      </c>
      <c r="AT29" s="50">
        <v>1192</v>
      </c>
      <c r="AU29" s="58">
        <f t="shared" si="386"/>
        <v>1235</v>
      </c>
      <c r="AV29" s="59">
        <v>1278</v>
      </c>
      <c r="AW29" s="59">
        <v>1298</v>
      </c>
      <c r="AY29" s="50">
        <v>1773</v>
      </c>
      <c r="BB29" s="50">
        <v>1906</v>
      </c>
      <c r="BC29" s="50">
        <v>1773</v>
      </c>
      <c r="BD29" s="50">
        <v>1771</v>
      </c>
      <c r="BE29" s="50">
        <v>1577</v>
      </c>
      <c r="BF29" s="50">
        <v>1372</v>
      </c>
      <c r="BG29" s="50">
        <v>1398</v>
      </c>
      <c r="BH29" s="50">
        <v>1920</v>
      </c>
      <c r="BI29" s="50">
        <v>1896</v>
      </c>
      <c r="BJ29" s="50">
        <v>2179</v>
      </c>
      <c r="BK29" s="50">
        <v>2160</v>
      </c>
      <c r="BL29" s="50">
        <v>2447</v>
      </c>
      <c r="BM29" s="148">
        <v>1300</v>
      </c>
      <c r="BN29" s="58">
        <f t="shared" si="387"/>
        <v>1214</v>
      </c>
      <c r="BO29" s="50">
        <v>1128</v>
      </c>
      <c r="BP29" s="58">
        <f t="shared" si="388"/>
        <v>1233</v>
      </c>
      <c r="BQ29" s="59">
        <v>1338</v>
      </c>
      <c r="BR29" s="59">
        <v>1073</v>
      </c>
      <c r="BT29" s="50">
        <v>851</v>
      </c>
      <c r="BW29" s="50">
        <v>846</v>
      </c>
      <c r="BX29" s="50">
        <v>805</v>
      </c>
      <c r="BY29" s="50">
        <v>792</v>
      </c>
      <c r="BZ29" s="50">
        <v>780</v>
      </c>
      <c r="CA29" s="50">
        <v>628</v>
      </c>
      <c r="CB29" s="50">
        <v>1468</v>
      </c>
      <c r="CC29" s="50">
        <v>2286</v>
      </c>
      <c r="CD29" s="50">
        <v>1913</v>
      </c>
      <c r="CE29" s="50">
        <v>574</v>
      </c>
      <c r="CF29" s="50">
        <v>563</v>
      </c>
      <c r="CG29" s="50">
        <v>615</v>
      </c>
      <c r="CH29" s="148">
        <v>0</v>
      </c>
      <c r="CI29" s="58">
        <f t="shared" si="389"/>
        <v>0</v>
      </c>
      <c r="CK29" s="58">
        <f t="shared" si="390"/>
        <v>0</v>
      </c>
      <c r="CR29" s="50">
        <v>8</v>
      </c>
      <c r="CT29" s="50">
        <v>2</v>
      </c>
      <c r="CU29" s="50">
        <v>2</v>
      </c>
      <c r="CV29" s="50">
        <v>3</v>
      </c>
      <c r="CW29" s="50">
        <v>2</v>
      </c>
      <c r="CX29" s="50">
        <v>5</v>
      </c>
      <c r="CY29" s="50">
        <v>18</v>
      </c>
      <c r="CZ29" s="50">
        <v>59</v>
      </c>
      <c r="DA29" s="50">
        <v>62</v>
      </c>
      <c r="DB29" s="50">
        <v>79</v>
      </c>
      <c r="DC29" s="148">
        <v>944</v>
      </c>
      <c r="DD29" s="58">
        <f t="shared" si="391"/>
        <v>1051.5</v>
      </c>
      <c r="DE29" s="50">
        <v>1159</v>
      </c>
      <c r="DF29" s="58">
        <f t="shared" si="392"/>
        <v>1286.5</v>
      </c>
      <c r="DG29" s="59">
        <v>1414</v>
      </c>
      <c r="DH29" s="59">
        <v>1430</v>
      </c>
      <c r="DJ29" s="50">
        <v>1443</v>
      </c>
      <c r="DM29" s="50">
        <v>1803</v>
      </c>
      <c r="DN29" s="51">
        <v>2675</v>
      </c>
      <c r="DO29" s="50">
        <v>2359</v>
      </c>
      <c r="DP29" s="50">
        <v>2750</v>
      </c>
      <c r="DQ29" s="50">
        <v>2512</v>
      </c>
      <c r="DR29" s="50">
        <v>2755</v>
      </c>
      <c r="DS29" s="50">
        <v>3051</v>
      </c>
      <c r="DT29" s="50">
        <v>4062</v>
      </c>
      <c r="DU29" s="50">
        <v>3233</v>
      </c>
      <c r="DV29" s="31">
        <v>3358</v>
      </c>
      <c r="DW29" s="31">
        <v>3213</v>
      </c>
    </row>
    <row r="30" spans="1:127" x14ac:dyDescent="0.2">
      <c r="A30" s="44" t="s">
        <v>42</v>
      </c>
      <c r="B30" s="59">
        <v>971</v>
      </c>
      <c r="C30" s="58">
        <f t="shared" si="381"/>
        <v>971</v>
      </c>
      <c r="D30" s="59">
        <v>971</v>
      </c>
      <c r="E30" s="58">
        <f t="shared" si="382"/>
        <v>1098.5</v>
      </c>
      <c r="F30" s="59">
        <v>1226</v>
      </c>
      <c r="G30" s="59">
        <v>1267</v>
      </c>
      <c r="I30" s="50">
        <v>1214</v>
      </c>
      <c r="L30" s="50">
        <v>1252</v>
      </c>
      <c r="M30" s="50">
        <v>1250</v>
      </c>
      <c r="N30" s="50">
        <v>1285</v>
      </c>
      <c r="O30" s="50">
        <v>1227</v>
      </c>
      <c r="P30" s="50">
        <v>1273</v>
      </c>
      <c r="Q30" s="50">
        <v>1210</v>
      </c>
      <c r="R30" s="50">
        <v>1260</v>
      </c>
      <c r="S30" s="50">
        <v>1398</v>
      </c>
      <c r="T30" s="50">
        <v>1606</v>
      </c>
      <c r="U30" s="50">
        <v>1848</v>
      </c>
      <c r="V30" s="50">
        <v>2089</v>
      </c>
      <c r="W30" s="148">
        <v>85</v>
      </c>
      <c r="X30" s="58">
        <f t="shared" si="383"/>
        <v>99.5</v>
      </c>
      <c r="Y30" s="50">
        <v>114</v>
      </c>
      <c r="Z30" s="58">
        <f t="shared" si="384"/>
        <v>125.5</v>
      </c>
      <c r="AA30" s="59">
        <v>137</v>
      </c>
      <c r="AB30" s="59">
        <v>237</v>
      </c>
      <c r="AD30" s="50">
        <v>207</v>
      </c>
      <c r="AG30" s="50">
        <v>241</v>
      </c>
      <c r="AH30" s="50">
        <v>325</v>
      </c>
      <c r="AI30" s="50">
        <v>271</v>
      </c>
      <c r="AJ30" s="50">
        <v>245</v>
      </c>
      <c r="AK30" s="50">
        <v>227</v>
      </c>
      <c r="AL30" s="50">
        <v>145</v>
      </c>
      <c r="AM30" s="50">
        <v>192</v>
      </c>
      <c r="AN30" s="50">
        <v>141</v>
      </c>
      <c r="AO30" s="50">
        <v>205</v>
      </c>
      <c r="AP30" s="50">
        <v>283</v>
      </c>
      <c r="AQ30" s="50">
        <v>255</v>
      </c>
      <c r="AR30" s="148">
        <v>335</v>
      </c>
      <c r="AS30" s="58">
        <f t="shared" si="385"/>
        <v>334</v>
      </c>
      <c r="AT30" s="50">
        <v>333</v>
      </c>
      <c r="AU30" s="58">
        <f t="shared" si="386"/>
        <v>385</v>
      </c>
      <c r="AV30" s="59">
        <v>437</v>
      </c>
      <c r="AW30" s="59">
        <v>631</v>
      </c>
      <c r="AY30" s="50">
        <v>638</v>
      </c>
      <c r="BB30" s="50">
        <v>1056</v>
      </c>
      <c r="BC30" s="50">
        <v>817</v>
      </c>
      <c r="BD30" s="50">
        <v>685</v>
      </c>
      <c r="BE30" s="50">
        <v>579</v>
      </c>
      <c r="BF30" s="50">
        <v>595</v>
      </c>
      <c r="BG30" s="50">
        <v>583</v>
      </c>
      <c r="BH30" s="50">
        <v>542</v>
      </c>
      <c r="BI30" s="50">
        <v>511</v>
      </c>
      <c r="BJ30" s="50">
        <v>528</v>
      </c>
      <c r="BK30" s="50">
        <v>609</v>
      </c>
      <c r="BL30" s="50">
        <v>556</v>
      </c>
      <c r="BM30" s="148">
        <v>763</v>
      </c>
      <c r="BN30" s="58">
        <f t="shared" si="387"/>
        <v>701.5</v>
      </c>
      <c r="BO30" s="50">
        <v>640</v>
      </c>
      <c r="BP30" s="58">
        <f t="shared" si="388"/>
        <v>724.5</v>
      </c>
      <c r="BQ30" s="59">
        <v>809</v>
      </c>
      <c r="BR30" s="59">
        <v>882</v>
      </c>
      <c r="BT30" s="50">
        <v>849</v>
      </c>
      <c r="BW30" s="50">
        <v>605</v>
      </c>
      <c r="BX30" s="50">
        <v>550</v>
      </c>
      <c r="BY30" s="50">
        <v>497</v>
      </c>
      <c r="BZ30" s="50">
        <v>496</v>
      </c>
      <c r="CA30" s="50">
        <v>474</v>
      </c>
      <c r="CB30" s="50">
        <v>417</v>
      </c>
      <c r="CC30" s="50">
        <v>384</v>
      </c>
      <c r="CD30" s="50">
        <v>454</v>
      </c>
      <c r="CE30" s="50">
        <v>429</v>
      </c>
      <c r="CF30" s="50">
        <v>417</v>
      </c>
      <c r="CG30" s="50">
        <v>457</v>
      </c>
      <c r="CH30" s="148">
        <v>13</v>
      </c>
      <c r="CI30" s="58">
        <f t="shared" si="389"/>
        <v>14</v>
      </c>
      <c r="CJ30" s="50">
        <v>15</v>
      </c>
      <c r="CK30" s="58">
        <f t="shared" si="390"/>
        <v>20</v>
      </c>
      <c r="CL30" s="59">
        <v>25</v>
      </c>
      <c r="CM30" s="59">
        <v>24</v>
      </c>
      <c r="CO30" s="50">
        <v>14</v>
      </c>
      <c r="CR30" s="50">
        <v>18</v>
      </c>
      <c r="CS30" s="50">
        <v>19</v>
      </c>
      <c r="CT30" s="50">
        <v>25</v>
      </c>
      <c r="CU30" s="50">
        <v>46</v>
      </c>
      <c r="CV30" s="50">
        <v>67</v>
      </c>
      <c r="CW30" s="50">
        <v>56</v>
      </c>
      <c r="CX30" s="50">
        <v>64</v>
      </c>
      <c r="CY30" s="50">
        <v>103</v>
      </c>
      <c r="CZ30" s="50">
        <v>100</v>
      </c>
      <c r="DA30" s="50">
        <v>107</v>
      </c>
      <c r="DB30" s="50">
        <v>111</v>
      </c>
      <c r="DC30" s="148">
        <v>295</v>
      </c>
      <c r="DD30" s="58">
        <f t="shared" si="391"/>
        <v>267.5</v>
      </c>
      <c r="DE30" s="50">
        <v>240</v>
      </c>
      <c r="DF30" s="58">
        <f t="shared" si="392"/>
        <v>239</v>
      </c>
      <c r="DG30" s="59">
        <v>238</v>
      </c>
      <c r="DH30" s="59">
        <v>270</v>
      </c>
      <c r="DJ30" s="50">
        <v>270</v>
      </c>
      <c r="DM30" s="50">
        <v>335</v>
      </c>
      <c r="DN30" s="51">
        <v>472</v>
      </c>
      <c r="DO30" s="50">
        <v>420</v>
      </c>
      <c r="DP30" s="50">
        <v>404</v>
      </c>
      <c r="DQ30" s="50">
        <v>415</v>
      </c>
      <c r="DR30" s="50">
        <v>467</v>
      </c>
      <c r="DS30" s="50">
        <v>508</v>
      </c>
      <c r="DT30" s="50">
        <v>399</v>
      </c>
      <c r="DU30" s="50">
        <v>593</v>
      </c>
      <c r="DV30" s="31">
        <v>652</v>
      </c>
      <c r="DW30" s="31">
        <v>611</v>
      </c>
    </row>
    <row r="31" spans="1:127" x14ac:dyDescent="0.2">
      <c r="A31" s="44" t="s">
        <v>44</v>
      </c>
      <c r="B31" s="59">
        <v>1257</v>
      </c>
      <c r="C31" s="58">
        <f t="shared" si="381"/>
        <v>1464.5</v>
      </c>
      <c r="D31" s="59">
        <v>1672</v>
      </c>
      <c r="E31" s="58">
        <f t="shared" si="382"/>
        <v>1680.5</v>
      </c>
      <c r="F31" s="59">
        <v>1689</v>
      </c>
      <c r="G31" s="59">
        <v>2169</v>
      </c>
      <c r="I31" s="50">
        <v>1870</v>
      </c>
      <c r="L31" s="50">
        <v>1456</v>
      </c>
      <c r="M31" s="50">
        <v>1382</v>
      </c>
      <c r="N31" s="50">
        <v>1295</v>
      </c>
      <c r="O31" s="50">
        <v>1230</v>
      </c>
      <c r="P31" s="50">
        <v>1213</v>
      </c>
      <c r="Q31" s="50">
        <v>1181</v>
      </c>
      <c r="R31" s="50">
        <v>1520</v>
      </c>
      <c r="S31" s="50">
        <v>1664</v>
      </c>
      <c r="T31" s="50">
        <v>1686</v>
      </c>
      <c r="U31" s="50">
        <v>2133</v>
      </c>
      <c r="V31" s="50">
        <v>2834</v>
      </c>
      <c r="W31" s="148">
        <v>320</v>
      </c>
      <c r="X31" s="58">
        <f t="shared" si="383"/>
        <v>380.5</v>
      </c>
      <c r="Y31" s="50">
        <v>441</v>
      </c>
      <c r="Z31" s="58">
        <f t="shared" si="384"/>
        <v>427.5</v>
      </c>
      <c r="AA31" s="59">
        <v>414</v>
      </c>
      <c r="AB31" s="59">
        <v>486</v>
      </c>
      <c r="AD31" s="50">
        <v>440</v>
      </c>
      <c r="AG31" s="50">
        <v>365</v>
      </c>
      <c r="AH31" s="50">
        <v>247</v>
      </c>
      <c r="AI31" s="50">
        <v>188</v>
      </c>
      <c r="AJ31" s="50">
        <v>191</v>
      </c>
      <c r="AK31" s="50">
        <v>179</v>
      </c>
      <c r="AL31" s="50">
        <v>169</v>
      </c>
      <c r="AM31" s="50">
        <v>168</v>
      </c>
      <c r="AN31" s="50">
        <v>145</v>
      </c>
      <c r="AO31" s="50">
        <v>213</v>
      </c>
      <c r="AP31" s="50">
        <v>359</v>
      </c>
      <c r="AQ31" s="50">
        <v>416</v>
      </c>
      <c r="AR31" s="148">
        <v>682</v>
      </c>
      <c r="AS31" s="58">
        <f t="shared" si="385"/>
        <v>661.5</v>
      </c>
      <c r="AT31" s="50">
        <v>641</v>
      </c>
      <c r="AU31" s="58">
        <f t="shared" si="386"/>
        <v>687.5</v>
      </c>
      <c r="AV31" s="59">
        <v>734</v>
      </c>
      <c r="AW31" s="59">
        <v>784</v>
      </c>
      <c r="AY31" s="50">
        <v>831</v>
      </c>
      <c r="BB31" s="50">
        <v>705</v>
      </c>
      <c r="BC31" s="50">
        <v>629</v>
      </c>
      <c r="BD31" s="50">
        <v>573</v>
      </c>
      <c r="BE31" s="50">
        <v>439</v>
      </c>
      <c r="BF31" s="50">
        <v>428</v>
      </c>
      <c r="BG31" s="50">
        <v>468</v>
      </c>
      <c r="BH31" s="50">
        <v>482</v>
      </c>
      <c r="BI31" s="50">
        <v>446</v>
      </c>
      <c r="BJ31" s="50">
        <v>507</v>
      </c>
      <c r="BK31" s="50">
        <v>717</v>
      </c>
      <c r="BL31" s="50">
        <v>753</v>
      </c>
      <c r="BM31" s="148">
        <v>463</v>
      </c>
      <c r="BN31" s="58">
        <f t="shared" si="387"/>
        <v>460.5</v>
      </c>
      <c r="BO31" s="50">
        <v>458</v>
      </c>
      <c r="BP31" s="58">
        <f t="shared" si="388"/>
        <v>475</v>
      </c>
      <c r="BQ31" s="59">
        <v>492</v>
      </c>
      <c r="BR31" s="59">
        <v>587</v>
      </c>
      <c r="BT31" s="50">
        <v>786</v>
      </c>
      <c r="BW31" s="50">
        <v>340</v>
      </c>
      <c r="BX31" s="50">
        <v>314</v>
      </c>
      <c r="BY31" s="50">
        <v>270</v>
      </c>
      <c r="BZ31" s="50">
        <v>229</v>
      </c>
      <c r="CA31" s="50">
        <v>194</v>
      </c>
      <c r="CB31" s="50">
        <v>221</v>
      </c>
      <c r="CC31" s="50">
        <v>194</v>
      </c>
      <c r="CD31" s="50">
        <v>160</v>
      </c>
      <c r="CE31" s="50">
        <v>197</v>
      </c>
      <c r="CF31" s="50">
        <v>307</v>
      </c>
      <c r="CG31" s="50">
        <v>349</v>
      </c>
      <c r="CH31" s="148">
        <v>289</v>
      </c>
      <c r="CI31" s="58">
        <f t="shared" si="389"/>
        <v>285</v>
      </c>
      <c r="CJ31" s="50">
        <v>281</v>
      </c>
      <c r="CK31" s="58">
        <f t="shared" si="390"/>
        <v>266</v>
      </c>
      <c r="CL31" s="59">
        <v>251</v>
      </c>
      <c r="CM31" s="59">
        <v>302</v>
      </c>
      <c r="CO31" s="50">
        <v>271</v>
      </c>
      <c r="CR31" s="50">
        <v>151</v>
      </c>
      <c r="CS31" s="50">
        <v>113</v>
      </c>
      <c r="CT31" s="50">
        <v>131</v>
      </c>
      <c r="CU31" s="50">
        <v>98</v>
      </c>
      <c r="CV31" s="50">
        <v>117</v>
      </c>
      <c r="CW31" s="50">
        <v>90</v>
      </c>
      <c r="CX31" s="50">
        <v>69</v>
      </c>
      <c r="CY31" s="50">
        <v>102</v>
      </c>
      <c r="CZ31" s="50">
        <v>85</v>
      </c>
      <c r="DA31" s="50">
        <v>110</v>
      </c>
      <c r="DB31" s="50">
        <v>117</v>
      </c>
      <c r="DC31" s="148">
        <v>428</v>
      </c>
      <c r="DD31" s="58">
        <f t="shared" si="391"/>
        <v>487.5</v>
      </c>
      <c r="DE31" s="50">
        <v>547</v>
      </c>
      <c r="DF31" s="58">
        <f t="shared" si="392"/>
        <v>537</v>
      </c>
      <c r="DG31" s="59">
        <v>527</v>
      </c>
      <c r="DH31" s="59">
        <v>558</v>
      </c>
      <c r="DJ31" s="50">
        <v>619</v>
      </c>
      <c r="DM31" s="50">
        <v>641</v>
      </c>
      <c r="DN31" s="51">
        <v>477</v>
      </c>
      <c r="DO31" s="50">
        <v>648</v>
      </c>
      <c r="DP31" s="50">
        <v>789</v>
      </c>
      <c r="DQ31" s="50">
        <v>747</v>
      </c>
      <c r="DR31" s="50">
        <v>728</v>
      </c>
      <c r="DS31" s="50">
        <v>881</v>
      </c>
      <c r="DT31" s="50">
        <v>916</v>
      </c>
      <c r="DU31" s="50">
        <v>1160</v>
      </c>
      <c r="DV31" s="31">
        <v>1165</v>
      </c>
      <c r="DW31" s="31">
        <v>1162</v>
      </c>
    </row>
    <row r="32" spans="1:127" x14ac:dyDescent="0.2">
      <c r="A32" s="44" t="s">
        <v>53</v>
      </c>
      <c r="B32" s="59">
        <v>257</v>
      </c>
      <c r="C32" s="58">
        <f t="shared" si="381"/>
        <v>298.5</v>
      </c>
      <c r="D32" s="59">
        <v>340</v>
      </c>
      <c r="E32" s="58">
        <f t="shared" si="382"/>
        <v>372</v>
      </c>
      <c r="F32" s="59">
        <v>404</v>
      </c>
      <c r="G32" s="59">
        <v>345</v>
      </c>
      <c r="I32" s="50">
        <v>378</v>
      </c>
      <c r="L32" s="50">
        <v>411</v>
      </c>
      <c r="M32" s="50">
        <v>508</v>
      </c>
      <c r="N32" s="50">
        <v>449</v>
      </c>
      <c r="O32" s="50">
        <v>511</v>
      </c>
      <c r="P32" s="50">
        <v>363</v>
      </c>
      <c r="Q32" s="50">
        <v>400</v>
      </c>
      <c r="R32" s="50">
        <v>409</v>
      </c>
      <c r="S32" s="50">
        <v>473</v>
      </c>
      <c r="T32" s="50">
        <v>570</v>
      </c>
      <c r="U32" s="50">
        <v>690</v>
      </c>
      <c r="V32" s="50">
        <v>715</v>
      </c>
      <c r="W32" s="148">
        <v>53</v>
      </c>
      <c r="X32" s="58">
        <f t="shared" si="383"/>
        <v>64.5</v>
      </c>
      <c r="Y32" s="50">
        <v>76</v>
      </c>
      <c r="Z32" s="58">
        <f t="shared" si="384"/>
        <v>86.5</v>
      </c>
      <c r="AA32" s="59">
        <v>97</v>
      </c>
      <c r="AB32" s="59">
        <v>111</v>
      </c>
      <c r="AD32" s="50">
        <v>75</v>
      </c>
      <c r="AG32" s="50">
        <v>65</v>
      </c>
      <c r="AH32" s="50">
        <v>68</v>
      </c>
      <c r="AI32" s="50">
        <v>84</v>
      </c>
      <c r="AJ32" s="50">
        <v>70</v>
      </c>
      <c r="AK32" s="50">
        <v>72</v>
      </c>
      <c r="AL32" s="50">
        <v>73</v>
      </c>
      <c r="AM32" s="50">
        <v>72</v>
      </c>
      <c r="AN32" s="50">
        <v>61</v>
      </c>
      <c r="AO32" s="50">
        <v>80</v>
      </c>
      <c r="AP32" s="50">
        <v>81</v>
      </c>
      <c r="AQ32" s="50">
        <v>68</v>
      </c>
      <c r="AR32" s="148">
        <v>111</v>
      </c>
      <c r="AS32" s="58">
        <f t="shared" si="385"/>
        <v>196</v>
      </c>
      <c r="AT32" s="50">
        <v>281</v>
      </c>
      <c r="AU32" s="58">
        <f t="shared" si="386"/>
        <v>276.5</v>
      </c>
      <c r="AV32" s="59">
        <v>272</v>
      </c>
      <c r="AW32" s="59">
        <v>411</v>
      </c>
      <c r="AY32" s="50">
        <v>420</v>
      </c>
      <c r="BB32" s="50">
        <v>465</v>
      </c>
      <c r="BC32" s="50">
        <v>427</v>
      </c>
      <c r="BD32" s="50">
        <v>370</v>
      </c>
      <c r="BE32" s="50">
        <v>379</v>
      </c>
      <c r="BF32" s="50">
        <v>319</v>
      </c>
      <c r="BG32" s="50">
        <v>408</v>
      </c>
      <c r="BH32" s="50">
        <v>335</v>
      </c>
      <c r="BI32" s="50">
        <v>356</v>
      </c>
      <c r="BJ32" s="50">
        <v>497</v>
      </c>
      <c r="BK32" s="50">
        <v>561</v>
      </c>
      <c r="BL32" s="50">
        <v>468</v>
      </c>
      <c r="BM32" s="148">
        <v>171</v>
      </c>
      <c r="BN32" s="58">
        <f t="shared" si="387"/>
        <v>270.5</v>
      </c>
      <c r="BO32" s="50">
        <v>370</v>
      </c>
      <c r="BP32" s="58">
        <f t="shared" si="388"/>
        <v>362.5</v>
      </c>
      <c r="BQ32" s="59">
        <v>355</v>
      </c>
      <c r="BR32" s="59">
        <v>467</v>
      </c>
      <c r="BT32" s="50">
        <v>359</v>
      </c>
      <c r="BW32" s="50">
        <v>235</v>
      </c>
      <c r="BX32" s="50">
        <v>226</v>
      </c>
      <c r="BY32" s="50">
        <v>265</v>
      </c>
      <c r="BZ32" s="50">
        <v>222</v>
      </c>
      <c r="CA32" s="50">
        <v>209</v>
      </c>
      <c r="CB32" s="50">
        <v>181</v>
      </c>
      <c r="CC32" s="50">
        <v>170</v>
      </c>
      <c r="CD32" s="50">
        <v>193</v>
      </c>
      <c r="CE32" s="50">
        <v>222</v>
      </c>
      <c r="CF32" s="50">
        <v>227</v>
      </c>
      <c r="CG32" s="50">
        <v>246</v>
      </c>
      <c r="CH32" s="148">
        <v>15</v>
      </c>
      <c r="CI32" s="58">
        <f t="shared" si="389"/>
        <v>17</v>
      </c>
      <c r="CJ32" s="50">
        <v>19</v>
      </c>
      <c r="CK32" s="58">
        <f t="shared" si="390"/>
        <v>37.5</v>
      </c>
      <c r="CL32" s="59">
        <v>56</v>
      </c>
      <c r="CM32" s="59">
        <v>17</v>
      </c>
      <c r="CO32" s="50">
        <v>47</v>
      </c>
      <c r="CR32" s="50">
        <v>90</v>
      </c>
      <c r="CS32" s="50">
        <v>86</v>
      </c>
      <c r="CT32" s="50">
        <v>94</v>
      </c>
      <c r="CU32" s="50">
        <v>68</v>
      </c>
      <c r="CV32" s="50">
        <v>86</v>
      </c>
      <c r="CW32" s="50">
        <v>83</v>
      </c>
      <c r="CX32" s="50">
        <v>61</v>
      </c>
      <c r="CY32" s="50">
        <v>74</v>
      </c>
      <c r="CZ32" s="50">
        <v>59</v>
      </c>
      <c r="DA32" s="50">
        <v>79</v>
      </c>
      <c r="DB32" s="50">
        <v>77</v>
      </c>
      <c r="DC32" s="148">
        <v>137</v>
      </c>
      <c r="DD32" s="58">
        <f t="shared" si="391"/>
        <v>163.5</v>
      </c>
      <c r="DE32" s="50">
        <v>190</v>
      </c>
      <c r="DF32" s="58">
        <f t="shared" si="392"/>
        <v>190</v>
      </c>
      <c r="DG32" s="59">
        <v>190</v>
      </c>
      <c r="DH32" s="59">
        <v>239</v>
      </c>
      <c r="DJ32" s="50">
        <v>257</v>
      </c>
      <c r="DM32" s="50">
        <v>362</v>
      </c>
      <c r="DN32" s="51">
        <v>447</v>
      </c>
      <c r="DO32" s="50">
        <v>471</v>
      </c>
      <c r="DP32" s="50">
        <v>499</v>
      </c>
      <c r="DQ32" s="50">
        <v>516</v>
      </c>
      <c r="DR32" s="50">
        <v>432</v>
      </c>
      <c r="DS32" s="50">
        <v>548</v>
      </c>
      <c r="DT32" s="50">
        <v>551</v>
      </c>
      <c r="DU32" s="50">
        <v>591</v>
      </c>
      <c r="DV32" s="31">
        <v>672</v>
      </c>
      <c r="DW32" s="31">
        <v>662</v>
      </c>
    </row>
    <row r="33" spans="1:127" x14ac:dyDescent="0.2">
      <c r="A33" s="44" t="s">
        <v>59</v>
      </c>
      <c r="B33" s="59">
        <v>609</v>
      </c>
      <c r="C33" s="58">
        <f t="shared" si="381"/>
        <v>632</v>
      </c>
      <c r="D33" s="59">
        <v>655</v>
      </c>
      <c r="E33" s="58">
        <f t="shared" si="382"/>
        <v>718.5</v>
      </c>
      <c r="F33" s="59">
        <v>782</v>
      </c>
      <c r="G33" s="59">
        <v>715</v>
      </c>
      <c r="I33" s="50">
        <v>881</v>
      </c>
      <c r="L33" s="50">
        <v>1023</v>
      </c>
      <c r="M33" s="50">
        <v>1219</v>
      </c>
      <c r="N33" s="50">
        <v>1157</v>
      </c>
      <c r="O33" s="50">
        <v>1270</v>
      </c>
      <c r="P33" s="50">
        <v>1252</v>
      </c>
      <c r="Q33" s="50">
        <v>1168</v>
      </c>
      <c r="R33" s="50">
        <v>1276</v>
      </c>
      <c r="S33" s="50">
        <v>1435</v>
      </c>
      <c r="T33" s="50">
        <v>1626</v>
      </c>
      <c r="U33" s="50">
        <v>1426</v>
      </c>
      <c r="V33" s="50">
        <v>1537</v>
      </c>
      <c r="W33" s="148">
        <v>102</v>
      </c>
      <c r="X33" s="58">
        <f t="shared" si="383"/>
        <v>104.5</v>
      </c>
      <c r="Y33" s="50">
        <v>107</v>
      </c>
      <c r="Z33" s="58">
        <f t="shared" si="384"/>
        <v>105</v>
      </c>
      <c r="AA33" s="59">
        <v>103</v>
      </c>
      <c r="AB33" s="59">
        <v>101</v>
      </c>
      <c r="AD33" s="50">
        <v>101</v>
      </c>
      <c r="AG33" s="50">
        <v>126</v>
      </c>
      <c r="AH33" s="50">
        <v>129</v>
      </c>
      <c r="AI33" s="50">
        <v>217</v>
      </c>
      <c r="AJ33" s="50">
        <v>216</v>
      </c>
      <c r="AK33" s="50">
        <v>185</v>
      </c>
      <c r="AL33" s="50">
        <v>213</v>
      </c>
      <c r="AM33" s="50">
        <v>281</v>
      </c>
      <c r="AN33" s="50">
        <v>296</v>
      </c>
      <c r="AO33" s="50">
        <v>434</v>
      </c>
      <c r="AP33" s="50">
        <v>559</v>
      </c>
      <c r="AQ33" s="50">
        <v>600</v>
      </c>
      <c r="AR33" s="148">
        <v>125</v>
      </c>
      <c r="AS33" s="58">
        <f t="shared" si="385"/>
        <v>131</v>
      </c>
      <c r="AT33" s="50">
        <v>137</v>
      </c>
      <c r="AU33" s="58">
        <f t="shared" si="386"/>
        <v>154.5</v>
      </c>
      <c r="AV33" s="59">
        <v>172</v>
      </c>
      <c r="AW33" s="59">
        <v>195</v>
      </c>
      <c r="AY33" s="50">
        <v>309</v>
      </c>
      <c r="BB33" s="50">
        <v>469</v>
      </c>
      <c r="BC33" s="50">
        <v>463</v>
      </c>
      <c r="BD33" s="50">
        <v>449</v>
      </c>
      <c r="BE33" s="50">
        <v>455</v>
      </c>
      <c r="BF33" s="50">
        <v>574</v>
      </c>
      <c r="BG33" s="50">
        <v>530</v>
      </c>
      <c r="BH33" s="50">
        <v>614</v>
      </c>
      <c r="BI33" s="50">
        <v>654</v>
      </c>
      <c r="BJ33" s="50">
        <v>752</v>
      </c>
      <c r="BK33" s="50">
        <v>1017</v>
      </c>
      <c r="BL33" s="50">
        <v>1011</v>
      </c>
      <c r="BM33" s="148">
        <v>235</v>
      </c>
      <c r="BN33" s="58">
        <f t="shared" si="387"/>
        <v>233.5</v>
      </c>
      <c r="BO33" s="50">
        <v>232</v>
      </c>
      <c r="BP33" s="58">
        <f t="shared" si="388"/>
        <v>241.5</v>
      </c>
      <c r="BQ33" s="59">
        <v>251</v>
      </c>
      <c r="BR33" s="59">
        <v>237</v>
      </c>
      <c r="BT33" s="50">
        <v>314</v>
      </c>
      <c r="BW33" s="50">
        <v>399</v>
      </c>
      <c r="BX33" s="50">
        <v>402</v>
      </c>
      <c r="BY33" s="50">
        <v>386</v>
      </c>
      <c r="BZ33" s="50">
        <v>367</v>
      </c>
      <c r="CA33" s="50">
        <v>412</v>
      </c>
      <c r="CB33" s="50">
        <v>506</v>
      </c>
      <c r="CC33" s="50">
        <v>416</v>
      </c>
      <c r="CD33" s="50">
        <v>484</v>
      </c>
      <c r="CE33" s="50">
        <v>570</v>
      </c>
      <c r="CF33" s="50">
        <v>683</v>
      </c>
      <c r="CG33" s="50">
        <v>720</v>
      </c>
      <c r="CH33" s="148">
        <v>3</v>
      </c>
      <c r="CI33" s="58">
        <f t="shared" si="389"/>
        <v>1.5</v>
      </c>
      <c r="CK33" s="58">
        <f t="shared" si="390"/>
        <v>0.5</v>
      </c>
      <c r="CL33" s="59">
        <v>1</v>
      </c>
      <c r="CM33" s="59">
        <v>10</v>
      </c>
      <c r="CO33" s="50">
        <v>23</v>
      </c>
      <c r="CR33" s="50">
        <v>22</v>
      </c>
      <c r="CS33" s="50">
        <v>24</v>
      </c>
      <c r="CT33" s="50">
        <v>17</v>
      </c>
      <c r="CU33" s="50">
        <v>72</v>
      </c>
      <c r="CV33" s="50">
        <v>86</v>
      </c>
      <c r="CW33" s="50">
        <v>164</v>
      </c>
      <c r="CX33" s="50">
        <v>135</v>
      </c>
      <c r="CY33" s="50">
        <v>154</v>
      </c>
      <c r="CZ33" s="50">
        <v>170</v>
      </c>
      <c r="DA33" s="50">
        <v>166</v>
      </c>
      <c r="DB33" s="50">
        <v>191</v>
      </c>
      <c r="DC33" s="148">
        <v>201</v>
      </c>
      <c r="DD33" s="58">
        <f t="shared" si="391"/>
        <v>211.5</v>
      </c>
      <c r="DE33" s="50">
        <v>222</v>
      </c>
      <c r="DF33" s="58">
        <f t="shared" si="392"/>
        <v>227.5</v>
      </c>
      <c r="DG33" s="59">
        <v>233</v>
      </c>
      <c r="DH33" s="59">
        <v>243</v>
      </c>
      <c r="DJ33" s="50">
        <v>252</v>
      </c>
      <c r="DM33" s="50">
        <v>303</v>
      </c>
      <c r="DN33" s="51">
        <v>524</v>
      </c>
      <c r="DO33" s="50">
        <v>597</v>
      </c>
      <c r="DP33" s="50">
        <v>758</v>
      </c>
      <c r="DQ33" s="50">
        <v>685</v>
      </c>
      <c r="DR33" s="50">
        <v>485</v>
      </c>
      <c r="DS33" s="50">
        <v>507</v>
      </c>
      <c r="DT33" s="50">
        <v>503</v>
      </c>
      <c r="DU33" s="50">
        <v>943</v>
      </c>
      <c r="DV33" s="31">
        <v>1095</v>
      </c>
      <c r="DW33" s="31">
        <v>984</v>
      </c>
    </row>
    <row r="34" spans="1:127" x14ac:dyDescent="0.2">
      <c r="A34" s="44" t="s">
        <v>58</v>
      </c>
      <c r="B34" s="59">
        <v>910</v>
      </c>
      <c r="C34" s="58">
        <f t="shared" si="381"/>
        <v>1013</v>
      </c>
      <c r="D34" s="59">
        <v>1116</v>
      </c>
      <c r="E34" s="58">
        <f t="shared" si="382"/>
        <v>1084.5</v>
      </c>
      <c r="F34" s="59">
        <v>1053</v>
      </c>
      <c r="G34" s="59">
        <v>985</v>
      </c>
      <c r="I34" s="50">
        <v>1066</v>
      </c>
      <c r="L34" s="50">
        <v>1164</v>
      </c>
      <c r="M34" s="50">
        <v>1232</v>
      </c>
      <c r="N34" s="50">
        <v>1420</v>
      </c>
      <c r="O34" s="50">
        <v>1447</v>
      </c>
      <c r="P34" s="50">
        <v>1438</v>
      </c>
      <c r="Q34" s="50">
        <v>1661</v>
      </c>
      <c r="R34" s="50">
        <v>1803</v>
      </c>
      <c r="S34" s="50">
        <v>1810</v>
      </c>
      <c r="T34" s="50">
        <v>2404</v>
      </c>
      <c r="U34" s="50">
        <v>3108</v>
      </c>
      <c r="V34" s="50">
        <v>3592</v>
      </c>
      <c r="W34" s="148">
        <v>125</v>
      </c>
      <c r="X34" s="58">
        <f t="shared" si="383"/>
        <v>141.5</v>
      </c>
      <c r="Y34" s="50">
        <v>158</v>
      </c>
      <c r="Z34" s="58">
        <f t="shared" si="384"/>
        <v>182.5</v>
      </c>
      <c r="AA34" s="59">
        <v>207</v>
      </c>
      <c r="AB34" s="59">
        <v>169</v>
      </c>
      <c r="AD34" s="50">
        <v>215</v>
      </c>
      <c r="AG34" s="50">
        <v>235</v>
      </c>
      <c r="AH34" s="50">
        <v>209</v>
      </c>
      <c r="AI34" s="50">
        <v>299</v>
      </c>
      <c r="AJ34" s="50">
        <v>268</v>
      </c>
      <c r="AK34" s="50">
        <v>329</v>
      </c>
      <c r="AL34" s="50">
        <v>334</v>
      </c>
      <c r="AM34" s="50">
        <v>340</v>
      </c>
      <c r="AN34" s="50">
        <v>375</v>
      </c>
      <c r="AO34" s="50">
        <v>528</v>
      </c>
      <c r="AP34" s="50">
        <v>656</v>
      </c>
      <c r="AQ34" s="50">
        <v>809</v>
      </c>
      <c r="AR34" s="148">
        <v>595</v>
      </c>
      <c r="AS34" s="58">
        <f t="shared" si="385"/>
        <v>517.5</v>
      </c>
      <c r="AT34" s="50">
        <v>440</v>
      </c>
      <c r="AU34" s="58">
        <f t="shared" si="386"/>
        <v>523.5</v>
      </c>
      <c r="AV34" s="59">
        <v>607</v>
      </c>
      <c r="AW34" s="59">
        <v>675</v>
      </c>
      <c r="AY34" s="50">
        <v>781</v>
      </c>
      <c r="BB34" s="50">
        <v>772</v>
      </c>
      <c r="BC34" s="50">
        <v>866</v>
      </c>
      <c r="BD34" s="50">
        <v>817</v>
      </c>
      <c r="BE34" s="50">
        <v>848</v>
      </c>
      <c r="BF34" s="50">
        <v>822</v>
      </c>
      <c r="BG34" s="50">
        <v>734</v>
      </c>
      <c r="BH34" s="50">
        <v>732</v>
      </c>
      <c r="BI34" s="50">
        <v>729</v>
      </c>
      <c r="BJ34" s="50">
        <v>854</v>
      </c>
      <c r="BK34" s="50">
        <v>931</v>
      </c>
      <c r="BL34" s="50">
        <v>1130</v>
      </c>
      <c r="BM34" s="148">
        <v>607</v>
      </c>
      <c r="BN34" s="58">
        <f t="shared" si="387"/>
        <v>621</v>
      </c>
      <c r="BO34" s="50">
        <v>635</v>
      </c>
      <c r="BP34" s="58">
        <f t="shared" si="388"/>
        <v>661</v>
      </c>
      <c r="BQ34" s="59">
        <v>687</v>
      </c>
      <c r="BR34" s="59">
        <v>673</v>
      </c>
      <c r="BT34" s="50">
        <v>700</v>
      </c>
      <c r="BW34" s="50">
        <v>699</v>
      </c>
      <c r="BX34" s="50">
        <v>755</v>
      </c>
      <c r="BY34" s="50">
        <v>695</v>
      </c>
      <c r="BZ34" s="50">
        <v>775</v>
      </c>
      <c r="CA34" s="50">
        <v>666</v>
      </c>
      <c r="CB34" s="50">
        <v>693</v>
      </c>
      <c r="CC34" s="50">
        <v>646</v>
      </c>
      <c r="CD34" s="50">
        <v>669</v>
      </c>
      <c r="CE34" s="50">
        <v>758</v>
      </c>
      <c r="CF34" s="50">
        <v>780</v>
      </c>
      <c r="CG34" s="50">
        <v>873</v>
      </c>
      <c r="CH34" s="148">
        <v>59</v>
      </c>
      <c r="CI34" s="58">
        <f t="shared" si="389"/>
        <v>70</v>
      </c>
      <c r="CJ34" s="50">
        <v>81</v>
      </c>
      <c r="CK34" s="58">
        <f t="shared" si="390"/>
        <v>84.5</v>
      </c>
      <c r="CL34" s="59">
        <v>88</v>
      </c>
      <c r="CM34" s="59">
        <v>113</v>
      </c>
      <c r="CO34" s="50">
        <v>95</v>
      </c>
      <c r="CR34" s="50">
        <v>163</v>
      </c>
      <c r="CS34" s="50">
        <v>220</v>
      </c>
      <c r="CT34" s="50">
        <v>263</v>
      </c>
      <c r="CU34" s="50">
        <v>362</v>
      </c>
      <c r="CV34" s="50">
        <v>347</v>
      </c>
      <c r="CW34" s="50">
        <v>295</v>
      </c>
      <c r="CX34" s="50">
        <v>261</v>
      </c>
      <c r="CY34" s="50">
        <v>268</v>
      </c>
      <c r="CZ34" s="50">
        <v>307</v>
      </c>
      <c r="DA34" s="50">
        <v>362</v>
      </c>
      <c r="DB34" s="50">
        <v>381</v>
      </c>
      <c r="DC34" s="148">
        <v>617</v>
      </c>
      <c r="DD34" s="58">
        <f t="shared" si="391"/>
        <v>672</v>
      </c>
      <c r="DE34" s="50">
        <v>727</v>
      </c>
      <c r="DF34" s="58">
        <f t="shared" si="392"/>
        <v>710.5</v>
      </c>
      <c r="DG34" s="59">
        <v>694</v>
      </c>
      <c r="DH34" s="59">
        <v>587</v>
      </c>
      <c r="DJ34" s="50">
        <v>606</v>
      </c>
      <c r="DM34" s="50">
        <v>507</v>
      </c>
      <c r="DN34" s="51">
        <v>639</v>
      </c>
      <c r="DO34" s="50">
        <v>695</v>
      </c>
      <c r="DP34" s="50">
        <v>822</v>
      </c>
      <c r="DQ34" s="50">
        <v>901</v>
      </c>
      <c r="DR34" s="50">
        <v>1009</v>
      </c>
      <c r="DS34" s="50">
        <v>935</v>
      </c>
      <c r="DT34" s="50">
        <v>965</v>
      </c>
      <c r="DU34" s="50">
        <v>1316</v>
      </c>
      <c r="DV34" s="31">
        <v>1564</v>
      </c>
      <c r="DW34" s="31">
        <v>1877</v>
      </c>
    </row>
    <row r="35" spans="1:127" x14ac:dyDescent="0.2">
      <c r="A35" s="44" t="s">
        <v>62</v>
      </c>
      <c r="B35" s="59">
        <v>2237</v>
      </c>
      <c r="C35" s="58">
        <f t="shared" si="381"/>
        <v>2329</v>
      </c>
      <c r="D35" s="59">
        <v>2421</v>
      </c>
      <c r="E35" s="58">
        <f t="shared" si="382"/>
        <v>2557</v>
      </c>
      <c r="F35" s="59">
        <v>2693</v>
      </c>
      <c r="G35" s="59">
        <v>2722</v>
      </c>
      <c r="I35" s="50">
        <v>2857</v>
      </c>
      <c r="L35" s="50">
        <v>3243</v>
      </c>
      <c r="M35" s="50">
        <v>3690</v>
      </c>
      <c r="N35" s="50">
        <v>3930</v>
      </c>
      <c r="O35" s="50">
        <v>3949</v>
      </c>
      <c r="P35" s="50">
        <v>3990</v>
      </c>
      <c r="Q35" s="50">
        <v>3890</v>
      </c>
      <c r="R35" s="50">
        <v>4146</v>
      </c>
      <c r="S35" s="50">
        <v>4750</v>
      </c>
      <c r="T35" s="50">
        <v>5519</v>
      </c>
      <c r="U35" s="50">
        <v>6520</v>
      </c>
      <c r="V35" s="50">
        <v>8185</v>
      </c>
      <c r="W35" s="148">
        <v>306</v>
      </c>
      <c r="X35" s="58">
        <f t="shared" si="383"/>
        <v>292</v>
      </c>
      <c r="Y35" s="50">
        <v>278</v>
      </c>
      <c r="Z35" s="58">
        <f t="shared" si="384"/>
        <v>267.5</v>
      </c>
      <c r="AA35" s="59">
        <v>257</v>
      </c>
      <c r="AB35" s="59">
        <v>239</v>
      </c>
      <c r="AD35" s="50">
        <v>228</v>
      </c>
      <c r="AG35" s="50">
        <v>346</v>
      </c>
      <c r="AH35" s="50">
        <v>472</v>
      </c>
      <c r="AI35" s="50">
        <v>481</v>
      </c>
      <c r="AJ35" s="50">
        <v>490</v>
      </c>
      <c r="AK35" s="50">
        <v>430</v>
      </c>
      <c r="AL35" s="50">
        <v>491</v>
      </c>
      <c r="AM35" s="50">
        <v>437</v>
      </c>
      <c r="AN35" s="50">
        <v>472</v>
      </c>
      <c r="AO35" s="50">
        <v>610</v>
      </c>
      <c r="AP35" s="50">
        <v>705</v>
      </c>
      <c r="AQ35" s="50">
        <v>694</v>
      </c>
      <c r="AR35" s="148">
        <v>1195</v>
      </c>
      <c r="AS35" s="58">
        <f t="shared" si="385"/>
        <v>1182</v>
      </c>
      <c r="AT35" s="50">
        <v>1169</v>
      </c>
      <c r="AU35" s="58">
        <f t="shared" si="386"/>
        <v>1048.5</v>
      </c>
      <c r="AV35" s="59">
        <v>928</v>
      </c>
      <c r="AW35" s="59">
        <v>1155</v>
      </c>
      <c r="AY35" s="50">
        <v>1455</v>
      </c>
      <c r="BB35" s="50">
        <v>1550</v>
      </c>
      <c r="BC35" s="50">
        <v>1364</v>
      </c>
      <c r="BD35" s="50">
        <v>1122</v>
      </c>
      <c r="BE35" s="50">
        <v>1037</v>
      </c>
      <c r="BF35" s="50">
        <v>880</v>
      </c>
      <c r="BG35" s="50">
        <v>840</v>
      </c>
      <c r="BH35" s="50">
        <v>920</v>
      </c>
      <c r="BI35" s="50">
        <v>1061</v>
      </c>
      <c r="BJ35" s="50">
        <v>1372</v>
      </c>
      <c r="BK35" s="50">
        <v>1658</v>
      </c>
      <c r="BL35" s="50">
        <v>1620</v>
      </c>
      <c r="BM35" s="148">
        <v>925</v>
      </c>
      <c r="BN35" s="58">
        <f t="shared" si="387"/>
        <v>919.5</v>
      </c>
      <c r="BO35" s="50">
        <v>914</v>
      </c>
      <c r="BP35" s="58">
        <f t="shared" si="388"/>
        <v>862.5</v>
      </c>
      <c r="BQ35" s="59">
        <v>811</v>
      </c>
      <c r="BR35" s="59">
        <v>800</v>
      </c>
      <c r="BT35" s="50">
        <v>918</v>
      </c>
      <c r="BW35" s="50">
        <v>670</v>
      </c>
      <c r="BX35" s="50">
        <v>729</v>
      </c>
      <c r="BY35" s="50">
        <v>837</v>
      </c>
      <c r="BZ35" s="50">
        <v>746</v>
      </c>
      <c r="CA35" s="50">
        <v>680</v>
      </c>
      <c r="CB35" s="50">
        <v>670</v>
      </c>
      <c r="CC35" s="50">
        <v>662</v>
      </c>
      <c r="CD35" s="50">
        <v>752</v>
      </c>
      <c r="CE35" s="50">
        <v>920</v>
      </c>
      <c r="CF35" s="50">
        <v>1106</v>
      </c>
      <c r="CG35" s="50">
        <v>1141</v>
      </c>
      <c r="CH35" s="148">
        <v>13</v>
      </c>
      <c r="CI35" s="58">
        <f t="shared" si="389"/>
        <v>12.5</v>
      </c>
      <c r="CJ35" s="50">
        <v>12</v>
      </c>
      <c r="CK35" s="58">
        <f t="shared" si="390"/>
        <v>25</v>
      </c>
      <c r="CL35" s="59">
        <v>38</v>
      </c>
      <c r="CM35" s="59">
        <v>31</v>
      </c>
      <c r="CO35" s="50">
        <v>27</v>
      </c>
      <c r="CR35" s="50">
        <v>70</v>
      </c>
      <c r="CS35" s="50">
        <v>91</v>
      </c>
      <c r="CT35" s="50">
        <v>71</v>
      </c>
      <c r="CU35" s="50">
        <v>79</v>
      </c>
      <c r="CV35" s="50">
        <v>60</v>
      </c>
      <c r="CW35" s="50">
        <v>60</v>
      </c>
      <c r="CX35" s="50">
        <v>68</v>
      </c>
      <c r="CY35" s="50">
        <v>80</v>
      </c>
      <c r="CZ35" s="50">
        <v>85</v>
      </c>
      <c r="DA35" s="50">
        <v>106</v>
      </c>
      <c r="DB35" s="50">
        <v>125</v>
      </c>
      <c r="DC35" s="148">
        <v>895</v>
      </c>
      <c r="DD35" s="58">
        <f t="shared" si="391"/>
        <v>902</v>
      </c>
      <c r="DE35" s="50">
        <v>909</v>
      </c>
      <c r="DF35" s="58">
        <f t="shared" si="392"/>
        <v>858</v>
      </c>
      <c r="DG35" s="59">
        <v>807</v>
      </c>
      <c r="DH35" s="59">
        <v>759</v>
      </c>
      <c r="DJ35" s="50">
        <v>803</v>
      </c>
      <c r="DM35" s="50">
        <v>1019</v>
      </c>
      <c r="DN35" s="51">
        <v>1103</v>
      </c>
      <c r="DO35" s="50">
        <v>1207</v>
      </c>
      <c r="DP35" s="50">
        <v>1316</v>
      </c>
      <c r="DQ35" s="50">
        <v>1371</v>
      </c>
      <c r="DR35" s="50">
        <v>1423</v>
      </c>
      <c r="DS35" s="50">
        <v>1381</v>
      </c>
      <c r="DT35" s="50">
        <v>1506</v>
      </c>
      <c r="DU35" s="50">
        <v>1729</v>
      </c>
      <c r="DV35" s="31">
        <v>1790</v>
      </c>
      <c r="DW35" s="31">
        <v>1860</v>
      </c>
    </row>
    <row r="36" spans="1:127" x14ac:dyDescent="0.2">
      <c r="A36" s="44" t="s">
        <v>66</v>
      </c>
      <c r="B36" s="59">
        <v>2215</v>
      </c>
      <c r="C36" s="58">
        <f t="shared" si="381"/>
        <v>2425</v>
      </c>
      <c r="D36" s="59">
        <v>2635</v>
      </c>
      <c r="E36" s="58">
        <f t="shared" si="382"/>
        <v>2983</v>
      </c>
      <c r="F36" s="59">
        <v>3331</v>
      </c>
      <c r="G36" s="59">
        <v>4337</v>
      </c>
      <c r="I36" s="50">
        <v>4168</v>
      </c>
      <c r="L36" s="50">
        <v>4473</v>
      </c>
      <c r="M36" s="50">
        <v>4373</v>
      </c>
      <c r="N36" s="50">
        <v>4489</v>
      </c>
      <c r="O36" s="50">
        <v>5228</v>
      </c>
      <c r="P36" s="50">
        <v>5199</v>
      </c>
      <c r="Q36" s="50">
        <v>5307</v>
      </c>
      <c r="R36" s="50">
        <v>5733</v>
      </c>
      <c r="S36" s="50">
        <v>6329</v>
      </c>
      <c r="T36" s="50">
        <v>6727</v>
      </c>
      <c r="U36" s="50">
        <v>7130</v>
      </c>
      <c r="V36" s="50">
        <v>7005</v>
      </c>
      <c r="W36" s="148">
        <v>133</v>
      </c>
      <c r="X36" s="58">
        <f t="shared" si="383"/>
        <v>180</v>
      </c>
      <c r="Y36" s="50">
        <v>227</v>
      </c>
      <c r="Z36" s="58">
        <f t="shared" si="384"/>
        <v>240.5</v>
      </c>
      <c r="AA36" s="59">
        <v>254</v>
      </c>
      <c r="AB36" s="59">
        <v>291</v>
      </c>
      <c r="AD36" s="50">
        <v>255</v>
      </c>
      <c r="AG36" s="50">
        <v>592</v>
      </c>
      <c r="AH36" s="50">
        <v>575</v>
      </c>
      <c r="AI36" s="50">
        <v>568</v>
      </c>
      <c r="AJ36" s="50">
        <v>490</v>
      </c>
      <c r="AK36" s="50">
        <v>490</v>
      </c>
      <c r="AL36" s="50">
        <v>518</v>
      </c>
      <c r="AM36" s="50">
        <v>498</v>
      </c>
      <c r="AN36" s="50">
        <v>564</v>
      </c>
      <c r="AO36" s="50">
        <v>686</v>
      </c>
      <c r="AP36" s="50">
        <v>658</v>
      </c>
      <c r="AQ36" s="50">
        <v>653</v>
      </c>
      <c r="AR36" s="148">
        <v>777</v>
      </c>
      <c r="AS36" s="58">
        <f t="shared" si="385"/>
        <v>850</v>
      </c>
      <c r="AT36" s="50">
        <v>923</v>
      </c>
      <c r="AU36" s="58">
        <f t="shared" si="386"/>
        <v>946.5</v>
      </c>
      <c r="AV36" s="59">
        <v>970</v>
      </c>
      <c r="AW36" s="59">
        <v>1066</v>
      </c>
      <c r="AY36" s="50">
        <v>1212</v>
      </c>
      <c r="BB36" s="50">
        <v>1373</v>
      </c>
      <c r="BC36" s="50">
        <v>1320</v>
      </c>
      <c r="BD36" s="50">
        <v>1241</v>
      </c>
      <c r="BE36" s="50">
        <v>1020</v>
      </c>
      <c r="BF36" s="50">
        <v>944</v>
      </c>
      <c r="BG36" s="50">
        <v>878</v>
      </c>
      <c r="BH36" s="50">
        <v>1014</v>
      </c>
      <c r="BI36" s="50">
        <v>922</v>
      </c>
      <c r="BJ36" s="50">
        <v>994</v>
      </c>
      <c r="BK36" s="50">
        <v>1133</v>
      </c>
      <c r="BL36" s="50">
        <v>1003</v>
      </c>
      <c r="BM36" s="148">
        <v>842</v>
      </c>
      <c r="BN36" s="58">
        <f t="shared" si="387"/>
        <v>907.5</v>
      </c>
      <c r="BO36" s="50">
        <v>973</v>
      </c>
      <c r="BP36" s="58">
        <f t="shared" si="388"/>
        <v>929.5</v>
      </c>
      <c r="BQ36" s="59">
        <v>886</v>
      </c>
      <c r="BR36" s="59">
        <v>1059</v>
      </c>
      <c r="BT36" s="50">
        <v>1032</v>
      </c>
      <c r="BW36" s="50">
        <v>1182</v>
      </c>
      <c r="BX36" s="50">
        <v>1165</v>
      </c>
      <c r="BY36" s="50">
        <v>1201</v>
      </c>
      <c r="BZ36" s="50">
        <v>1013</v>
      </c>
      <c r="CA36" s="50">
        <v>877</v>
      </c>
      <c r="CB36" s="50">
        <v>824</v>
      </c>
      <c r="CC36" s="50">
        <v>810</v>
      </c>
      <c r="CD36" s="50">
        <v>767</v>
      </c>
      <c r="CE36" s="50">
        <v>941</v>
      </c>
      <c r="CF36" s="50">
        <v>1081</v>
      </c>
      <c r="CG36" s="50">
        <v>1101</v>
      </c>
      <c r="CH36" s="148">
        <v>54</v>
      </c>
      <c r="CI36" s="58">
        <f t="shared" si="389"/>
        <v>120.5</v>
      </c>
      <c r="CJ36" s="50">
        <v>187</v>
      </c>
      <c r="CK36" s="58">
        <f t="shared" si="390"/>
        <v>204</v>
      </c>
      <c r="CL36" s="59">
        <v>221</v>
      </c>
      <c r="CM36" s="59">
        <v>230</v>
      </c>
      <c r="CO36" s="50">
        <v>215</v>
      </c>
      <c r="CR36" s="50">
        <v>240</v>
      </c>
      <c r="CS36" s="50">
        <v>274</v>
      </c>
      <c r="CT36" s="50">
        <v>304</v>
      </c>
      <c r="CU36" s="50">
        <v>198</v>
      </c>
      <c r="CV36" s="50">
        <v>142</v>
      </c>
      <c r="CW36" s="50">
        <v>113</v>
      </c>
      <c r="CX36" s="50">
        <v>96</v>
      </c>
      <c r="CY36" s="50">
        <v>123</v>
      </c>
      <c r="CZ36" s="50">
        <v>132</v>
      </c>
      <c r="DA36" s="50">
        <v>183</v>
      </c>
      <c r="DB36" s="50">
        <v>154</v>
      </c>
      <c r="DC36" s="148">
        <v>731</v>
      </c>
      <c r="DD36" s="58">
        <f t="shared" si="391"/>
        <v>751</v>
      </c>
      <c r="DE36" s="50">
        <v>771</v>
      </c>
      <c r="DF36" s="58">
        <f t="shared" si="392"/>
        <v>818.5</v>
      </c>
      <c r="DG36" s="59">
        <v>866</v>
      </c>
      <c r="DH36" s="59">
        <v>991</v>
      </c>
      <c r="DJ36" s="50">
        <v>828</v>
      </c>
      <c r="DM36" s="50">
        <v>1238</v>
      </c>
      <c r="DN36" s="51">
        <v>1411</v>
      </c>
      <c r="DO36" s="50">
        <v>1708</v>
      </c>
      <c r="DP36" s="50">
        <v>1518</v>
      </c>
      <c r="DQ36" s="50">
        <v>1893</v>
      </c>
      <c r="DR36" s="50">
        <v>1977</v>
      </c>
      <c r="DS36" s="50">
        <v>1767</v>
      </c>
      <c r="DT36" s="50">
        <v>2039</v>
      </c>
      <c r="DU36" s="50">
        <v>2522</v>
      </c>
      <c r="DV36" s="31">
        <v>2637</v>
      </c>
      <c r="DW36" s="31">
        <v>2575</v>
      </c>
    </row>
    <row r="37" spans="1:127" x14ac:dyDescent="0.2">
      <c r="A37" s="44" t="s">
        <v>68</v>
      </c>
      <c r="B37" s="59">
        <v>10821</v>
      </c>
      <c r="C37" s="58">
        <f t="shared" si="381"/>
        <v>11805.5</v>
      </c>
      <c r="D37" s="59">
        <v>12790</v>
      </c>
      <c r="E37" s="58">
        <f t="shared" si="382"/>
        <v>12606.5</v>
      </c>
      <c r="F37" s="59">
        <v>12423</v>
      </c>
      <c r="G37" s="59">
        <v>12446</v>
      </c>
      <c r="I37" s="50">
        <v>12634</v>
      </c>
      <c r="L37" s="50">
        <v>14181</v>
      </c>
      <c r="M37" s="50">
        <v>14727</v>
      </c>
      <c r="N37" s="50">
        <v>13783</v>
      </c>
      <c r="O37" s="50">
        <v>13427</v>
      </c>
      <c r="P37" s="50">
        <v>12647</v>
      </c>
      <c r="Q37" s="50">
        <v>12309</v>
      </c>
      <c r="R37" s="50">
        <v>12513</v>
      </c>
      <c r="S37" s="50">
        <v>12866</v>
      </c>
      <c r="T37" s="50">
        <v>14569</v>
      </c>
      <c r="U37" s="50">
        <v>15293</v>
      </c>
      <c r="V37" s="50">
        <v>15728</v>
      </c>
      <c r="W37" s="148">
        <v>243</v>
      </c>
      <c r="X37" s="58">
        <f t="shared" si="383"/>
        <v>289.5</v>
      </c>
      <c r="Y37" s="50">
        <v>336</v>
      </c>
      <c r="Z37" s="58">
        <f t="shared" si="384"/>
        <v>379</v>
      </c>
      <c r="AA37" s="59">
        <v>422</v>
      </c>
      <c r="AB37" s="59">
        <v>355</v>
      </c>
      <c r="AD37" s="50">
        <v>320</v>
      </c>
      <c r="AG37" s="50">
        <v>337</v>
      </c>
      <c r="AH37" s="50">
        <v>373</v>
      </c>
      <c r="AI37" s="50">
        <v>413</v>
      </c>
      <c r="AJ37" s="50">
        <v>405</v>
      </c>
      <c r="AK37" s="50">
        <v>310</v>
      </c>
      <c r="AL37" s="50">
        <v>322</v>
      </c>
      <c r="AM37" s="50">
        <v>287</v>
      </c>
      <c r="AN37" s="50">
        <v>390</v>
      </c>
      <c r="AO37" s="50">
        <v>440</v>
      </c>
      <c r="AP37" s="50">
        <v>521</v>
      </c>
      <c r="AQ37" s="50">
        <v>436</v>
      </c>
      <c r="AR37" s="148">
        <v>1994</v>
      </c>
      <c r="AS37" s="58">
        <f t="shared" si="385"/>
        <v>2027</v>
      </c>
      <c r="AT37" s="50">
        <v>2060</v>
      </c>
      <c r="AU37" s="58">
        <f t="shared" si="386"/>
        <v>2130.5</v>
      </c>
      <c r="AV37" s="59">
        <v>2201</v>
      </c>
      <c r="AW37" s="59">
        <v>2211</v>
      </c>
      <c r="AY37" s="50">
        <v>2843</v>
      </c>
      <c r="BB37" s="50">
        <v>3371</v>
      </c>
      <c r="BC37" s="50">
        <v>3988</v>
      </c>
      <c r="BD37" s="50">
        <v>3178</v>
      </c>
      <c r="BE37" s="50">
        <v>2666</v>
      </c>
      <c r="BF37" s="50">
        <v>2564</v>
      </c>
      <c r="BG37" s="50">
        <v>2526</v>
      </c>
      <c r="BH37" s="50">
        <v>2765</v>
      </c>
      <c r="BI37" s="50">
        <v>3063</v>
      </c>
      <c r="BJ37" s="50">
        <v>3873</v>
      </c>
      <c r="BK37" s="50">
        <v>4511</v>
      </c>
      <c r="BL37" s="50">
        <v>4316</v>
      </c>
      <c r="BM37" s="148">
        <v>1595</v>
      </c>
      <c r="BN37" s="58">
        <f t="shared" si="387"/>
        <v>1654</v>
      </c>
      <c r="BO37" s="50">
        <v>1713</v>
      </c>
      <c r="BP37" s="58">
        <f t="shared" si="388"/>
        <v>1743.5</v>
      </c>
      <c r="BQ37" s="59">
        <v>1774</v>
      </c>
      <c r="BR37" s="59">
        <v>1816</v>
      </c>
      <c r="BT37" s="50">
        <v>1419</v>
      </c>
      <c r="BW37" s="50">
        <v>1030</v>
      </c>
      <c r="BX37" s="50">
        <v>1419</v>
      </c>
      <c r="BY37" s="50">
        <v>1586</v>
      </c>
      <c r="BZ37" s="50">
        <v>1641</v>
      </c>
      <c r="CA37" s="50">
        <v>1789</v>
      </c>
      <c r="CB37" s="50">
        <v>1965</v>
      </c>
      <c r="CC37" s="50">
        <v>2219</v>
      </c>
      <c r="CD37" s="50">
        <v>2376</v>
      </c>
      <c r="CE37" s="50">
        <v>2892</v>
      </c>
      <c r="CF37" s="50">
        <v>2808</v>
      </c>
      <c r="CG37" s="50">
        <v>3087</v>
      </c>
      <c r="CH37" s="148">
        <v>11</v>
      </c>
      <c r="CI37" s="58">
        <f t="shared" si="389"/>
        <v>12.5</v>
      </c>
      <c r="CJ37" s="50">
        <v>14</v>
      </c>
      <c r="CK37" s="58">
        <f t="shared" si="390"/>
        <v>20</v>
      </c>
      <c r="CL37" s="59">
        <v>26</v>
      </c>
      <c r="CM37" s="59">
        <v>35</v>
      </c>
      <c r="CO37" s="50">
        <v>37</v>
      </c>
      <c r="CR37" s="50">
        <v>206</v>
      </c>
      <c r="CS37" s="50">
        <v>275</v>
      </c>
      <c r="CT37" s="50">
        <v>281</v>
      </c>
      <c r="CU37" s="50">
        <v>278</v>
      </c>
      <c r="CV37" s="50">
        <v>262</v>
      </c>
      <c r="CW37" s="50">
        <v>233</v>
      </c>
      <c r="CX37" s="50">
        <v>228</v>
      </c>
      <c r="CY37" s="50">
        <v>245</v>
      </c>
      <c r="CZ37" s="50">
        <v>341</v>
      </c>
      <c r="DA37" s="50">
        <v>336</v>
      </c>
      <c r="DB37" s="50">
        <v>361</v>
      </c>
      <c r="DC37" s="148">
        <v>1547</v>
      </c>
      <c r="DD37" s="58">
        <f t="shared" si="391"/>
        <v>1597</v>
      </c>
      <c r="DE37" s="50">
        <v>1647</v>
      </c>
      <c r="DF37" s="58">
        <f t="shared" si="392"/>
        <v>1711.5</v>
      </c>
      <c r="DG37" s="59">
        <v>1776</v>
      </c>
      <c r="DH37" s="59">
        <v>1714</v>
      </c>
      <c r="DJ37" s="50">
        <v>1566</v>
      </c>
      <c r="DM37" s="50">
        <v>1909</v>
      </c>
      <c r="DN37" s="51">
        <v>2207</v>
      </c>
      <c r="DO37" s="50">
        <v>2402</v>
      </c>
      <c r="DP37" s="50">
        <v>2674</v>
      </c>
      <c r="DQ37" s="50">
        <v>2759</v>
      </c>
      <c r="DR37" s="50">
        <v>3242</v>
      </c>
      <c r="DS37" s="50">
        <v>3175</v>
      </c>
      <c r="DT37" s="50">
        <v>3422</v>
      </c>
      <c r="DU37" s="50">
        <v>4146</v>
      </c>
      <c r="DV37" s="31">
        <v>4601</v>
      </c>
      <c r="DW37" s="31">
        <v>4508</v>
      </c>
    </row>
    <row r="38" spans="1:127" x14ac:dyDescent="0.2">
      <c r="A38" s="45" t="s">
        <v>70</v>
      </c>
      <c r="B38" s="59">
        <v>230</v>
      </c>
      <c r="C38" s="58">
        <f t="shared" si="381"/>
        <v>259</v>
      </c>
      <c r="D38" s="59">
        <v>288</v>
      </c>
      <c r="E38" s="58">
        <f t="shared" si="382"/>
        <v>299</v>
      </c>
      <c r="F38" s="59">
        <v>310</v>
      </c>
      <c r="G38" s="59">
        <v>363</v>
      </c>
      <c r="I38" s="50">
        <v>394</v>
      </c>
      <c r="L38" s="50">
        <v>340</v>
      </c>
      <c r="M38" s="50">
        <v>444</v>
      </c>
      <c r="N38" s="50">
        <v>448</v>
      </c>
      <c r="O38" s="50">
        <v>469</v>
      </c>
      <c r="P38" s="50">
        <v>471</v>
      </c>
      <c r="Q38" s="50">
        <v>484</v>
      </c>
      <c r="R38" s="50">
        <v>524</v>
      </c>
      <c r="S38" s="50">
        <v>503</v>
      </c>
      <c r="T38" s="50">
        <v>647</v>
      </c>
      <c r="U38" s="50">
        <v>758</v>
      </c>
      <c r="V38" s="50">
        <v>784</v>
      </c>
      <c r="W38" s="148">
        <v>170</v>
      </c>
      <c r="X38" s="58">
        <f t="shared" si="383"/>
        <v>184</v>
      </c>
      <c r="Y38" s="50">
        <v>198</v>
      </c>
      <c r="Z38" s="58">
        <f t="shared" si="384"/>
        <v>208.5</v>
      </c>
      <c r="AA38" s="59">
        <v>219</v>
      </c>
      <c r="AB38" s="59">
        <v>160</v>
      </c>
      <c r="AD38" s="50">
        <v>147</v>
      </c>
      <c r="AG38" s="50">
        <v>187</v>
      </c>
      <c r="AH38" s="50">
        <v>212</v>
      </c>
      <c r="AI38" s="50">
        <v>212</v>
      </c>
      <c r="AJ38" s="50">
        <v>219</v>
      </c>
      <c r="AK38" s="50">
        <v>237</v>
      </c>
      <c r="AL38" s="50">
        <v>256</v>
      </c>
      <c r="AM38" s="50">
        <v>228</v>
      </c>
      <c r="AN38" s="50">
        <v>260</v>
      </c>
      <c r="AO38" s="50">
        <v>280</v>
      </c>
      <c r="AP38" s="50">
        <v>297</v>
      </c>
      <c r="AQ38" s="50">
        <v>299</v>
      </c>
      <c r="AR38" s="148">
        <v>641</v>
      </c>
      <c r="AS38" s="58">
        <f t="shared" si="385"/>
        <v>532</v>
      </c>
      <c r="AT38" s="50">
        <v>423</v>
      </c>
      <c r="AU38" s="58">
        <f t="shared" si="386"/>
        <v>534.5</v>
      </c>
      <c r="AV38" s="59">
        <v>646</v>
      </c>
      <c r="AW38" s="59">
        <v>639</v>
      </c>
      <c r="AY38" s="50">
        <v>765</v>
      </c>
      <c r="BB38" s="50">
        <v>1376</v>
      </c>
      <c r="BC38" s="50">
        <v>1232</v>
      </c>
      <c r="BD38" s="50">
        <v>1242</v>
      </c>
      <c r="BE38" s="50">
        <v>1341</v>
      </c>
      <c r="BF38" s="50">
        <v>1108</v>
      </c>
      <c r="BG38" s="50">
        <v>928</v>
      </c>
      <c r="BH38" s="50">
        <v>920</v>
      </c>
      <c r="BI38" s="50">
        <v>907</v>
      </c>
      <c r="BJ38" s="50">
        <v>1043</v>
      </c>
      <c r="BK38" s="50">
        <v>710</v>
      </c>
      <c r="BL38" s="50">
        <v>902</v>
      </c>
      <c r="BM38" s="148">
        <v>252</v>
      </c>
      <c r="BN38" s="58">
        <f t="shared" si="387"/>
        <v>244</v>
      </c>
      <c r="BO38" s="50">
        <v>236</v>
      </c>
      <c r="BP38" s="58">
        <f t="shared" si="388"/>
        <v>241.5</v>
      </c>
      <c r="BQ38" s="59">
        <v>247</v>
      </c>
      <c r="BR38" s="59">
        <v>252</v>
      </c>
      <c r="BT38" s="50">
        <v>199</v>
      </c>
      <c r="BW38" s="50">
        <v>193</v>
      </c>
      <c r="BX38" s="50">
        <v>211</v>
      </c>
      <c r="BY38" s="50">
        <v>222</v>
      </c>
      <c r="BZ38" s="50">
        <v>237</v>
      </c>
      <c r="CA38" s="50">
        <v>190</v>
      </c>
      <c r="CB38" s="50">
        <v>192</v>
      </c>
      <c r="CC38" s="50">
        <v>201</v>
      </c>
      <c r="CD38" s="50">
        <v>175</v>
      </c>
      <c r="CE38" s="50">
        <v>172</v>
      </c>
      <c r="CF38" s="50">
        <v>184</v>
      </c>
      <c r="CG38" s="50">
        <v>171</v>
      </c>
      <c r="CH38" s="148">
        <v>167</v>
      </c>
      <c r="CI38" s="58">
        <f t="shared" si="389"/>
        <v>152</v>
      </c>
      <c r="CJ38" s="50">
        <v>137</v>
      </c>
      <c r="CK38" s="58">
        <f t="shared" si="390"/>
        <v>152</v>
      </c>
      <c r="CL38" s="59">
        <v>167</v>
      </c>
      <c r="CM38" s="59">
        <v>165</v>
      </c>
      <c r="CO38" s="50">
        <v>135</v>
      </c>
      <c r="CR38" s="50">
        <v>222</v>
      </c>
      <c r="CS38" s="50">
        <v>201</v>
      </c>
      <c r="CT38" s="50">
        <v>204</v>
      </c>
      <c r="CU38" s="50">
        <v>216</v>
      </c>
      <c r="CV38" s="50">
        <v>220</v>
      </c>
      <c r="CW38" s="50">
        <v>212</v>
      </c>
      <c r="CX38" s="50">
        <v>223</v>
      </c>
      <c r="CY38" s="50">
        <v>244</v>
      </c>
      <c r="CZ38" s="50">
        <v>257</v>
      </c>
      <c r="DA38" s="50">
        <v>250</v>
      </c>
      <c r="DB38" s="50">
        <v>249</v>
      </c>
      <c r="DC38" s="148">
        <v>325</v>
      </c>
      <c r="DD38" s="58">
        <f t="shared" si="391"/>
        <v>322.5</v>
      </c>
      <c r="DE38" s="50">
        <v>320</v>
      </c>
      <c r="DF38" s="58">
        <f t="shared" si="392"/>
        <v>324.5</v>
      </c>
      <c r="DG38" s="59">
        <v>329</v>
      </c>
      <c r="DH38" s="59">
        <v>373</v>
      </c>
      <c r="DJ38" s="50">
        <v>279</v>
      </c>
      <c r="DM38" s="50">
        <v>282</v>
      </c>
      <c r="DN38" s="51">
        <v>363</v>
      </c>
      <c r="DO38" s="50">
        <v>319</v>
      </c>
      <c r="DP38" s="50">
        <v>430</v>
      </c>
      <c r="DQ38" s="50">
        <v>405</v>
      </c>
      <c r="DR38" s="50">
        <v>460</v>
      </c>
      <c r="DS38" s="50">
        <v>498</v>
      </c>
      <c r="DT38" s="50">
        <v>524</v>
      </c>
      <c r="DU38" s="50">
        <v>568</v>
      </c>
      <c r="DV38" s="31">
        <v>568</v>
      </c>
      <c r="DW38" s="31">
        <v>556</v>
      </c>
    </row>
    <row r="39" spans="1:127" x14ac:dyDescent="0.2">
      <c r="A39" s="42" t="s">
        <v>119</v>
      </c>
      <c r="B39" s="37">
        <f t="shared" ref="B39" si="393">SUM(B41:B52)</f>
        <v>35792</v>
      </c>
      <c r="C39" s="37">
        <f t="shared" ref="C39:BZ39" si="394">SUM(C41:C52)</f>
        <v>36040.5</v>
      </c>
      <c r="D39" s="37">
        <f t="shared" si="394"/>
        <v>36289</v>
      </c>
      <c r="E39" s="37">
        <f t="shared" si="394"/>
        <v>36917.5</v>
      </c>
      <c r="F39" s="37">
        <f t="shared" si="394"/>
        <v>37546</v>
      </c>
      <c r="G39" s="37">
        <f t="shared" si="394"/>
        <v>38717</v>
      </c>
      <c r="H39" s="37">
        <f t="shared" si="394"/>
        <v>0</v>
      </c>
      <c r="I39" s="37">
        <f t="shared" si="394"/>
        <v>38409</v>
      </c>
      <c r="J39" s="37">
        <f t="shared" si="394"/>
        <v>0</v>
      </c>
      <c r="K39" s="37">
        <f t="shared" si="394"/>
        <v>0</v>
      </c>
      <c r="L39" s="37">
        <f t="shared" si="394"/>
        <v>43660</v>
      </c>
      <c r="M39" s="37">
        <f t="shared" si="394"/>
        <v>45824</v>
      </c>
      <c r="N39" s="37">
        <f t="shared" si="394"/>
        <v>49935</v>
      </c>
      <c r="O39" s="37">
        <f t="shared" si="394"/>
        <v>50832</v>
      </c>
      <c r="P39" s="37">
        <f t="shared" si="394"/>
        <v>51833</v>
      </c>
      <c r="Q39" s="37">
        <f t="shared" si="394"/>
        <v>52200</v>
      </c>
      <c r="R39" s="37">
        <f t="shared" si="394"/>
        <v>51858</v>
      </c>
      <c r="S39" s="37">
        <f t="shared" ref="S39:T39" si="395">SUM(S41:S52)</f>
        <v>56080</v>
      </c>
      <c r="T39" s="37">
        <f t="shared" si="395"/>
        <v>61329</v>
      </c>
      <c r="U39" s="37">
        <f t="shared" ref="U39:V39" si="396">SUM(U41:U52)</f>
        <v>66674</v>
      </c>
      <c r="V39" s="37">
        <f t="shared" si="396"/>
        <v>70846</v>
      </c>
      <c r="W39" s="146">
        <f t="shared" si="394"/>
        <v>6489</v>
      </c>
      <c r="X39" s="37">
        <f t="shared" si="394"/>
        <v>6775</v>
      </c>
      <c r="Y39" s="37">
        <f t="shared" si="394"/>
        <v>7061</v>
      </c>
      <c r="Z39" s="37">
        <f t="shared" si="394"/>
        <v>6824.5</v>
      </c>
      <c r="AA39" s="37">
        <f t="shared" si="394"/>
        <v>6588</v>
      </c>
      <c r="AB39" s="37">
        <f t="shared" si="394"/>
        <v>6830</v>
      </c>
      <c r="AC39" s="37">
        <f t="shared" si="394"/>
        <v>0</v>
      </c>
      <c r="AD39" s="37">
        <f t="shared" si="394"/>
        <v>5862</v>
      </c>
      <c r="AE39" s="37">
        <f t="shared" si="394"/>
        <v>0</v>
      </c>
      <c r="AF39" s="37">
        <f t="shared" si="394"/>
        <v>0</v>
      </c>
      <c r="AG39" s="37">
        <f t="shared" si="394"/>
        <v>8073</v>
      </c>
      <c r="AH39" s="37">
        <f t="shared" si="394"/>
        <v>8722</v>
      </c>
      <c r="AI39" s="37">
        <f t="shared" si="394"/>
        <v>9933</v>
      </c>
      <c r="AJ39" s="37">
        <f t="shared" si="394"/>
        <v>11111</v>
      </c>
      <c r="AK39" s="37">
        <f t="shared" si="394"/>
        <v>11469</v>
      </c>
      <c r="AL39" s="37">
        <f t="shared" si="394"/>
        <v>11560</v>
      </c>
      <c r="AM39" s="37">
        <f t="shared" ref="AM39:AN39" si="397">SUM(AM41:AM52)</f>
        <v>11788</v>
      </c>
      <c r="AN39" s="37">
        <f t="shared" si="397"/>
        <v>12770</v>
      </c>
      <c r="AO39" s="37">
        <f t="shared" ref="AO39:AP39" si="398">SUM(AO41:AO52)</f>
        <v>14939</v>
      </c>
      <c r="AP39" s="37">
        <f t="shared" si="398"/>
        <v>16217</v>
      </c>
      <c r="AQ39" s="37">
        <f t="shared" ref="AQ39" si="399">SUM(AQ41:AQ52)</f>
        <v>15534</v>
      </c>
      <c r="AR39" s="146">
        <f t="shared" si="394"/>
        <v>22197</v>
      </c>
      <c r="AS39" s="37">
        <f t="shared" si="394"/>
        <v>22108</v>
      </c>
      <c r="AT39" s="37">
        <f t="shared" si="394"/>
        <v>22019</v>
      </c>
      <c r="AU39" s="37">
        <f t="shared" si="394"/>
        <v>22086.5</v>
      </c>
      <c r="AV39" s="37">
        <f t="shared" si="394"/>
        <v>22154</v>
      </c>
      <c r="AW39" s="37">
        <f t="shared" si="394"/>
        <v>23349</v>
      </c>
      <c r="AX39" s="37">
        <f t="shared" si="394"/>
        <v>0</v>
      </c>
      <c r="AY39" s="37">
        <f t="shared" si="394"/>
        <v>25192</v>
      </c>
      <c r="AZ39" s="37">
        <f t="shared" si="394"/>
        <v>0</v>
      </c>
      <c r="BA39" s="37">
        <f t="shared" si="394"/>
        <v>0</v>
      </c>
      <c r="BB39" s="37">
        <f t="shared" si="394"/>
        <v>32456</v>
      </c>
      <c r="BC39" s="37">
        <f t="shared" si="394"/>
        <v>31290</v>
      </c>
      <c r="BD39" s="37">
        <f t="shared" si="394"/>
        <v>29459</v>
      </c>
      <c r="BE39" s="37">
        <f t="shared" si="394"/>
        <v>28458</v>
      </c>
      <c r="BF39" s="37">
        <f t="shared" si="394"/>
        <v>27129</v>
      </c>
      <c r="BG39" s="37">
        <f t="shared" si="394"/>
        <v>27780</v>
      </c>
      <c r="BH39" s="37">
        <f>SUM(BH41:BH52)</f>
        <v>28436</v>
      </c>
      <c r="BI39" s="37">
        <f>SUM(BI41:BI52)</f>
        <v>30274</v>
      </c>
      <c r="BJ39" s="37">
        <f>SUM(BJ41:BJ52)</f>
        <v>35034</v>
      </c>
      <c r="BK39" s="37">
        <f>SUM(BK41:BK52)</f>
        <v>36591</v>
      </c>
      <c r="BL39" s="37">
        <f>SUM(BL41:BL52)</f>
        <v>33541</v>
      </c>
      <c r="BM39" s="146">
        <f t="shared" si="394"/>
        <v>28440</v>
      </c>
      <c r="BN39" s="37">
        <f t="shared" si="394"/>
        <v>27898</v>
      </c>
      <c r="BO39" s="37">
        <f t="shared" si="394"/>
        <v>27356</v>
      </c>
      <c r="BP39" s="37">
        <f t="shared" si="394"/>
        <v>27410.5</v>
      </c>
      <c r="BQ39" s="37">
        <f t="shared" si="394"/>
        <v>27465</v>
      </c>
      <c r="BR39" s="37">
        <f t="shared" si="394"/>
        <v>27210</v>
      </c>
      <c r="BS39" s="37">
        <f t="shared" si="394"/>
        <v>0</v>
      </c>
      <c r="BT39" s="37">
        <f t="shared" si="394"/>
        <v>28265</v>
      </c>
      <c r="BU39" s="37">
        <f t="shared" si="394"/>
        <v>0</v>
      </c>
      <c r="BV39" s="37">
        <f t="shared" si="394"/>
        <v>0</v>
      </c>
      <c r="BW39" s="37">
        <f t="shared" si="394"/>
        <v>23343</v>
      </c>
      <c r="BX39" s="37">
        <f t="shared" si="394"/>
        <v>23360</v>
      </c>
      <c r="BY39" s="37">
        <f t="shared" si="394"/>
        <v>23221</v>
      </c>
      <c r="BZ39" s="37">
        <f t="shared" si="394"/>
        <v>23608</v>
      </c>
      <c r="CA39" s="37">
        <f t="shared" ref="CA39:DR39" si="400">SUM(CA41:CA52)</f>
        <v>27750</v>
      </c>
      <c r="CB39" s="37">
        <f t="shared" si="400"/>
        <v>26977</v>
      </c>
      <c r="CC39" s="37">
        <f t="shared" si="400"/>
        <v>29117</v>
      </c>
      <c r="CD39" s="37">
        <f t="shared" ref="CD39:CE39" si="401">SUM(CD41:CD52)</f>
        <v>30547</v>
      </c>
      <c r="CE39" s="37">
        <f t="shared" si="401"/>
        <v>27354</v>
      </c>
      <c r="CF39" s="37">
        <f t="shared" ref="CF39:CG39" si="402">SUM(CF41:CF52)</f>
        <v>27940</v>
      </c>
      <c r="CG39" s="37">
        <f t="shared" si="402"/>
        <v>26293</v>
      </c>
      <c r="CH39" s="146">
        <f t="shared" si="400"/>
        <v>1775</v>
      </c>
      <c r="CI39" s="37">
        <f t="shared" si="400"/>
        <v>1732.5</v>
      </c>
      <c r="CJ39" s="37">
        <f t="shared" si="400"/>
        <v>1690</v>
      </c>
      <c r="CK39" s="37">
        <f t="shared" si="400"/>
        <v>1677.5</v>
      </c>
      <c r="CL39" s="37">
        <f t="shared" si="400"/>
        <v>1665</v>
      </c>
      <c r="CM39" s="37">
        <f t="shared" si="400"/>
        <v>1769</v>
      </c>
      <c r="CN39" s="37">
        <f t="shared" si="400"/>
        <v>0</v>
      </c>
      <c r="CO39" s="37">
        <f t="shared" si="400"/>
        <v>1737</v>
      </c>
      <c r="CP39" s="37">
        <f t="shared" si="400"/>
        <v>0</v>
      </c>
      <c r="CQ39" s="37">
        <f t="shared" si="400"/>
        <v>0</v>
      </c>
      <c r="CR39" s="37">
        <f t="shared" si="400"/>
        <v>2507</v>
      </c>
      <c r="CS39" s="37">
        <f t="shared" si="400"/>
        <v>2355</v>
      </c>
      <c r="CT39" s="37">
        <f t="shared" si="400"/>
        <v>2579</v>
      </c>
      <c r="CU39" s="37">
        <f t="shared" si="400"/>
        <v>2917</v>
      </c>
      <c r="CV39" s="37">
        <f t="shared" si="400"/>
        <v>2364</v>
      </c>
      <c r="CW39" s="37">
        <f t="shared" si="400"/>
        <v>2428</v>
      </c>
      <c r="CX39" s="37">
        <f t="shared" si="400"/>
        <v>2469</v>
      </c>
      <c r="CY39" s="37">
        <f t="shared" ref="CY39:CZ39" si="403">SUM(CY41:CY52)</f>
        <v>2760</v>
      </c>
      <c r="CZ39" s="37">
        <f t="shared" si="403"/>
        <v>3745</v>
      </c>
      <c r="DA39" s="37">
        <f t="shared" ref="DA39:DB39" si="404">SUM(DA41:DA52)</f>
        <v>3654</v>
      </c>
      <c r="DB39" s="37">
        <f t="shared" si="404"/>
        <v>4251</v>
      </c>
      <c r="DC39" s="146">
        <f t="shared" si="400"/>
        <v>22843</v>
      </c>
      <c r="DD39" s="37">
        <f t="shared" si="400"/>
        <v>24289.5</v>
      </c>
      <c r="DE39" s="37">
        <f t="shared" si="400"/>
        <v>25736</v>
      </c>
      <c r="DF39" s="37">
        <f t="shared" si="400"/>
        <v>25609.5</v>
      </c>
      <c r="DG39" s="37">
        <f t="shared" si="400"/>
        <v>25483</v>
      </c>
      <c r="DH39" s="37">
        <f t="shared" si="400"/>
        <v>24710</v>
      </c>
      <c r="DI39" s="37">
        <f t="shared" si="400"/>
        <v>0</v>
      </c>
      <c r="DJ39" s="37">
        <f t="shared" si="400"/>
        <v>22196</v>
      </c>
      <c r="DK39" s="37">
        <f t="shared" si="400"/>
        <v>0</v>
      </c>
      <c r="DL39" s="37">
        <f t="shared" si="400"/>
        <v>0</v>
      </c>
      <c r="DM39" s="37">
        <f t="shared" si="400"/>
        <v>23314</v>
      </c>
      <c r="DN39" s="37">
        <f t="shared" si="400"/>
        <v>27750</v>
      </c>
      <c r="DO39" s="37">
        <f t="shared" si="400"/>
        <v>32829</v>
      </c>
      <c r="DP39" s="37">
        <f t="shared" si="400"/>
        <v>36797</v>
      </c>
      <c r="DQ39" s="37">
        <f t="shared" si="400"/>
        <v>39014</v>
      </c>
      <c r="DR39" s="37">
        <f t="shared" si="400"/>
        <v>41889</v>
      </c>
      <c r="DS39" s="37">
        <f t="shared" ref="DS39:DT39" si="405">SUM(DS41:DS52)</f>
        <v>43673</v>
      </c>
      <c r="DT39" s="37">
        <f t="shared" si="405"/>
        <v>47167</v>
      </c>
      <c r="DU39" s="37">
        <f t="shared" ref="DU39:DV39" si="406">SUM(DU41:DU52)</f>
        <v>53965</v>
      </c>
      <c r="DV39" s="37">
        <f t="shared" si="406"/>
        <v>56401</v>
      </c>
      <c r="DW39" s="37">
        <f t="shared" ref="DW39" si="407">SUM(DW41:DW52)</f>
        <v>55905</v>
      </c>
    </row>
    <row r="40" spans="1:127" s="67" customFormat="1" x14ac:dyDescent="0.2">
      <c r="A40" s="38" t="s">
        <v>117</v>
      </c>
      <c r="B40" s="39">
        <f t="shared" ref="B40" si="408">(B39/B5)*100</f>
        <v>20.678140400136343</v>
      </c>
      <c r="C40" s="39">
        <f t="shared" ref="C40" si="409">(C39/C5)*100</f>
        <v>20.064133076132975</v>
      </c>
      <c r="D40" s="39">
        <f t="shared" ref="D40" si="410">(D39/D5)*100</f>
        <v>19.493237073086881</v>
      </c>
      <c r="E40" s="39">
        <f t="shared" ref="E40" si="411">(E39/E5)*100</f>
        <v>19.23507773748489</v>
      </c>
      <c r="F40" s="39">
        <f t="shared" ref="F40" si="412">(F39/F5)*100</f>
        <v>18.991977500581708</v>
      </c>
      <c r="G40" s="39">
        <f t="shared" ref="G40" si="413">(G39/G5)*100</f>
        <v>18.974828958459941</v>
      </c>
      <c r="H40" s="39" t="e">
        <f t="shared" ref="H40" si="414">(H39/H5)*100</f>
        <v>#DIV/0!</v>
      </c>
      <c r="I40" s="39">
        <f t="shared" ref="I40" si="415">(I39/I5)*100</f>
        <v>18.581913004775014</v>
      </c>
      <c r="J40" s="39" t="e">
        <f t="shared" ref="J40" si="416">(J39/J5)*100</f>
        <v>#DIV/0!</v>
      </c>
      <c r="K40" s="39" t="e">
        <f t="shared" ref="K40" si="417">(K39/K5)*100</f>
        <v>#DIV/0!</v>
      </c>
      <c r="L40" s="39">
        <f t="shared" ref="L40" si="418">(L39/L5)*100</f>
        <v>18.03215720935227</v>
      </c>
      <c r="M40" s="39">
        <f t="shared" ref="M40" si="419">(M39/M5)*100</f>
        <v>18.021929617568862</v>
      </c>
      <c r="N40" s="39">
        <f t="shared" ref="N40" si="420">(N39/N5)*100</f>
        <v>18.794247496170392</v>
      </c>
      <c r="O40" s="39">
        <f t="shared" ref="O40" si="421">(O39/O5)*100</f>
        <v>18.918456213480219</v>
      </c>
      <c r="P40" s="39">
        <f t="shared" ref="P40" si="422">(P39/P5)*100</f>
        <v>18.936988743684076</v>
      </c>
      <c r="Q40" s="39">
        <f t="shared" ref="Q40" si="423">(Q39/Q5)*100</f>
        <v>18.871880897462781</v>
      </c>
      <c r="R40" s="39">
        <f t="shared" ref="R40:S40" si="424">(R39/R5)*100</f>
        <v>18.100523560209425</v>
      </c>
      <c r="S40" s="39">
        <f t="shared" si="424"/>
        <v>18.179106993510242</v>
      </c>
      <c r="T40" s="39">
        <f t="shared" ref="T40:U40" si="425">(T39/T5)*100</f>
        <v>18.636671660432057</v>
      </c>
      <c r="U40" s="39">
        <f t="shared" si="425"/>
        <v>18.423983177069083</v>
      </c>
      <c r="V40" s="39">
        <f t="shared" ref="V40" si="426">(V39/V5)*100</f>
        <v>19.184276940740659</v>
      </c>
      <c r="W40" s="147">
        <f t="shared" ref="W40" si="427">(W39/W5)*100</f>
        <v>25.911432336381424</v>
      </c>
      <c r="X40" s="39">
        <f t="shared" ref="X40" si="428">(X39/X5)*100</f>
        <v>25.058253504456857</v>
      </c>
      <c r="Y40" s="39">
        <f t="shared" ref="Y40" si="429">(Y39/Y5)*100</f>
        <v>24.322276187523681</v>
      </c>
      <c r="Z40" s="39">
        <f t="shared" ref="Z40" si="430">(Z39/Z5)*100</f>
        <v>23.063145266217198</v>
      </c>
      <c r="AA40" s="39">
        <f t="shared" ref="AA40" si="431">(AA39/AA5)*100</f>
        <v>21.850746268656717</v>
      </c>
      <c r="AB40" s="39">
        <f t="shared" ref="AB40" si="432">(AB39/AB5)*100</f>
        <v>22.571796820780595</v>
      </c>
      <c r="AC40" s="39" t="e">
        <f t="shared" ref="AC40" si="433">(AC39/AC5)*100</f>
        <v>#DIV/0!</v>
      </c>
      <c r="AD40" s="39">
        <f t="shared" ref="AD40" si="434">(AD39/AD5)*100</f>
        <v>21.113672381501225</v>
      </c>
      <c r="AE40" s="39" t="e">
        <f t="shared" ref="AE40" si="435">(AE39/AE5)*100</f>
        <v>#DIV/0!</v>
      </c>
      <c r="AF40" s="39" t="e">
        <f t="shared" ref="AF40" si="436">(AF39/AF5)*100</f>
        <v>#DIV/0!</v>
      </c>
      <c r="AG40" s="39">
        <f t="shared" ref="AG40" si="437">(AG39/AG5)*100</f>
        <v>20.591236035300721</v>
      </c>
      <c r="AH40" s="39">
        <f t="shared" ref="AH40" si="438">(AH39/AH5)*100</f>
        <v>20.814242077128675</v>
      </c>
      <c r="AI40" s="39">
        <f t="shared" ref="AI40" si="439">(AI39/AI5)*100</f>
        <v>21.616504537442058</v>
      </c>
      <c r="AJ40" s="39">
        <f t="shared" ref="AJ40" si="440">(AJ39/AJ5)*100</f>
        <v>22.621495612517052</v>
      </c>
      <c r="AK40" s="39">
        <f t="shared" ref="AK40" si="441">(AK39/AK5)*100</f>
        <v>22.432374283646606</v>
      </c>
      <c r="AL40" s="39">
        <f t="shared" ref="AL40:AM40" si="442">(AL39/AL5)*100</f>
        <v>21.898916420398574</v>
      </c>
      <c r="AM40" s="39">
        <f t="shared" si="442"/>
        <v>19.813429699974787</v>
      </c>
      <c r="AN40" s="39">
        <f t="shared" ref="AN40:AO40" si="443">(AN39/AN5)*100</f>
        <v>18.571033840873728</v>
      </c>
      <c r="AO40" s="39">
        <f t="shared" si="443"/>
        <v>21.082713557910782</v>
      </c>
      <c r="AP40" s="39">
        <f t="shared" ref="AP40:AQ40" si="444">(AP39/AP5)*100</f>
        <v>18.515727578923332</v>
      </c>
      <c r="AQ40" s="39">
        <f t="shared" si="444"/>
        <v>17.72721048066828</v>
      </c>
      <c r="AR40" s="147">
        <f t="shared" ref="AR40" si="445">(AR39/AR5)*100</f>
        <v>29.469086467612815</v>
      </c>
      <c r="AS40" s="39">
        <f t="shared" ref="AS40" si="446">(AS39/AS5)*100</f>
        <v>29.430244941427052</v>
      </c>
      <c r="AT40" s="39">
        <f t="shared" ref="AT40" si="447">(AT39/AT5)*100</f>
        <v>29.391192920164983</v>
      </c>
      <c r="AU40" s="39">
        <f t="shared" ref="AU40" si="448">(AU39/AU5)*100</f>
        <v>28.664594459549779</v>
      </c>
      <c r="AV40" s="39">
        <f t="shared" ref="AV40" si="449">(AV39/AV5)*100</f>
        <v>27.977167681155763</v>
      </c>
      <c r="AW40" s="39">
        <f t="shared" ref="AW40" si="450">(AW39/AW5)*100</f>
        <v>27.527381190978652</v>
      </c>
      <c r="AX40" s="39" t="e">
        <f t="shared" ref="AX40" si="451">(AX39/AX5)*100</f>
        <v>#DIV/0!</v>
      </c>
      <c r="AY40" s="39">
        <f t="shared" ref="AY40" si="452">(AY39/AY5)*100</f>
        <v>26.520686388040847</v>
      </c>
      <c r="AZ40" s="39" t="e">
        <f t="shared" ref="AZ40" si="453">(AZ39/AZ5)*100</f>
        <v>#DIV/0!</v>
      </c>
      <c r="BA40" s="39" t="e">
        <f t="shared" ref="BA40" si="454">(BA39/BA5)*100</f>
        <v>#DIV/0!</v>
      </c>
      <c r="BB40" s="39">
        <f t="shared" ref="BB40" si="455">(BB39/BB5)*100</f>
        <v>28.067141139946557</v>
      </c>
      <c r="BC40" s="39">
        <f t="shared" ref="BC40" si="456">(BC39/BC5)*100</f>
        <v>28.146842138404381</v>
      </c>
      <c r="BD40" s="39">
        <f t="shared" ref="BD40" si="457">(BD39/BD5)*100</f>
        <v>28.535588360649385</v>
      </c>
      <c r="BE40" s="39">
        <f t="shared" ref="BE40" si="458">(BE39/BE5)*100</f>
        <v>29.595041494207454</v>
      </c>
      <c r="BF40" s="39">
        <f t="shared" ref="BF40" si="459">(BF39/BF5)*100</f>
        <v>29.173163571451617</v>
      </c>
      <c r="BG40" s="39">
        <f t="shared" ref="BG40" si="460">(BG39/BG5)*100</f>
        <v>29.478241492375766</v>
      </c>
      <c r="BH40" s="39">
        <f>(BH39/BH5)*100</f>
        <v>28.928949296003907</v>
      </c>
      <c r="BI40" s="39">
        <f>(BI39/BI5)*100</f>
        <v>28.94319203044035</v>
      </c>
      <c r="BJ40" s="39">
        <f>(BJ39/BJ5)*100</f>
        <v>29.952805991587155</v>
      </c>
      <c r="BK40" s="39">
        <f>(BK39/BK5)*100</f>
        <v>28.391306709289964</v>
      </c>
      <c r="BL40" s="39">
        <f>(BL39/BL5)*100</f>
        <v>27.019994522048751</v>
      </c>
      <c r="BM40" s="147">
        <f t="shared" ref="BM40" si="461">(BM39/BM5)*100</f>
        <v>26.953258273626751</v>
      </c>
      <c r="BN40" s="39">
        <f t="shared" ref="BN40" si="462">(BN39/BN5)*100</f>
        <v>26.948470637101725</v>
      </c>
      <c r="BO40" s="39">
        <f t="shared" ref="BO40" si="463">(BO39/BO5)*100</f>
        <v>26.943495090169506</v>
      </c>
      <c r="BP40" s="39">
        <f t="shared" ref="BP40" si="464">(BP39/BP5)*100</f>
        <v>26.225249833763076</v>
      </c>
      <c r="BQ40" s="39">
        <f t="shared" ref="BQ40" si="465">(BQ39/BQ5)*100</f>
        <v>25.546936041968969</v>
      </c>
      <c r="BR40" s="39">
        <f t="shared" ref="BR40" si="466">(BR39/BR5)*100</f>
        <v>25.869937250427839</v>
      </c>
      <c r="BS40" s="39" t="e">
        <f t="shared" ref="BS40" si="467">(BS39/BS5)*100</f>
        <v>#DIV/0!</v>
      </c>
      <c r="BT40" s="39">
        <f t="shared" ref="BT40" si="468">(BT39/BT5)*100</f>
        <v>26.596595560490432</v>
      </c>
      <c r="BU40" s="39" t="e">
        <f t="shared" ref="BU40" si="469">(BU39/BU5)*100</f>
        <v>#DIV/0!</v>
      </c>
      <c r="BV40" s="39" t="e">
        <f t="shared" ref="BV40" si="470">(BV39/BV5)*100</f>
        <v>#DIV/0!</v>
      </c>
      <c r="BW40" s="39">
        <f t="shared" ref="BW40" si="471">(BW39/BW5)*100</f>
        <v>25.764047548094432</v>
      </c>
      <c r="BX40" s="39">
        <f t="shared" ref="BX40" si="472">(BX39/BX5)*100</f>
        <v>25.044761077696652</v>
      </c>
      <c r="BY40" s="39">
        <f t="shared" ref="BY40" si="473">(BY39/BY5)*100</f>
        <v>25.011040143037171</v>
      </c>
      <c r="BZ40" s="39">
        <f t="shared" ref="BZ40" si="474">(BZ39/BZ5)*100</f>
        <v>25.380579685215448</v>
      </c>
      <c r="CA40" s="39">
        <f t="shared" ref="CA40" si="475">(CA39/CA5)*100</f>
        <v>27.293650169171453</v>
      </c>
      <c r="CB40" s="39">
        <f t="shared" ref="CB40" si="476">(CB39/CB5)*100</f>
        <v>25.422179501677412</v>
      </c>
      <c r="CC40" s="39">
        <f t="shared" ref="CC40:CD40" si="477">(CC39/CC5)*100</f>
        <v>25.77843489654806</v>
      </c>
      <c r="CD40" s="39">
        <f t="shared" si="477"/>
        <v>26.025354848603609</v>
      </c>
      <c r="CE40" s="39">
        <f t="shared" ref="CE40:CF40" si="478">(CE39/CE5)*100</f>
        <v>26.522004712178948</v>
      </c>
      <c r="CF40" s="39">
        <f t="shared" si="478"/>
        <v>23.595382263771715</v>
      </c>
      <c r="CG40" s="39">
        <f t="shared" ref="CG40" si="479">(CG39/CG5)*100</f>
        <v>23.162985737316429</v>
      </c>
      <c r="CH40" s="147">
        <f t="shared" ref="CH40" si="480">(CH39/CH5)*100</f>
        <v>22.704016372473777</v>
      </c>
      <c r="CI40" s="39">
        <f t="shared" ref="CI40" si="481">(CI39/CI5)*100</f>
        <v>21.615720524017469</v>
      </c>
      <c r="CJ40" s="39">
        <f t="shared" ref="CJ40" si="482">(CJ39/CJ5)*100</f>
        <v>20.579639551875303</v>
      </c>
      <c r="CK40" s="39">
        <f t="shared" ref="CK40" si="483">(CK39/CK5)*100</f>
        <v>19.432377642629596</v>
      </c>
      <c r="CL40" s="39">
        <f t="shared" ref="CL40" si="484">(CL39/CL5)*100</f>
        <v>18.39169336131669</v>
      </c>
      <c r="CM40" s="39">
        <f t="shared" ref="CM40" si="485">(CM39/CM5)*100</f>
        <v>19.066609183013579</v>
      </c>
      <c r="CN40" s="39" t="e">
        <f t="shared" ref="CN40" si="486">(CN39/CN5)*100</f>
        <v>#DIV/0!</v>
      </c>
      <c r="CO40" s="39">
        <f t="shared" ref="CO40" si="487">(CO39/CO5)*100</f>
        <v>21.11597374179431</v>
      </c>
      <c r="CP40" s="39" t="e">
        <f t="shared" ref="CP40" si="488">(CP39/CP5)*100</f>
        <v>#DIV/0!</v>
      </c>
      <c r="CQ40" s="39" t="e">
        <f t="shared" ref="CQ40" si="489">(CQ39/CQ5)*100</f>
        <v>#DIV/0!</v>
      </c>
      <c r="CR40" s="39">
        <f t="shared" ref="CR40" si="490">(CR39/CR5)*100</f>
        <v>22.385927314938833</v>
      </c>
      <c r="CS40" s="39">
        <f t="shared" ref="CS40" si="491">(CS39/CS5)*100</f>
        <v>18.892900120336943</v>
      </c>
      <c r="CT40" s="39">
        <f t="shared" ref="CT40" si="492">(CT39/CT5)*100</f>
        <v>19.392435521467778</v>
      </c>
      <c r="CU40" s="39">
        <f t="shared" ref="CU40" si="493">(CU39/CU5)*100</f>
        <v>20.151986183074268</v>
      </c>
      <c r="CV40" s="39">
        <f t="shared" ref="CV40" si="494">(CV39/CV5)*100</f>
        <v>18.155287612318563</v>
      </c>
      <c r="CW40" s="39">
        <f t="shared" ref="CW40" si="495">(CW39/CW5)*100</f>
        <v>18.523039365273117</v>
      </c>
      <c r="CX40" s="39">
        <f t="shared" ref="CX40:CY40" si="496">(CX39/CX5)*100</f>
        <v>17.482121362316789</v>
      </c>
      <c r="CY40" s="39">
        <f t="shared" si="496"/>
        <v>16.18958235570155</v>
      </c>
      <c r="CZ40" s="39">
        <f t="shared" ref="CZ40:DA40" si="497">(CZ39/CZ5)*100</f>
        <v>21.074845244794599</v>
      </c>
      <c r="DA40" s="39">
        <f t="shared" si="497"/>
        <v>17.79834388699464</v>
      </c>
      <c r="DB40" s="39">
        <f t="shared" ref="DB40" si="498">(DB39/DB5)*100</f>
        <v>22.709546450130883</v>
      </c>
      <c r="DC40" s="147">
        <f t="shared" ref="DC40" si="499">(DC39/DC5)*100</f>
        <v>26.702904903851778</v>
      </c>
      <c r="DD40" s="39">
        <f t="shared" ref="DD40" si="500">(DD39/DD5)*100</f>
        <v>26.513158612860622</v>
      </c>
      <c r="DE40" s="39">
        <f t="shared" ref="DE40" si="501">(DE39/DE5)*100</f>
        <v>26.3469866197111</v>
      </c>
      <c r="DF40" s="39">
        <f t="shared" ref="DF40" si="502">(DF39/DF5)*100</f>
        <v>26.173941038495148</v>
      </c>
      <c r="DG40" s="39">
        <f t="shared" ref="DG40" si="503">(DG39/DG5)*100</f>
        <v>26.001469297798096</v>
      </c>
      <c r="DH40" s="39">
        <f t="shared" ref="DH40" si="504">(DH39/DH5)*100</f>
        <v>26.849648488009475</v>
      </c>
      <c r="DI40" s="39" t="e">
        <f t="shared" ref="DI40" si="505">(DI39/DI5)*100</f>
        <v>#DIV/0!</v>
      </c>
      <c r="DJ40" s="39">
        <f t="shared" ref="DJ40" si="506">(DJ39/DJ5)*100</f>
        <v>26.398353968197334</v>
      </c>
      <c r="DK40" s="39" t="e">
        <f t="shared" ref="DK40" si="507">(DK39/DK5)*100</f>
        <v>#DIV/0!</v>
      </c>
      <c r="DL40" s="39" t="e">
        <f t="shared" ref="DL40" si="508">(DL39/DL5)*100</f>
        <v>#DIV/0!</v>
      </c>
      <c r="DM40" s="39">
        <f t="shared" ref="DM40" si="509">(DM39/DM5)*100</f>
        <v>25.816667774012803</v>
      </c>
      <c r="DN40" s="39">
        <f t="shared" ref="DN40" si="510">(DN39/DN5)*100</f>
        <v>26.182950417511915</v>
      </c>
      <c r="DO40" s="39">
        <f t="shared" ref="DO40" si="511">(DO39/DO5)*100</f>
        <v>26.901078370316956</v>
      </c>
      <c r="DP40" s="39">
        <f t="shared" ref="DP40" si="512">(DP39/DP5)*100</f>
        <v>27.273198932700858</v>
      </c>
      <c r="DQ40" s="39">
        <f t="shared" ref="DQ40" si="513">(DQ39/DQ5)*100</f>
        <v>26.825545257020273</v>
      </c>
      <c r="DR40" s="39">
        <f t="shared" ref="DR40:DS40" si="514">(DR39/DR5)*100</f>
        <v>26.883631976177032</v>
      </c>
      <c r="DS40" s="39">
        <f t="shared" si="514"/>
        <v>26.442362998976769</v>
      </c>
      <c r="DT40" s="39">
        <f t="shared" ref="DT40:DU40" si="515">(DT39/DT5)*100</f>
        <v>26.694020770253829</v>
      </c>
      <c r="DU40" s="39">
        <f t="shared" si="515"/>
        <v>28.178390910230167</v>
      </c>
      <c r="DV40" s="39">
        <f t="shared" ref="DV40:DW40" si="516">(DV39/DV5)*100</f>
        <v>26.271881201032226</v>
      </c>
      <c r="DW40" s="39">
        <f t="shared" si="516"/>
        <v>26.414015657999801</v>
      </c>
    </row>
    <row r="41" spans="1:127" x14ac:dyDescent="0.2">
      <c r="A41" s="44" t="s">
        <v>45</v>
      </c>
      <c r="B41" s="59">
        <v>9639</v>
      </c>
      <c r="C41" s="58">
        <f t="shared" ref="C41:C52" si="517">((D41-B41)/2)+B41</f>
        <v>9603</v>
      </c>
      <c r="D41" s="59">
        <v>9567</v>
      </c>
      <c r="E41" s="58">
        <f t="shared" ref="E41:E52" si="518">((F41-D41)/2)+D41</f>
        <v>9569</v>
      </c>
      <c r="F41" s="59">
        <v>9571</v>
      </c>
      <c r="G41" s="59">
        <v>10024</v>
      </c>
      <c r="I41" s="50">
        <v>10276</v>
      </c>
      <c r="L41" s="50">
        <v>11123</v>
      </c>
      <c r="M41" s="50">
        <v>11694</v>
      </c>
      <c r="N41" s="50">
        <v>11975</v>
      </c>
      <c r="O41" s="50">
        <v>11983</v>
      </c>
      <c r="P41" s="50">
        <v>11921</v>
      </c>
      <c r="Q41" s="50">
        <v>11790</v>
      </c>
      <c r="R41" s="50">
        <v>12094</v>
      </c>
      <c r="S41" s="50">
        <v>12793</v>
      </c>
      <c r="T41" s="50">
        <v>13708</v>
      </c>
      <c r="U41" s="50">
        <v>14831</v>
      </c>
      <c r="V41" s="50">
        <v>15954</v>
      </c>
      <c r="W41" s="148">
        <v>839</v>
      </c>
      <c r="X41" s="58">
        <f t="shared" ref="X41:X52" si="519">((Y41-W41)/2)+W41</f>
        <v>862</v>
      </c>
      <c r="Y41" s="50">
        <v>885</v>
      </c>
      <c r="Z41" s="58">
        <f t="shared" ref="Z41:Z52" si="520">((AA41-Y41)/2)+Y41</f>
        <v>847</v>
      </c>
      <c r="AA41" s="59">
        <v>809</v>
      </c>
      <c r="AB41" s="59">
        <v>828</v>
      </c>
      <c r="AD41" s="50">
        <v>698</v>
      </c>
      <c r="AG41" s="50">
        <v>1209</v>
      </c>
      <c r="AH41" s="50">
        <v>1300</v>
      </c>
      <c r="AI41" s="50">
        <v>1542</v>
      </c>
      <c r="AJ41" s="50">
        <v>1655</v>
      </c>
      <c r="AK41" s="50">
        <v>2006</v>
      </c>
      <c r="AL41" s="50">
        <v>1842</v>
      </c>
      <c r="AM41" s="50">
        <v>1601</v>
      </c>
      <c r="AN41" s="50">
        <v>1657</v>
      </c>
      <c r="AO41" s="50">
        <v>1724</v>
      </c>
      <c r="AP41" s="50">
        <v>2021</v>
      </c>
      <c r="AQ41" s="50">
        <v>2024</v>
      </c>
      <c r="AR41" s="148">
        <v>3012</v>
      </c>
      <c r="AS41" s="58">
        <f t="shared" ref="AS41:AS52" si="521">((AT41-AR41)/2)+AR41</f>
        <v>2862.5</v>
      </c>
      <c r="AT41" s="50">
        <v>2713</v>
      </c>
      <c r="AU41" s="58">
        <f t="shared" ref="AU41:AU52" si="522">((AV41-AT41)/2)+AT41</f>
        <v>2687</v>
      </c>
      <c r="AV41" s="59">
        <v>2661</v>
      </c>
      <c r="AW41" s="59">
        <v>2638</v>
      </c>
      <c r="AY41" s="50">
        <v>2463</v>
      </c>
      <c r="BB41" s="50">
        <v>3751</v>
      </c>
      <c r="BC41" s="50">
        <v>3393</v>
      </c>
      <c r="BD41" s="50">
        <v>3350</v>
      </c>
      <c r="BE41" s="50">
        <v>3295</v>
      </c>
      <c r="BF41" s="50">
        <v>3283</v>
      </c>
      <c r="BG41" s="50">
        <v>3250</v>
      </c>
      <c r="BH41" s="50">
        <v>3308</v>
      </c>
      <c r="BI41" s="50">
        <v>3567</v>
      </c>
      <c r="BJ41" s="50">
        <v>4319</v>
      </c>
      <c r="BK41" s="50">
        <v>4463</v>
      </c>
      <c r="BL41" s="50">
        <v>4020</v>
      </c>
      <c r="BM41" s="148">
        <v>4492</v>
      </c>
      <c r="BN41" s="58">
        <f t="shared" ref="BN41:BN52" si="523">((BO41-BM41)/2)+BM41</f>
        <v>4277</v>
      </c>
      <c r="BO41" s="50">
        <v>4062</v>
      </c>
      <c r="BP41" s="58">
        <f t="shared" ref="BP41:BP52" si="524">((BQ41-BO41)/2)+BO41</f>
        <v>3960.5</v>
      </c>
      <c r="BQ41" s="59">
        <v>3859</v>
      </c>
      <c r="BR41" s="59">
        <v>3812</v>
      </c>
      <c r="BT41" s="50">
        <v>4545</v>
      </c>
      <c r="BW41" s="50">
        <v>2557</v>
      </c>
      <c r="BX41" s="50">
        <v>2571</v>
      </c>
      <c r="BY41" s="50">
        <v>2530</v>
      </c>
      <c r="BZ41" s="50">
        <v>2454</v>
      </c>
      <c r="CA41" s="50">
        <v>6256</v>
      </c>
      <c r="CB41" s="50">
        <v>5455</v>
      </c>
      <c r="CC41" s="50">
        <v>7284</v>
      </c>
      <c r="CD41" s="50">
        <v>7660</v>
      </c>
      <c r="CE41" s="50">
        <v>2202</v>
      </c>
      <c r="CF41" s="50">
        <v>2403</v>
      </c>
      <c r="CG41" s="50">
        <v>2187</v>
      </c>
      <c r="CH41" s="148">
        <v>26</v>
      </c>
      <c r="CI41" s="58">
        <f t="shared" ref="CI41:CI52" si="525">((CJ41-CH41)/2)+CH41</f>
        <v>28</v>
      </c>
      <c r="CJ41" s="50">
        <v>30</v>
      </c>
      <c r="CK41" s="58">
        <f t="shared" ref="CK41:CK52" si="526">((CL41-CJ41)/2)+CJ41</f>
        <v>28</v>
      </c>
      <c r="CL41" s="59">
        <v>26</v>
      </c>
      <c r="CM41" s="59">
        <v>36</v>
      </c>
      <c r="CO41" s="50">
        <v>94</v>
      </c>
      <c r="CR41" s="50">
        <v>89</v>
      </c>
      <c r="CS41" s="50">
        <v>82</v>
      </c>
      <c r="CT41" s="50">
        <v>115</v>
      </c>
      <c r="CU41" s="50">
        <v>146</v>
      </c>
      <c r="CV41" s="50">
        <v>110</v>
      </c>
      <c r="CW41" s="50">
        <v>131</v>
      </c>
      <c r="CX41" s="50">
        <v>128</v>
      </c>
      <c r="CY41" s="50">
        <v>146</v>
      </c>
      <c r="CZ41" s="50">
        <v>178</v>
      </c>
      <c r="DA41" s="50">
        <v>177</v>
      </c>
      <c r="DB41" s="50">
        <v>202</v>
      </c>
      <c r="DC41" s="148">
        <v>3821</v>
      </c>
      <c r="DD41" s="58">
        <f t="shared" ref="DD41:DD52" si="527">((DE41-DC41)/2)+DC41</f>
        <v>4061</v>
      </c>
      <c r="DE41" s="50">
        <v>4301</v>
      </c>
      <c r="DF41" s="58">
        <f t="shared" ref="DF41:DF52" si="528">((DG41-DE41)/2)+DE41</f>
        <v>4111.5</v>
      </c>
      <c r="DG41" s="59">
        <v>3922</v>
      </c>
      <c r="DH41" s="59">
        <v>3842</v>
      </c>
      <c r="DJ41" s="50">
        <v>3291</v>
      </c>
      <c r="DM41" s="50">
        <v>3248</v>
      </c>
      <c r="DN41" s="51">
        <v>3787</v>
      </c>
      <c r="DO41" s="50">
        <v>4487</v>
      </c>
      <c r="DP41" s="50">
        <v>4737</v>
      </c>
      <c r="DQ41" s="50">
        <v>5324</v>
      </c>
      <c r="DR41" s="50">
        <v>5251</v>
      </c>
      <c r="DS41" s="50">
        <v>5400</v>
      </c>
      <c r="DT41" s="50">
        <v>5866</v>
      </c>
      <c r="DU41" s="50">
        <v>6240</v>
      </c>
      <c r="DV41" s="31">
        <v>6585</v>
      </c>
      <c r="DW41" s="31">
        <v>6696</v>
      </c>
    </row>
    <row r="42" spans="1:127" x14ac:dyDescent="0.2">
      <c r="A42" s="44" t="s">
        <v>46</v>
      </c>
      <c r="B42" s="59">
        <v>856</v>
      </c>
      <c r="C42" s="58">
        <f t="shared" si="517"/>
        <v>900.5</v>
      </c>
      <c r="D42" s="59">
        <v>945</v>
      </c>
      <c r="E42" s="58">
        <f t="shared" si="518"/>
        <v>897</v>
      </c>
      <c r="F42" s="59">
        <v>849</v>
      </c>
      <c r="G42" s="59">
        <v>1225</v>
      </c>
      <c r="I42" s="50">
        <v>1247</v>
      </c>
      <c r="L42" s="50">
        <v>1634</v>
      </c>
      <c r="M42" s="50">
        <v>1627</v>
      </c>
      <c r="N42" s="50">
        <v>1781</v>
      </c>
      <c r="O42" s="50">
        <v>1818</v>
      </c>
      <c r="P42" s="50">
        <v>2001</v>
      </c>
      <c r="Q42" s="50">
        <v>2010</v>
      </c>
      <c r="R42" s="50">
        <v>1901</v>
      </c>
      <c r="S42" s="50">
        <v>1877</v>
      </c>
      <c r="T42" s="50">
        <v>2186</v>
      </c>
      <c r="U42" s="50">
        <v>2170</v>
      </c>
      <c r="V42" s="50">
        <v>2447</v>
      </c>
      <c r="W42" s="148">
        <v>416</v>
      </c>
      <c r="X42" s="58">
        <f t="shared" si="519"/>
        <v>491.5</v>
      </c>
      <c r="Y42" s="50">
        <v>567</v>
      </c>
      <c r="Z42" s="58">
        <f t="shared" si="520"/>
        <v>465</v>
      </c>
      <c r="AA42" s="59">
        <v>363</v>
      </c>
      <c r="AB42" s="59">
        <v>429</v>
      </c>
      <c r="AD42" s="50">
        <v>296</v>
      </c>
      <c r="AG42" s="50">
        <v>473</v>
      </c>
      <c r="AH42" s="50">
        <v>481</v>
      </c>
      <c r="AI42" s="50">
        <v>613</v>
      </c>
      <c r="AJ42" s="50">
        <v>441</v>
      </c>
      <c r="AK42" s="50">
        <v>499</v>
      </c>
      <c r="AL42" s="50">
        <v>604</v>
      </c>
      <c r="AM42" s="50">
        <v>602</v>
      </c>
      <c r="AN42" s="50">
        <v>792</v>
      </c>
      <c r="AO42" s="50">
        <v>929</v>
      </c>
      <c r="AP42" s="50">
        <v>1198</v>
      </c>
      <c r="AQ42" s="50">
        <v>1647</v>
      </c>
      <c r="AR42" s="148">
        <v>3090</v>
      </c>
      <c r="AS42" s="58">
        <f t="shared" si="521"/>
        <v>3073</v>
      </c>
      <c r="AT42" s="50">
        <v>3056</v>
      </c>
      <c r="AU42" s="58">
        <f t="shared" si="522"/>
        <v>2874</v>
      </c>
      <c r="AV42" s="59">
        <v>2692</v>
      </c>
      <c r="AW42" s="59">
        <v>3031</v>
      </c>
      <c r="AY42" s="50">
        <v>3454</v>
      </c>
      <c r="BB42" s="50">
        <v>3961</v>
      </c>
      <c r="BC42" s="50">
        <v>4051</v>
      </c>
      <c r="BD42" s="50">
        <v>3900</v>
      </c>
      <c r="BE42" s="50">
        <v>3926</v>
      </c>
      <c r="BF42" s="50">
        <v>3458</v>
      </c>
      <c r="BG42" s="50">
        <v>3243</v>
      </c>
      <c r="BH42" s="50">
        <v>3179</v>
      </c>
      <c r="BI42" s="50">
        <v>3431</v>
      </c>
      <c r="BJ42" s="50">
        <v>3974</v>
      </c>
      <c r="BK42" s="50">
        <v>4187</v>
      </c>
      <c r="BL42" s="50">
        <v>3657</v>
      </c>
      <c r="BM42" s="148">
        <v>2294</v>
      </c>
      <c r="BN42" s="58">
        <f t="shared" si="523"/>
        <v>2383.5</v>
      </c>
      <c r="BO42" s="50">
        <v>2473</v>
      </c>
      <c r="BP42" s="58">
        <f t="shared" si="524"/>
        <v>2718.5</v>
      </c>
      <c r="BQ42" s="59">
        <v>2964</v>
      </c>
      <c r="BR42" s="59">
        <v>3230</v>
      </c>
      <c r="BT42" s="50">
        <v>3377</v>
      </c>
      <c r="BW42" s="50">
        <v>3687</v>
      </c>
      <c r="BX42" s="50">
        <v>3652</v>
      </c>
      <c r="BY42" s="50">
        <v>3492</v>
      </c>
      <c r="BZ42" s="50">
        <v>3467</v>
      </c>
      <c r="CA42" s="50">
        <v>3354</v>
      </c>
      <c r="CB42" s="50">
        <v>3438</v>
      </c>
      <c r="CC42" s="50">
        <v>3425</v>
      </c>
      <c r="CD42" s="50">
        <v>3853</v>
      </c>
      <c r="CE42" s="50">
        <v>3927</v>
      </c>
      <c r="CF42" s="50">
        <v>3928</v>
      </c>
      <c r="CG42" s="50">
        <v>3385</v>
      </c>
      <c r="CH42" s="148">
        <v>96</v>
      </c>
      <c r="CI42" s="58">
        <f t="shared" si="525"/>
        <v>96</v>
      </c>
      <c r="CJ42" s="50">
        <v>96</v>
      </c>
      <c r="CK42" s="58">
        <f t="shared" si="526"/>
        <v>92</v>
      </c>
      <c r="CL42" s="59">
        <v>88</v>
      </c>
      <c r="CM42" s="59">
        <v>99</v>
      </c>
      <c r="CO42" s="50">
        <v>91</v>
      </c>
      <c r="CR42" s="50">
        <v>145</v>
      </c>
      <c r="CS42" s="50">
        <v>103</v>
      </c>
      <c r="CT42" s="50">
        <v>103</v>
      </c>
      <c r="CU42" s="50">
        <v>301</v>
      </c>
      <c r="CV42" s="50">
        <v>288</v>
      </c>
      <c r="CW42" s="50">
        <v>291</v>
      </c>
      <c r="CX42" s="50">
        <v>290</v>
      </c>
      <c r="CY42" s="50">
        <v>315</v>
      </c>
      <c r="CZ42" s="50">
        <v>365</v>
      </c>
      <c r="DA42" s="50">
        <v>494</v>
      </c>
      <c r="DB42" s="50">
        <v>508</v>
      </c>
      <c r="DC42" s="148">
        <v>2243</v>
      </c>
      <c r="DD42" s="58">
        <f t="shared" si="527"/>
        <v>2406</v>
      </c>
      <c r="DE42" s="50">
        <v>2569</v>
      </c>
      <c r="DF42" s="58">
        <f t="shared" si="528"/>
        <v>2652</v>
      </c>
      <c r="DG42" s="59">
        <v>2735</v>
      </c>
      <c r="DH42" s="59">
        <v>2490</v>
      </c>
      <c r="DJ42" s="50">
        <v>2421</v>
      </c>
      <c r="DM42" s="50">
        <v>2480</v>
      </c>
      <c r="DN42" s="51">
        <v>2894</v>
      </c>
      <c r="DO42" s="50">
        <v>3496</v>
      </c>
      <c r="DP42" s="50">
        <v>4460</v>
      </c>
      <c r="DQ42" s="50">
        <v>4139</v>
      </c>
      <c r="DR42" s="50">
        <v>4591</v>
      </c>
      <c r="DS42" s="50">
        <v>5177</v>
      </c>
      <c r="DT42" s="50">
        <v>5970</v>
      </c>
      <c r="DU42" s="50">
        <v>6612</v>
      </c>
      <c r="DV42" s="31">
        <v>6731</v>
      </c>
      <c r="DW42" s="31">
        <v>6408</v>
      </c>
    </row>
    <row r="43" spans="1:127" x14ac:dyDescent="0.2">
      <c r="A43" s="44" t="s">
        <v>43</v>
      </c>
      <c r="B43" s="59">
        <v>3709</v>
      </c>
      <c r="C43" s="58">
        <f t="shared" si="517"/>
        <v>3775</v>
      </c>
      <c r="D43" s="59">
        <v>3841</v>
      </c>
      <c r="E43" s="58">
        <f t="shared" si="518"/>
        <v>3973.5</v>
      </c>
      <c r="F43" s="59">
        <v>4106</v>
      </c>
      <c r="G43" s="59">
        <v>4076</v>
      </c>
      <c r="I43" s="50">
        <v>4121</v>
      </c>
      <c r="L43" s="50">
        <v>4685</v>
      </c>
      <c r="M43" s="50">
        <v>4768</v>
      </c>
      <c r="N43" s="50">
        <v>5315</v>
      </c>
      <c r="O43" s="50">
        <v>5260</v>
      </c>
      <c r="P43" s="50">
        <v>5517</v>
      </c>
      <c r="Q43" s="50">
        <v>5147</v>
      </c>
      <c r="R43" s="50">
        <v>5222</v>
      </c>
      <c r="S43" s="50">
        <v>5864</v>
      </c>
      <c r="T43" s="50">
        <v>6264</v>
      </c>
      <c r="U43" s="50">
        <v>6915</v>
      </c>
      <c r="V43" s="50">
        <v>6578</v>
      </c>
      <c r="W43" s="148">
        <v>336</v>
      </c>
      <c r="X43" s="58">
        <f t="shared" si="519"/>
        <v>320</v>
      </c>
      <c r="Y43" s="50">
        <v>304</v>
      </c>
      <c r="Z43" s="58">
        <f t="shared" si="520"/>
        <v>288</v>
      </c>
      <c r="AA43" s="59">
        <v>272</v>
      </c>
      <c r="AB43" s="59">
        <v>324</v>
      </c>
      <c r="AD43" s="50">
        <v>255</v>
      </c>
      <c r="AG43" s="50">
        <v>465</v>
      </c>
      <c r="AH43" s="50">
        <v>546</v>
      </c>
      <c r="AI43" s="50">
        <v>792</v>
      </c>
      <c r="AJ43" s="50">
        <v>1222</v>
      </c>
      <c r="AK43" s="50">
        <v>1225</v>
      </c>
      <c r="AL43" s="50">
        <v>1041</v>
      </c>
      <c r="AM43" s="50">
        <v>963</v>
      </c>
      <c r="AN43" s="50">
        <v>1149</v>
      </c>
      <c r="AO43" s="50">
        <v>1680</v>
      </c>
      <c r="AP43" s="50">
        <v>1868</v>
      </c>
      <c r="AQ43" s="50">
        <v>1276</v>
      </c>
      <c r="AR43" s="148">
        <v>1567</v>
      </c>
      <c r="AS43" s="58">
        <f t="shared" si="521"/>
        <v>1403</v>
      </c>
      <c r="AT43" s="50">
        <v>1239</v>
      </c>
      <c r="AU43" s="58">
        <f t="shared" si="522"/>
        <v>1313</v>
      </c>
      <c r="AV43" s="59">
        <v>1387</v>
      </c>
      <c r="AW43" s="59">
        <v>1537</v>
      </c>
      <c r="AY43" s="50">
        <v>1804</v>
      </c>
      <c r="BB43" s="50">
        <v>2371</v>
      </c>
      <c r="BC43" s="50">
        <v>2269</v>
      </c>
      <c r="BD43" s="50">
        <v>2242</v>
      </c>
      <c r="BE43" s="50">
        <v>2141</v>
      </c>
      <c r="BF43" s="50">
        <v>2081</v>
      </c>
      <c r="BG43" s="50">
        <v>2106</v>
      </c>
      <c r="BH43" s="50">
        <v>2158</v>
      </c>
      <c r="BI43" s="50">
        <v>2190</v>
      </c>
      <c r="BJ43" s="50">
        <v>2708</v>
      </c>
      <c r="BK43" s="50">
        <v>2666</v>
      </c>
      <c r="BL43" s="50">
        <v>2432</v>
      </c>
      <c r="BM43" s="148">
        <v>1223</v>
      </c>
      <c r="BN43" s="58">
        <f t="shared" si="523"/>
        <v>1209.5</v>
      </c>
      <c r="BO43" s="50">
        <v>1196</v>
      </c>
      <c r="BP43" s="58">
        <f t="shared" si="524"/>
        <v>1362.5</v>
      </c>
      <c r="BQ43" s="59">
        <v>1529</v>
      </c>
      <c r="BR43" s="59">
        <v>1475</v>
      </c>
      <c r="BT43" s="50">
        <v>1743</v>
      </c>
      <c r="BW43" s="50">
        <v>1246</v>
      </c>
      <c r="BX43" s="50">
        <v>1350</v>
      </c>
      <c r="BY43" s="50">
        <v>1319</v>
      </c>
      <c r="BZ43" s="50">
        <v>1848</v>
      </c>
      <c r="CA43" s="50">
        <v>1965</v>
      </c>
      <c r="CB43" s="50">
        <v>1826</v>
      </c>
      <c r="CC43" s="50">
        <v>1834</v>
      </c>
      <c r="CD43" s="50">
        <v>2280</v>
      </c>
      <c r="CE43" s="50">
        <v>3247</v>
      </c>
      <c r="CF43" s="50">
        <v>3462</v>
      </c>
      <c r="CG43" s="50">
        <v>3176</v>
      </c>
      <c r="CH43" s="148">
        <v>40</v>
      </c>
      <c r="CI43" s="58">
        <f t="shared" si="525"/>
        <v>29</v>
      </c>
      <c r="CJ43" s="50">
        <v>18</v>
      </c>
      <c r="CK43" s="58">
        <f t="shared" si="526"/>
        <v>9.5</v>
      </c>
      <c r="CL43" s="59">
        <v>1</v>
      </c>
      <c r="CM43" s="59">
        <v>1</v>
      </c>
      <c r="CO43" s="50">
        <v>3</v>
      </c>
      <c r="CR43" s="50">
        <v>14</v>
      </c>
      <c r="CS43" s="50">
        <v>7</v>
      </c>
      <c r="CT43" s="50">
        <v>3</v>
      </c>
      <c r="CU43" s="50">
        <v>5</v>
      </c>
      <c r="CV43" s="50">
        <v>2</v>
      </c>
      <c r="CW43" s="50">
        <v>0</v>
      </c>
      <c r="CX43" s="50">
        <v>1</v>
      </c>
      <c r="CY43" s="50">
        <v>2</v>
      </c>
      <c r="CZ43" s="50">
        <v>712</v>
      </c>
      <c r="DA43" s="50">
        <v>287</v>
      </c>
      <c r="DB43" s="50">
        <v>959</v>
      </c>
      <c r="DC43" s="148">
        <v>1313</v>
      </c>
      <c r="DD43" s="58">
        <f t="shared" si="527"/>
        <v>1370</v>
      </c>
      <c r="DE43" s="50">
        <v>1427</v>
      </c>
      <c r="DF43" s="58">
        <f t="shared" si="528"/>
        <v>1372.5</v>
      </c>
      <c r="DG43" s="59">
        <v>1318</v>
      </c>
      <c r="DH43" s="59">
        <v>1324</v>
      </c>
      <c r="DJ43" s="50">
        <v>1305</v>
      </c>
      <c r="DM43" s="50">
        <v>1424</v>
      </c>
      <c r="DN43" s="51">
        <v>1704</v>
      </c>
      <c r="DO43" s="50">
        <v>1965</v>
      </c>
      <c r="DP43" s="50">
        <v>2351</v>
      </c>
      <c r="DQ43" s="50">
        <v>2474</v>
      </c>
      <c r="DR43" s="50">
        <v>2418</v>
      </c>
      <c r="DS43" s="50">
        <v>2357</v>
      </c>
      <c r="DT43" s="50">
        <v>2720</v>
      </c>
      <c r="DU43" s="50">
        <v>3604</v>
      </c>
      <c r="DV43" s="31">
        <v>3822</v>
      </c>
      <c r="DW43" s="31">
        <v>3528</v>
      </c>
    </row>
    <row r="44" spans="1:127" x14ac:dyDescent="0.2">
      <c r="A44" s="44" t="s">
        <v>47</v>
      </c>
      <c r="B44" s="59">
        <v>1795</v>
      </c>
      <c r="C44" s="58">
        <f t="shared" si="517"/>
        <v>2017</v>
      </c>
      <c r="D44" s="59">
        <v>2239</v>
      </c>
      <c r="E44" s="58">
        <f t="shared" si="518"/>
        <v>2193</v>
      </c>
      <c r="F44" s="59">
        <v>2147</v>
      </c>
      <c r="G44" s="59">
        <v>2420</v>
      </c>
      <c r="I44" s="50">
        <v>2335</v>
      </c>
      <c r="L44" s="50">
        <v>2820</v>
      </c>
      <c r="M44" s="50">
        <v>3689</v>
      </c>
      <c r="N44" s="50">
        <v>3730</v>
      </c>
      <c r="O44" s="50">
        <v>3724</v>
      </c>
      <c r="P44" s="50">
        <v>3724</v>
      </c>
      <c r="Q44" s="50">
        <v>3877</v>
      </c>
      <c r="R44" s="50">
        <v>3638</v>
      </c>
      <c r="S44" s="50">
        <v>3940</v>
      </c>
      <c r="T44" s="50">
        <v>4386</v>
      </c>
      <c r="U44" s="50">
        <v>4809</v>
      </c>
      <c r="V44" s="50">
        <v>5376</v>
      </c>
      <c r="W44" s="148">
        <v>337</v>
      </c>
      <c r="X44" s="58">
        <f t="shared" si="519"/>
        <v>389</v>
      </c>
      <c r="Y44" s="50">
        <v>441</v>
      </c>
      <c r="Z44" s="58">
        <f t="shared" si="520"/>
        <v>463.5</v>
      </c>
      <c r="AA44" s="59">
        <v>486</v>
      </c>
      <c r="AB44" s="59">
        <v>453</v>
      </c>
      <c r="AD44" s="50">
        <v>453</v>
      </c>
      <c r="AG44" s="50">
        <v>517</v>
      </c>
      <c r="AH44" s="50">
        <v>478</v>
      </c>
      <c r="AI44" s="50">
        <v>510</v>
      </c>
      <c r="AJ44" s="50">
        <v>475</v>
      </c>
      <c r="AK44" s="50">
        <v>409</v>
      </c>
      <c r="AL44" s="50">
        <v>431</v>
      </c>
      <c r="AM44" s="50">
        <v>377</v>
      </c>
      <c r="AN44" s="50">
        <v>371</v>
      </c>
      <c r="AO44" s="50">
        <v>419</v>
      </c>
      <c r="AP44" s="50">
        <v>490</v>
      </c>
      <c r="AQ44" s="50">
        <v>441</v>
      </c>
      <c r="AR44" s="148">
        <v>846</v>
      </c>
      <c r="AS44" s="58">
        <f t="shared" si="521"/>
        <v>857.5</v>
      </c>
      <c r="AT44" s="50">
        <v>869</v>
      </c>
      <c r="AU44" s="58">
        <f t="shared" si="522"/>
        <v>917.5</v>
      </c>
      <c r="AV44" s="59">
        <v>966</v>
      </c>
      <c r="AW44" s="59">
        <v>950</v>
      </c>
      <c r="AY44" s="50">
        <v>1108</v>
      </c>
      <c r="BB44" s="50">
        <v>1195</v>
      </c>
      <c r="BC44" s="50">
        <v>1061</v>
      </c>
      <c r="BD44" s="50">
        <v>982</v>
      </c>
      <c r="BE44" s="50">
        <v>920</v>
      </c>
      <c r="BF44" s="50">
        <v>882</v>
      </c>
      <c r="BG44" s="50">
        <v>940</v>
      </c>
      <c r="BH44" s="50">
        <v>895</v>
      </c>
      <c r="BI44" s="50">
        <v>986</v>
      </c>
      <c r="BJ44" s="50">
        <v>1292</v>
      </c>
      <c r="BK44" s="50">
        <v>1276</v>
      </c>
      <c r="BL44" s="50">
        <v>1240</v>
      </c>
      <c r="BM44" s="148">
        <v>1255</v>
      </c>
      <c r="BN44" s="58">
        <f t="shared" si="523"/>
        <v>1257</v>
      </c>
      <c r="BO44" s="50">
        <v>1259</v>
      </c>
      <c r="BP44" s="58">
        <f t="shared" si="524"/>
        <v>1291</v>
      </c>
      <c r="BQ44" s="59">
        <v>1323</v>
      </c>
      <c r="BR44" s="59">
        <v>1315</v>
      </c>
      <c r="BT44" s="50">
        <v>1368</v>
      </c>
      <c r="BW44" s="50">
        <v>1011</v>
      </c>
      <c r="BX44" s="50">
        <v>815</v>
      </c>
      <c r="BY44" s="50">
        <v>831</v>
      </c>
      <c r="BZ44" s="50">
        <v>768</v>
      </c>
      <c r="CA44" s="50">
        <v>760</v>
      </c>
      <c r="CB44" s="50">
        <v>777</v>
      </c>
      <c r="CC44" s="50">
        <v>719</v>
      </c>
      <c r="CD44" s="50">
        <v>688</v>
      </c>
      <c r="CE44" s="50">
        <v>818</v>
      </c>
      <c r="CF44" s="50">
        <v>805</v>
      </c>
      <c r="CG44" s="50">
        <v>738</v>
      </c>
      <c r="CH44" s="148">
        <v>497</v>
      </c>
      <c r="CI44" s="58">
        <f t="shared" si="525"/>
        <v>465.5</v>
      </c>
      <c r="CJ44" s="50">
        <v>434</v>
      </c>
      <c r="CK44" s="58">
        <f t="shared" si="526"/>
        <v>452</v>
      </c>
      <c r="CL44" s="59">
        <v>470</v>
      </c>
      <c r="CM44" s="59">
        <v>451</v>
      </c>
      <c r="CO44" s="50">
        <v>545</v>
      </c>
      <c r="CR44" s="50">
        <v>348</v>
      </c>
      <c r="CS44" s="50">
        <v>221</v>
      </c>
      <c r="CT44" s="50">
        <v>263</v>
      </c>
      <c r="CU44" s="50">
        <v>235</v>
      </c>
      <c r="CV44" s="50">
        <v>212</v>
      </c>
      <c r="CW44" s="50">
        <v>218</v>
      </c>
      <c r="CX44" s="50">
        <v>203</v>
      </c>
      <c r="CY44" s="50">
        <v>207</v>
      </c>
      <c r="CZ44" s="50">
        <v>194</v>
      </c>
      <c r="DA44" s="50">
        <v>175</v>
      </c>
      <c r="DB44" s="50">
        <v>126</v>
      </c>
      <c r="DC44" s="148">
        <v>1293</v>
      </c>
      <c r="DD44" s="58">
        <f t="shared" si="527"/>
        <v>1375.5</v>
      </c>
      <c r="DE44" s="50">
        <v>1458</v>
      </c>
      <c r="DF44" s="58">
        <f t="shared" si="528"/>
        <v>1410</v>
      </c>
      <c r="DG44" s="59">
        <v>1362</v>
      </c>
      <c r="DH44" s="59">
        <v>1306</v>
      </c>
      <c r="DJ44" s="50">
        <v>1185</v>
      </c>
      <c r="DM44" s="50">
        <v>1099</v>
      </c>
      <c r="DN44" s="51">
        <v>1191</v>
      </c>
      <c r="DO44" s="50">
        <v>1361</v>
      </c>
      <c r="DP44" s="50">
        <v>1487</v>
      </c>
      <c r="DQ44" s="50">
        <v>1560</v>
      </c>
      <c r="DR44" s="50">
        <v>1659</v>
      </c>
      <c r="DS44" s="50">
        <v>1749</v>
      </c>
      <c r="DT44" s="50">
        <v>1964</v>
      </c>
      <c r="DU44" s="50">
        <v>2108</v>
      </c>
      <c r="DV44" s="31">
        <v>2304</v>
      </c>
      <c r="DW44" s="31">
        <v>2382</v>
      </c>
    </row>
    <row r="45" spans="1:127" x14ac:dyDescent="0.2">
      <c r="A45" s="44" t="s">
        <v>50</v>
      </c>
      <c r="B45" s="59">
        <v>7102</v>
      </c>
      <c r="C45" s="58">
        <f t="shared" si="517"/>
        <v>6966.5</v>
      </c>
      <c r="D45" s="59">
        <v>6831</v>
      </c>
      <c r="E45" s="58">
        <f t="shared" si="518"/>
        <v>7065</v>
      </c>
      <c r="F45" s="59">
        <v>7299</v>
      </c>
      <c r="G45" s="59">
        <v>6863</v>
      </c>
      <c r="I45" s="50">
        <v>6321</v>
      </c>
      <c r="L45" s="50">
        <v>6858</v>
      </c>
      <c r="M45" s="50">
        <v>6777</v>
      </c>
      <c r="N45" s="50">
        <v>7832</v>
      </c>
      <c r="O45" s="50">
        <v>8282</v>
      </c>
      <c r="P45" s="50">
        <v>8766</v>
      </c>
      <c r="Q45" s="50">
        <v>8807</v>
      </c>
      <c r="R45" s="50">
        <v>8674</v>
      </c>
      <c r="S45" s="50">
        <v>9745</v>
      </c>
      <c r="T45" s="50">
        <v>10188</v>
      </c>
      <c r="U45" s="50">
        <v>11642</v>
      </c>
      <c r="V45" s="50">
        <v>13279</v>
      </c>
      <c r="W45" s="148">
        <v>1313</v>
      </c>
      <c r="X45" s="58">
        <f t="shared" si="519"/>
        <v>1266.5</v>
      </c>
      <c r="Y45" s="50">
        <v>1220</v>
      </c>
      <c r="Z45" s="58">
        <f t="shared" si="520"/>
        <v>1212.5</v>
      </c>
      <c r="AA45" s="59">
        <v>1205</v>
      </c>
      <c r="AB45" s="59">
        <v>1300</v>
      </c>
      <c r="AD45" s="50">
        <v>952</v>
      </c>
      <c r="AG45" s="50">
        <v>1563</v>
      </c>
      <c r="AH45" s="50">
        <v>1811</v>
      </c>
      <c r="AI45" s="50">
        <v>1865</v>
      </c>
      <c r="AJ45" s="50">
        <v>1992</v>
      </c>
      <c r="AK45" s="50">
        <v>2009</v>
      </c>
      <c r="AL45" s="50">
        <v>2075</v>
      </c>
      <c r="AM45" s="50">
        <v>2399</v>
      </c>
      <c r="AN45" s="50">
        <v>2607</v>
      </c>
      <c r="AO45" s="50">
        <v>2987</v>
      </c>
      <c r="AP45" s="50">
        <v>2816</v>
      </c>
      <c r="AQ45" s="50">
        <v>2828</v>
      </c>
      <c r="AR45" s="148">
        <v>4133</v>
      </c>
      <c r="AS45" s="58">
        <f t="shared" si="521"/>
        <v>3748.5</v>
      </c>
      <c r="AT45" s="50">
        <v>3364</v>
      </c>
      <c r="AU45" s="58">
        <f t="shared" si="522"/>
        <v>3361.5</v>
      </c>
      <c r="AV45" s="59">
        <v>3359</v>
      </c>
      <c r="AW45" s="59">
        <v>3356</v>
      </c>
      <c r="AY45" s="50">
        <v>3407</v>
      </c>
      <c r="BB45" s="50">
        <v>4042</v>
      </c>
      <c r="BC45" s="50">
        <v>3777</v>
      </c>
      <c r="BD45" s="50">
        <v>3692</v>
      </c>
      <c r="BE45" s="50">
        <v>3732</v>
      </c>
      <c r="BF45" s="50">
        <v>3799</v>
      </c>
      <c r="BG45" s="50">
        <v>4005</v>
      </c>
      <c r="BH45" s="50">
        <v>4130</v>
      </c>
      <c r="BI45" s="50">
        <v>4366</v>
      </c>
      <c r="BJ45" s="50">
        <v>4745</v>
      </c>
      <c r="BK45" s="50">
        <v>5183</v>
      </c>
      <c r="BL45" s="50">
        <v>4699</v>
      </c>
      <c r="BM45" s="148">
        <v>6491</v>
      </c>
      <c r="BN45" s="58">
        <f t="shared" si="523"/>
        <v>6113</v>
      </c>
      <c r="BO45" s="50">
        <v>5735</v>
      </c>
      <c r="BP45" s="58">
        <f t="shared" si="524"/>
        <v>5281.5</v>
      </c>
      <c r="BQ45" s="59">
        <v>4828</v>
      </c>
      <c r="BR45" s="59">
        <v>4649</v>
      </c>
      <c r="BT45" s="50">
        <v>4180</v>
      </c>
      <c r="BW45" s="50">
        <v>3792</v>
      </c>
      <c r="BX45" s="50">
        <v>3913</v>
      </c>
      <c r="BY45" s="50">
        <v>3919</v>
      </c>
      <c r="BZ45" s="50">
        <v>4063</v>
      </c>
      <c r="CA45" s="50">
        <v>4347</v>
      </c>
      <c r="CB45" s="50">
        <v>4457</v>
      </c>
      <c r="CC45" s="50">
        <v>4538</v>
      </c>
      <c r="CD45" s="50">
        <v>4538</v>
      </c>
      <c r="CE45" s="50">
        <v>4486</v>
      </c>
      <c r="CF45" s="50">
        <v>4433</v>
      </c>
      <c r="CG45" s="50">
        <v>4237</v>
      </c>
      <c r="CH45" s="148">
        <v>842</v>
      </c>
      <c r="CI45" s="58">
        <f t="shared" si="525"/>
        <v>817.5</v>
      </c>
      <c r="CJ45" s="50">
        <v>793</v>
      </c>
      <c r="CK45" s="58">
        <f t="shared" si="526"/>
        <v>794</v>
      </c>
      <c r="CL45" s="59">
        <v>795</v>
      </c>
      <c r="CM45" s="59">
        <v>775</v>
      </c>
      <c r="CO45" s="50">
        <v>525</v>
      </c>
      <c r="CR45" s="50">
        <v>940</v>
      </c>
      <c r="CS45" s="50">
        <v>977</v>
      </c>
      <c r="CT45" s="50">
        <v>1046</v>
      </c>
      <c r="CU45" s="50">
        <v>1036</v>
      </c>
      <c r="CV45" s="50">
        <v>626</v>
      </c>
      <c r="CW45" s="50">
        <v>584</v>
      </c>
      <c r="CX45" s="50">
        <v>568</v>
      </c>
      <c r="CY45" s="50">
        <v>582</v>
      </c>
      <c r="CZ45" s="50">
        <v>563</v>
      </c>
      <c r="DA45" s="50">
        <v>592</v>
      </c>
      <c r="DB45" s="50">
        <v>553</v>
      </c>
      <c r="DC45" s="148">
        <v>3480</v>
      </c>
      <c r="DD45" s="58">
        <f t="shared" si="527"/>
        <v>3733</v>
      </c>
      <c r="DE45" s="50">
        <v>3986</v>
      </c>
      <c r="DF45" s="58">
        <f t="shared" si="528"/>
        <v>3926</v>
      </c>
      <c r="DG45" s="59">
        <v>3866</v>
      </c>
      <c r="DH45" s="59">
        <v>3523</v>
      </c>
      <c r="DJ45" s="50">
        <v>2955</v>
      </c>
      <c r="DM45" s="50">
        <v>3349</v>
      </c>
      <c r="DN45" s="51">
        <v>3864</v>
      </c>
      <c r="DO45" s="50">
        <v>4381</v>
      </c>
      <c r="DP45" s="50">
        <v>4414</v>
      </c>
      <c r="DQ45" s="50">
        <v>4759</v>
      </c>
      <c r="DR45" s="50">
        <v>5528</v>
      </c>
      <c r="DS45" s="50">
        <v>5837</v>
      </c>
      <c r="DT45" s="50">
        <v>6367</v>
      </c>
      <c r="DU45" s="50">
        <v>6770</v>
      </c>
      <c r="DV45" s="31">
        <v>7255</v>
      </c>
      <c r="DW45" s="31">
        <v>7299</v>
      </c>
    </row>
    <row r="46" spans="1:127" x14ac:dyDescent="0.2">
      <c r="A46" s="44" t="s">
        <v>51</v>
      </c>
      <c r="B46" s="59">
        <v>4356</v>
      </c>
      <c r="C46" s="58">
        <f t="shared" si="517"/>
        <v>4266.5</v>
      </c>
      <c r="D46" s="59">
        <v>4177</v>
      </c>
      <c r="E46" s="58">
        <f t="shared" si="518"/>
        <v>4437</v>
      </c>
      <c r="F46" s="59">
        <v>4697</v>
      </c>
      <c r="G46" s="59">
        <v>4681</v>
      </c>
      <c r="I46" s="50">
        <v>4073</v>
      </c>
      <c r="L46" s="50">
        <v>4848</v>
      </c>
      <c r="M46" s="50">
        <v>4854</v>
      </c>
      <c r="N46" s="50">
        <v>5013</v>
      </c>
      <c r="O46" s="50">
        <v>5043</v>
      </c>
      <c r="P46" s="50">
        <v>5000</v>
      </c>
      <c r="Q46" s="50">
        <v>5214</v>
      </c>
      <c r="R46" s="50">
        <v>5317</v>
      </c>
      <c r="S46" s="50">
        <v>5766</v>
      </c>
      <c r="T46" s="50">
        <v>6652</v>
      </c>
      <c r="U46" s="50">
        <v>6857</v>
      </c>
      <c r="V46" s="50">
        <v>7244</v>
      </c>
      <c r="W46" s="148">
        <v>660</v>
      </c>
      <c r="X46" s="58">
        <f t="shared" si="519"/>
        <v>635</v>
      </c>
      <c r="Y46" s="50">
        <v>610</v>
      </c>
      <c r="Z46" s="58">
        <f t="shared" si="520"/>
        <v>515</v>
      </c>
      <c r="AA46" s="59">
        <v>420</v>
      </c>
      <c r="AB46" s="59">
        <v>531</v>
      </c>
      <c r="AD46" s="50">
        <v>464</v>
      </c>
      <c r="AG46" s="50">
        <v>708</v>
      </c>
      <c r="AH46" s="50">
        <v>880</v>
      </c>
      <c r="AI46" s="50">
        <v>936</v>
      </c>
      <c r="AJ46" s="50">
        <v>1062</v>
      </c>
      <c r="AK46" s="50">
        <v>1175</v>
      </c>
      <c r="AL46" s="50">
        <v>1115</v>
      </c>
      <c r="AM46" s="50">
        <v>1234</v>
      </c>
      <c r="AN46" s="50">
        <v>1213</v>
      </c>
      <c r="AO46" s="50">
        <v>1348</v>
      </c>
      <c r="AP46" s="50">
        <v>1363</v>
      </c>
      <c r="AQ46" s="50">
        <v>1566</v>
      </c>
      <c r="AR46" s="148">
        <v>1017</v>
      </c>
      <c r="AS46" s="58">
        <f t="shared" si="521"/>
        <v>1379</v>
      </c>
      <c r="AT46" s="50">
        <v>1741</v>
      </c>
      <c r="AU46" s="58">
        <f t="shared" si="522"/>
        <v>1480.5</v>
      </c>
      <c r="AV46" s="59">
        <v>1220</v>
      </c>
      <c r="AW46" s="59">
        <v>1310</v>
      </c>
      <c r="AY46" s="50">
        <v>1526</v>
      </c>
      <c r="BB46" s="50">
        <v>2653</v>
      </c>
      <c r="BC46" s="50">
        <v>2577</v>
      </c>
      <c r="BD46" s="50">
        <v>2425</v>
      </c>
      <c r="BE46" s="50">
        <v>2054</v>
      </c>
      <c r="BF46" s="50">
        <v>1965</v>
      </c>
      <c r="BG46" s="50">
        <v>2127</v>
      </c>
      <c r="BH46" s="50">
        <v>2311</v>
      </c>
      <c r="BI46" s="50">
        <v>2527</v>
      </c>
      <c r="BJ46" s="50">
        <v>2738</v>
      </c>
      <c r="BK46" s="50">
        <v>2908</v>
      </c>
      <c r="BL46" s="50">
        <v>2739</v>
      </c>
      <c r="BM46" s="148">
        <v>1350</v>
      </c>
      <c r="BN46" s="58">
        <f t="shared" si="523"/>
        <v>1535.5</v>
      </c>
      <c r="BO46" s="50">
        <v>1721</v>
      </c>
      <c r="BP46" s="58">
        <f t="shared" si="524"/>
        <v>1708.5</v>
      </c>
      <c r="BQ46" s="59">
        <v>1696</v>
      </c>
      <c r="BR46" s="59">
        <v>1813</v>
      </c>
      <c r="BT46" s="50">
        <v>2177</v>
      </c>
      <c r="BW46" s="50">
        <v>1751</v>
      </c>
      <c r="BX46" s="50">
        <v>1682</v>
      </c>
      <c r="BY46" s="50">
        <v>1775</v>
      </c>
      <c r="BZ46" s="50">
        <v>1814</v>
      </c>
      <c r="CA46" s="50">
        <v>1953</v>
      </c>
      <c r="CB46" s="50">
        <v>2017</v>
      </c>
      <c r="CC46" s="50">
        <v>2088</v>
      </c>
      <c r="CD46" s="50">
        <v>2254</v>
      </c>
      <c r="CE46" s="50">
        <v>2442</v>
      </c>
      <c r="CF46" s="50">
        <v>2198</v>
      </c>
      <c r="CG46" s="50">
        <v>2439</v>
      </c>
      <c r="CH46" s="148">
        <v>26</v>
      </c>
      <c r="CI46" s="58">
        <f t="shared" si="525"/>
        <v>18</v>
      </c>
      <c r="CJ46" s="50">
        <v>10</v>
      </c>
      <c r="CK46" s="58">
        <f t="shared" si="526"/>
        <v>5</v>
      </c>
      <c r="CM46" s="59">
        <v>9</v>
      </c>
      <c r="CO46" s="50">
        <v>11</v>
      </c>
      <c r="CR46" s="50">
        <v>80</v>
      </c>
      <c r="CS46" s="50">
        <v>70</v>
      </c>
      <c r="CT46" s="50">
        <v>46</v>
      </c>
      <c r="CU46" s="50">
        <v>91</v>
      </c>
      <c r="CV46" s="50">
        <v>107</v>
      </c>
      <c r="CW46" s="50">
        <v>73</v>
      </c>
      <c r="CX46" s="50">
        <v>98</v>
      </c>
      <c r="CY46" s="50">
        <v>181</v>
      </c>
      <c r="CZ46" s="50">
        <v>198</v>
      </c>
      <c r="DA46" s="50">
        <v>152</v>
      </c>
      <c r="DB46" s="50">
        <v>207</v>
      </c>
      <c r="DC46" s="148">
        <v>1686</v>
      </c>
      <c r="DD46" s="58">
        <f t="shared" si="527"/>
        <v>1866.5</v>
      </c>
      <c r="DE46" s="50">
        <v>2047</v>
      </c>
      <c r="DF46" s="58">
        <f t="shared" si="528"/>
        <v>2144.5</v>
      </c>
      <c r="DG46" s="59">
        <v>2242</v>
      </c>
      <c r="DH46" s="59">
        <v>2216</v>
      </c>
      <c r="DJ46" s="50">
        <v>2151</v>
      </c>
      <c r="DM46" s="50">
        <v>2575</v>
      </c>
      <c r="DN46" s="51">
        <v>3078</v>
      </c>
      <c r="DO46" s="50">
        <v>4042</v>
      </c>
      <c r="DP46" s="50">
        <v>4241</v>
      </c>
      <c r="DQ46" s="50">
        <v>4599</v>
      </c>
      <c r="DR46" s="50">
        <v>4796</v>
      </c>
      <c r="DS46" s="50">
        <v>4767</v>
      </c>
      <c r="DT46" s="50">
        <v>5216</v>
      </c>
      <c r="DU46" s="50">
        <v>5750</v>
      </c>
      <c r="DV46" s="31">
        <v>5467</v>
      </c>
      <c r="DW46" s="31">
        <v>6263</v>
      </c>
    </row>
    <row r="47" spans="1:127" x14ac:dyDescent="0.2">
      <c r="A47" s="44" t="s">
        <v>52</v>
      </c>
      <c r="B47" s="59">
        <v>3938</v>
      </c>
      <c r="C47" s="58">
        <f t="shared" si="517"/>
        <v>4018.5</v>
      </c>
      <c r="D47" s="59">
        <v>4099</v>
      </c>
      <c r="E47" s="58">
        <f t="shared" si="518"/>
        <v>4072.5</v>
      </c>
      <c r="F47" s="59">
        <v>4046</v>
      </c>
      <c r="G47" s="59">
        <v>4302</v>
      </c>
      <c r="I47" s="50">
        <v>4585</v>
      </c>
      <c r="L47" s="50">
        <v>5391</v>
      </c>
      <c r="M47" s="50">
        <v>5744</v>
      </c>
      <c r="N47" s="50">
        <v>6052</v>
      </c>
      <c r="O47" s="50">
        <v>6272</v>
      </c>
      <c r="P47" s="50">
        <v>6347</v>
      </c>
      <c r="Q47" s="50">
        <v>6300</v>
      </c>
      <c r="R47" s="50">
        <v>5981</v>
      </c>
      <c r="S47" s="50">
        <v>6587</v>
      </c>
      <c r="T47" s="50">
        <v>7140</v>
      </c>
      <c r="U47" s="50">
        <v>7804</v>
      </c>
      <c r="V47" s="50">
        <v>8372</v>
      </c>
      <c r="W47" s="148">
        <v>345</v>
      </c>
      <c r="X47" s="58">
        <f t="shared" si="519"/>
        <v>407</v>
      </c>
      <c r="Y47" s="50">
        <v>469</v>
      </c>
      <c r="Z47" s="58">
        <f t="shared" si="520"/>
        <v>425</v>
      </c>
      <c r="AA47" s="59">
        <v>381</v>
      </c>
      <c r="AB47" s="59">
        <v>403</v>
      </c>
      <c r="AD47" s="50">
        <v>302</v>
      </c>
      <c r="AG47" s="50">
        <v>479</v>
      </c>
      <c r="AH47" s="50">
        <v>558</v>
      </c>
      <c r="AI47" s="50">
        <v>541</v>
      </c>
      <c r="AJ47" s="50">
        <v>679</v>
      </c>
      <c r="AK47" s="50">
        <v>675</v>
      </c>
      <c r="AL47" s="50">
        <v>722</v>
      </c>
      <c r="AM47" s="50">
        <v>827</v>
      </c>
      <c r="AN47" s="50">
        <v>834</v>
      </c>
      <c r="AO47" s="50">
        <v>1044</v>
      </c>
      <c r="AP47" s="50">
        <v>1153</v>
      </c>
      <c r="AQ47" s="50">
        <v>1204</v>
      </c>
      <c r="AR47" s="148">
        <v>1145</v>
      </c>
      <c r="AS47" s="58">
        <f t="shared" si="521"/>
        <v>1189.5</v>
      </c>
      <c r="AT47" s="50">
        <v>1234</v>
      </c>
      <c r="AU47" s="58">
        <f t="shared" si="522"/>
        <v>1366</v>
      </c>
      <c r="AV47" s="59">
        <v>1498</v>
      </c>
      <c r="AW47" s="59">
        <v>1974</v>
      </c>
      <c r="AY47" s="50">
        <v>2284</v>
      </c>
      <c r="BB47" s="50">
        <v>3104</v>
      </c>
      <c r="BC47" s="50">
        <v>2592</v>
      </c>
      <c r="BD47" s="50">
        <v>2279</v>
      </c>
      <c r="BE47" s="50">
        <v>2005</v>
      </c>
      <c r="BF47" s="50">
        <v>2002</v>
      </c>
      <c r="BG47" s="50">
        <v>2113</v>
      </c>
      <c r="BH47" s="50">
        <v>2287</v>
      </c>
      <c r="BI47" s="50">
        <v>2428</v>
      </c>
      <c r="BJ47" s="50">
        <v>2796</v>
      </c>
      <c r="BK47" s="50">
        <v>2933</v>
      </c>
      <c r="BL47" s="50">
        <v>2699</v>
      </c>
      <c r="BM47" s="148">
        <v>1072</v>
      </c>
      <c r="BN47" s="58">
        <f t="shared" si="523"/>
        <v>1140.5</v>
      </c>
      <c r="BO47" s="50">
        <v>1209</v>
      </c>
      <c r="BP47" s="58">
        <f t="shared" si="524"/>
        <v>1360</v>
      </c>
      <c r="BQ47" s="59">
        <v>1511</v>
      </c>
      <c r="BR47" s="59">
        <v>1336</v>
      </c>
      <c r="BT47" s="50">
        <v>1414</v>
      </c>
      <c r="BW47" s="50">
        <v>951</v>
      </c>
      <c r="BX47" s="50">
        <v>1032</v>
      </c>
      <c r="BY47" s="50">
        <v>1163</v>
      </c>
      <c r="BZ47" s="50">
        <v>1051</v>
      </c>
      <c r="CA47" s="50">
        <v>985</v>
      </c>
      <c r="CB47" s="50">
        <v>1034</v>
      </c>
      <c r="CC47" s="50">
        <v>1101</v>
      </c>
      <c r="CD47" s="50">
        <v>1029</v>
      </c>
      <c r="CE47" s="50">
        <v>1164</v>
      </c>
      <c r="CF47" s="50">
        <v>1165</v>
      </c>
      <c r="CG47" s="50">
        <v>1177</v>
      </c>
      <c r="CH47" s="148">
        <v>41</v>
      </c>
      <c r="CI47" s="58">
        <f t="shared" si="525"/>
        <v>38.5</v>
      </c>
      <c r="CJ47" s="50">
        <v>36</v>
      </c>
      <c r="CK47" s="58">
        <f t="shared" si="526"/>
        <v>27</v>
      </c>
      <c r="CL47" s="59">
        <v>18</v>
      </c>
      <c r="CM47" s="59">
        <v>49</v>
      </c>
      <c r="CO47" s="50">
        <v>31</v>
      </c>
      <c r="CR47" s="50">
        <v>79</v>
      </c>
      <c r="CS47" s="50">
        <v>76</v>
      </c>
      <c r="CT47" s="50">
        <v>79</v>
      </c>
      <c r="CU47" s="50">
        <v>46</v>
      </c>
      <c r="CV47" s="50">
        <v>41</v>
      </c>
      <c r="CW47" s="50">
        <v>124</v>
      </c>
      <c r="CX47" s="50">
        <v>250</v>
      </c>
      <c r="CY47" s="50">
        <v>443</v>
      </c>
      <c r="CZ47" s="50">
        <v>526</v>
      </c>
      <c r="DA47" s="50">
        <v>564</v>
      </c>
      <c r="DB47" s="50">
        <v>618</v>
      </c>
      <c r="DC47" s="148">
        <v>1194</v>
      </c>
      <c r="DD47" s="58">
        <f t="shared" si="527"/>
        <v>1377.5</v>
      </c>
      <c r="DE47" s="50">
        <v>1561</v>
      </c>
      <c r="DF47" s="58">
        <f t="shared" si="528"/>
        <v>1701</v>
      </c>
      <c r="DG47" s="59">
        <v>1841</v>
      </c>
      <c r="DH47" s="59">
        <v>1954</v>
      </c>
      <c r="DJ47" s="50">
        <v>1692</v>
      </c>
      <c r="DM47" s="50">
        <v>1594</v>
      </c>
      <c r="DN47" s="51">
        <v>1969</v>
      </c>
      <c r="DO47" s="50">
        <v>2603</v>
      </c>
      <c r="DP47" s="50">
        <v>3458</v>
      </c>
      <c r="DQ47" s="50">
        <v>3444</v>
      </c>
      <c r="DR47" s="50">
        <v>3613</v>
      </c>
      <c r="DS47" s="50">
        <v>3601</v>
      </c>
      <c r="DT47" s="50">
        <v>3738</v>
      </c>
      <c r="DU47" s="50">
        <v>4670</v>
      </c>
      <c r="DV47" s="31">
        <v>4882</v>
      </c>
      <c r="DW47" s="31">
        <v>4318</v>
      </c>
    </row>
    <row r="48" spans="1:127" x14ac:dyDescent="0.2">
      <c r="A48" s="44" t="s">
        <v>55</v>
      </c>
      <c r="B48" s="59">
        <v>439</v>
      </c>
      <c r="C48" s="58">
        <f t="shared" si="517"/>
        <v>498.5</v>
      </c>
      <c r="D48" s="59">
        <v>558</v>
      </c>
      <c r="E48" s="58">
        <f t="shared" si="518"/>
        <v>530.5</v>
      </c>
      <c r="F48" s="59">
        <v>503</v>
      </c>
      <c r="G48" s="59">
        <v>577</v>
      </c>
      <c r="I48" s="50">
        <v>557</v>
      </c>
      <c r="L48" s="50">
        <v>708</v>
      </c>
      <c r="M48" s="50">
        <v>767</v>
      </c>
      <c r="N48" s="50">
        <v>875</v>
      </c>
      <c r="O48" s="50">
        <v>996</v>
      </c>
      <c r="P48" s="50">
        <v>999</v>
      </c>
      <c r="Q48" s="50">
        <v>1013</v>
      </c>
      <c r="R48" s="50">
        <v>997</v>
      </c>
      <c r="S48" s="50">
        <v>1083</v>
      </c>
      <c r="T48" s="50">
        <v>1274</v>
      </c>
      <c r="U48" s="50">
        <v>1492</v>
      </c>
      <c r="V48" s="50">
        <v>1645</v>
      </c>
      <c r="W48" s="148">
        <v>94</v>
      </c>
      <c r="X48" s="58">
        <f t="shared" si="519"/>
        <v>108</v>
      </c>
      <c r="Y48" s="50">
        <v>122</v>
      </c>
      <c r="Z48" s="58">
        <f t="shared" si="520"/>
        <v>125.5</v>
      </c>
      <c r="AA48" s="59">
        <v>129</v>
      </c>
      <c r="AB48" s="59">
        <v>118</v>
      </c>
      <c r="AD48" s="50">
        <v>119</v>
      </c>
      <c r="AG48" s="50">
        <v>230</v>
      </c>
      <c r="AH48" s="50">
        <v>270</v>
      </c>
      <c r="AI48" s="50">
        <v>365</v>
      </c>
      <c r="AJ48" s="50">
        <v>377</v>
      </c>
      <c r="AK48" s="50">
        <v>338</v>
      </c>
      <c r="AL48" s="50">
        <v>329</v>
      </c>
      <c r="AM48" s="50">
        <v>357</v>
      </c>
      <c r="AN48" s="50">
        <v>363</v>
      </c>
      <c r="AO48" s="50">
        <v>433</v>
      </c>
      <c r="AP48" s="50">
        <v>432</v>
      </c>
      <c r="AQ48" s="50">
        <v>461</v>
      </c>
      <c r="AR48" s="148">
        <v>724</v>
      </c>
      <c r="AS48" s="58">
        <f t="shared" si="521"/>
        <v>1049.5</v>
      </c>
      <c r="AT48" s="50">
        <v>1375</v>
      </c>
      <c r="AU48" s="58">
        <f t="shared" si="522"/>
        <v>1382</v>
      </c>
      <c r="AV48" s="59">
        <v>1389</v>
      </c>
      <c r="AW48" s="59">
        <v>1533</v>
      </c>
      <c r="AY48" s="50">
        <v>1631</v>
      </c>
      <c r="BB48" s="50">
        <v>1840</v>
      </c>
      <c r="BC48" s="50">
        <v>1637</v>
      </c>
      <c r="BD48" s="50">
        <v>1552</v>
      </c>
      <c r="BE48" s="50">
        <v>1556</v>
      </c>
      <c r="BF48" s="50">
        <v>1469</v>
      </c>
      <c r="BG48" s="50">
        <v>1479</v>
      </c>
      <c r="BH48" s="50">
        <v>1436</v>
      </c>
      <c r="BI48" s="50">
        <v>1426</v>
      </c>
      <c r="BJ48" s="50">
        <v>1394</v>
      </c>
      <c r="BK48" s="50">
        <v>1556</v>
      </c>
      <c r="BL48" s="50">
        <v>1557</v>
      </c>
      <c r="BM48" s="148">
        <v>618</v>
      </c>
      <c r="BN48" s="58">
        <f t="shared" si="523"/>
        <v>654</v>
      </c>
      <c r="BO48" s="50">
        <v>690</v>
      </c>
      <c r="BP48" s="58">
        <f t="shared" si="524"/>
        <v>711.5</v>
      </c>
      <c r="BQ48" s="59">
        <v>733</v>
      </c>
      <c r="BR48" s="59">
        <v>827</v>
      </c>
      <c r="BT48" s="50">
        <v>840</v>
      </c>
      <c r="BW48" s="50">
        <v>697</v>
      </c>
      <c r="BX48" s="50">
        <v>706</v>
      </c>
      <c r="BY48" s="50">
        <v>738</v>
      </c>
      <c r="BZ48" s="50">
        <v>779</v>
      </c>
      <c r="CA48" s="50">
        <v>832</v>
      </c>
      <c r="CB48" s="50">
        <v>705</v>
      </c>
      <c r="CC48" s="50">
        <v>673</v>
      </c>
      <c r="CD48" s="50">
        <v>657</v>
      </c>
      <c r="CE48" s="50">
        <v>729</v>
      </c>
      <c r="CF48" s="50">
        <v>761</v>
      </c>
      <c r="CG48" s="50">
        <v>716</v>
      </c>
      <c r="CH48" s="148">
        <v>39</v>
      </c>
      <c r="CI48" s="58">
        <f t="shared" si="525"/>
        <v>48</v>
      </c>
      <c r="CJ48" s="50">
        <v>57</v>
      </c>
      <c r="CK48" s="58">
        <f t="shared" si="526"/>
        <v>41</v>
      </c>
      <c r="CL48" s="59">
        <v>25</v>
      </c>
      <c r="CM48" s="59">
        <v>30</v>
      </c>
      <c r="CO48" s="50">
        <v>21</v>
      </c>
      <c r="CR48" s="50">
        <v>66</v>
      </c>
      <c r="CS48" s="50">
        <v>62</v>
      </c>
      <c r="CT48" s="50">
        <v>59</v>
      </c>
      <c r="CU48" s="50">
        <v>57</v>
      </c>
      <c r="CV48" s="50">
        <v>53</v>
      </c>
      <c r="CW48" s="50">
        <v>77</v>
      </c>
      <c r="CX48" s="50">
        <v>48</v>
      </c>
      <c r="CY48" s="50">
        <v>49</v>
      </c>
      <c r="CZ48" s="50">
        <v>67</v>
      </c>
      <c r="DA48" s="50">
        <v>63</v>
      </c>
      <c r="DB48" s="50">
        <v>58</v>
      </c>
      <c r="DC48" s="148">
        <v>466</v>
      </c>
      <c r="DD48" s="58">
        <f t="shared" si="527"/>
        <v>462</v>
      </c>
      <c r="DE48" s="50">
        <v>458</v>
      </c>
      <c r="DF48" s="58">
        <f t="shared" si="528"/>
        <v>493</v>
      </c>
      <c r="DG48" s="59">
        <v>528</v>
      </c>
      <c r="DH48" s="59">
        <v>526</v>
      </c>
      <c r="DJ48" s="50">
        <v>598</v>
      </c>
      <c r="DM48" s="50">
        <v>609</v>
      </c>
      <c r="DN48" s="51">
        <v>720</v>
      </c>
      <c r="DO48" s="50">
        <v>906</v>
      </c>
      <c r="DP48" s="50">
        <v>956</v>
      </c>
      <c r="DQ48" s="50">
        <v>1060</v>
      </c>
      <c r="DR48" s="50">
        <v>1071</v>
      </c>
      <c r="DS48" s="50">
        <v>1097</v>
      </c>
      <c r="DT48" s="50">
        <v>1127</v>
      </c>
      <c r="DU48" s="50">
        <v>1327</v>
      </c>
      <c r="DV48" s="31">
        <v>1317</v>
      </c>
      <c r="DW48" s="31">
        <v>1331</v>
      </c>
    </row>
    <row r="49" spans="1:127" x14ac:dyDescent="0.2">
      <c r="A49" s="44" t="s">
        <v>54</v>
      </c>
      <c r="B49" s="59">
        <v>670</v>
      </c>
      <c r="C49" s="58">
        <f t="shared" si="517"/>
        <v>680</v>
      </c>
      <c r="D49" s="59">
        <v>690</v>
      </c>
      <c r="E49" s="58">
        <f t="shared" si="518"/>
        <v>681.5</v>
      </c>
      <c r="F49" s="59">
        <v>673</v>
      </c>
      <c r="G49" s="59">
        <v>747</v>
      </c>
      <c r="I49" s="50">
        <v>737</v>
      </c>
      <c r="L49" s="50">
        <v>751</v>
      </c>
      <c r="M49" s="50">
        <v>836</v>
      </c>
      <c r="N49" s="50">
        <v>831</v>
      </c>
      <c r="O49" s="50">
        <v>763</v>
      </c>
      <c r="P49" s="50">
        <v>865</v>
      </c>
      <c r="Q49" s="50">
        <v>809</v>
      </c>
      <c r="R49" s="50">
        <v>838</v>
      </c>
      <c r="S49" s="50">
        <v>816</v>
      </c>
      <c r="T49" s="50">
        <v>963</v>
      </c>
      <c r="U49" s="50">
        <v>880</v>
      </c>
      <c r="V49" s="50">
        <v>797</v>
      </c>
      <c r="W49" s="148">
        <v>18</v>
      </c>
      <c r="X49" s="58">
        <f t="shared" si="519"/>
        <v>18.5</v>
      </c>
      <c r="Y49" s="50">
        <v>19</v>
      </c>
      <c r="Z49" s="58">
        <f t="shared" si="520"/>
        <v>21</v>
      </c>
      <c r="AA49" s="59">
        <v>23</v>
      </c>
      <c r="AB49" s="59">
        <v>24</v>
      </c>
      <c r="AD49" s="50">
        <v>36</v>
      </c>
      <c r="AG49" s="50">
        <v>51</v>
      </c>
      <c r="AH49" s="50">
        <v>68</v>
      </c>
      <c r="AI49" s="50">
        <v>63</v>
      </c>
      <c r="AJ49" s="50">
        <v>67</v>
      </c>
      <c r="AK49" s="50">
        <v>70</v>
      </c>
      <c r="AL49" s="50">
        <v>106</v>
      </c>
      <c r="AM49" s="50">
        <v>69</v>
      </c>
      <c r="AN49" s="50">
        <v>70</v>
      </c>
      <c r="AO49" s="50">
        <v>99</v>
      </c>
      <c r="AP49" s="50">
        <v>74</v>
      </c>
      <c r="AQ49" s="50">
        <v>118</v>
      </c>
      <c r="AR49" s="148">
        <v>446</v>
      </c>
      <c r="AS49" s="58">
        <f t="shared" si="521"/>
        <v>443.5</v>
      </c>
      <c r="AT49" s="50">
        <v>441</v>
      </c>
      <c r="AU49" s="58">
        <f t="shared" si="522"/>
        <v>436.5</v>
      </c>
      <c r="AV49" s="59">
        <v>432</v>
      </c>
      <c r="AW49" s="59">
        <v>529</v>
      </c>
      <c r="AY49" s="50">
        <v>558</v>
      </c>
      <c r="BB49" s="50">
        <v>593</v>
      </c>
      <c r="BC49" s="50">
        <v>654</v>
      </c>
      <c r="BD49" s="50">
        <v>632</v>
      </c>
      <c r="BE49" s="50">
        <v>589</v>
      </c>
      <c r="BF49" s="50">
        <v>587</v>
      </c>
      <c r="BG49" s="50">
        <v>574</v>
      </c>
      <c r="BH49" s="50">
        <v>646</v>
      </c>
      <c r="BI49" s="50">
        <v>762</v>
      </c>
      <c r="BJ49" s="50">
        <v>704</v>
      </c>
      <c r="BK49" s="50">
        <v>723</v>
      </c>
      <c r="BL49" s="50">
        <v>733</v>
      </c>
      <c r="BM49" s="148">
        <v>342</v>
      </c>
      <c r="BN49" s="58">
        <f t="shared" si="523"/>
        <v>336</v>
      </c>
      <c r="BO49" s="50">
        <v>330</v>
      </c>
      <c r="BP49" s="58">
        <f t="shared" si="524"/>
        <v>349.5</v>
      </c>
      <c r="BQ49" s="59">
        <v>369</v>
      </c>
      <c r="BR49" s="59">
        <v>382</v>
      </c>
      <c r="BT49" s="50">
        <v>448</v>
      </c>
      <c r="BW49" s="50">
        <v>281</v>
      </c>
      <c r="BX49" s="50">
        <v>283</v>
      </c>
      <c r="BY49" s="50">
        <v>326</v>
      </c>
      <c r="BZ49" s="50">
        <v>357</v>
      </c>
      <c r="CA49" s="50">
        <v>399</v>
      </c>
      <c r="CB49" s="50">
        <v>323</v>
      </c>
      <c r="CC49" s="50">
        <v>310</v>
      </c>
      <c r="CD49" s="50">
        <v>288</v>
      </c>
      <c r="CE49" s="50">
        <v>253</v>
      </c>
      <c r="CF49" s="50">
        <v>196</v>
      </c>
      <c r="CG49" s="50">
        <v>233</v>
      </c>
      <c r="CH49" s="148">
        <v>6</v>
      </c>
      <c r="CI49" s="58">
        <f t="shared" si="525"/>
        <v>5.5</v>
      </c>
      <c r="CJ49" s="50">
        <v>5</v>
      </c>
      <c r="CK49" s="58">
        <f t="shared" si="526"/>
        <v>10</v>
      </c>
      <c r="CL49" s="59">
        <v>15</v>
      </c>
      <c r="CM49" s="59">
        <v>5</v>
      </c>
      <c r="CO49" s="50">
        <v>13</v>
      </c>
      <c r="CR49" s="50">
        <v>12</v>
      </c>
      <c r="CS49" s="50">
        <v>17</v>
      </c>
      <c r="CT49" s="50">
        <v>19</v>
      </c>
      <c r="CU49" s="50">
        <v>20</v>
      </c>
      <c r="CV49" s="50">
        <v>18</v>
      </c>
      <c r="CW49" s="50">
        <v>9</v>
      </c>
      <c r="CX49" s="50">
        <v>21</v>
      </c>
      <c r="CY49" s="50">
        <v>24</v>
      </c>
      <c r="CZ49" s="50">
        <v>27</v>
      </c>
      <c r="DA49" s="50">
        <v>30</v>
      </c>
      <c r="DB49" s="50">
        <v>33</v>
      </c>
      <c r="DC49" s="148">
        <v>191</v>
      </c>
      <c r="DD49" s="58">
        <f t="shared" si="527"/>
        <v>213</v>
      </c>
      <c r="DE49" s="50">
        <v>235</v>
      </c>
      <c r="DF49" s="58">
        <f t="shared" si="528"/>
        <v>245</v>
      </c>
      <c r="DG49" s="59">
        <v>255</v>
      </c>
      <c r="DH49" s="59">
        <v>318</v>
      </c>
      <c r="DJ49" s="50">
        <v>221</v>
      </c>
      <c r="DM49" s="50">
        <v>228</v>
      </c>
      <c r="DN49" s="51">
        <v>296</v>
      </c>
      <c r="DO49" s="50">
        <v>325</v>
      </c>
      <c r="DP49" s="50">
        <v>324</v>
      </c>
      <c r="DQ49" s="50">
        <v>342</v>
      </c>
      <c r="DR49" s="50">
        <v>367</v>
      </c>
      <c r="DS49" s="50">
        <v>417</v>
      </c>
      <c r="DT49" s="50">
        <v>404</v>
      </c>
      <c r="DU49" s="50">
        <v>468</v>
      </c>
      <c r="DV49" s="31">
        <v>331</v>
      </c>
      <c r="DW49" s="31">
        <v>438</v>
      </c>
    </row>
    <row r="50" spans="1:127" x14ac:dyDescent="0.2">
      <c r="A50" s="44" t="s">
        <v>61</v>
      </c>
      <c r="B50" s="59">
        <v>2715</v>
      </c>
      <c r="C50" s="58">
        <f t="shared" si="517"/>
        <v>2733.5</v>
      </c>
      <c r="D50" s="59">
        <v>2752</v>
      </c>
      <c r="E50" s="58">
        <f t="shared" si="518"/>
        <v>2914.5</v>
      </c>
      <c r="F50" s="59">
        <v>3077</v>
      </c>
      <c r="G50" s="59">
        <v>3197</v>
      </c>
      <c r="I50" s="50">
        <v>3461</v>
      </c>
      <c r="L50" s="50">
        <v>4037</v>
      </c>
      <c r="M50" s="50">
        <v>4187</v>
      </c>
      <c r="N50" s="50">
        <v>4320</v>
      </c>
      <c r="O50" s="50">
        <v>4488</v>
      </c>
      <c r="P50" s="50">
        <v>4369</v>
      </c>
      <c r="Q50" s="50">
        <v>4872</v>
      </c>
      <c r="R50" s="50">
        <v>4876</v>
      </c>
      <c r="S50" s="50">
        <v>5233</v>
      </c>
      <c r="T50" s="50">
        <v>5894</v>
      </c>
      <c r="U50" s="50">
        <v>6261</v>
      </c>
      <c r="V50" s="50">
        <v>6297</v>
      </c>
      <c r="W50" s="148">
        <v>1419</v>
      </c>
      <c r="X50" s="58">
        <f t="shared" si="519"/>
        <v>1542</v>
      </c>
      <c r="Y50" s="50">
        <v>1665</v>
      </c>
      <c r="Z50" s="58">
        <f t="shared" si="520"/>
        <v>1677.5</v>
      </c>
      <c r="AA50" s="59">
        <v>1690</v>
      </c>
      <c r="AB50" s="59">
        <v>1609</v>
      </c>
      <c r="AD50" s="50">
        <v>1512</v>
      </c>
      <c r="AG50" s="50">
        <v>1404</v>
      </c>
      <c r="AH50" s="50">
        <v>1405</v>
      </c>
      <c r="AI50" s="50">
        <v>1693</v>
      </c>
      <c r="AJ50" s="50">
        <v>1978</v>
      </c>
      <c r="AK50" s="50">
        <v>1976</v>
      </c>
      <c r="AL50" s="50">
        <v>2229</v>
      </c>
      <c r="AM50" s="50">
        <v>2263</v>
      </c>
      <c r="AN50" s="50">
        <v>2415</v>
      </c>
      <c r="AO50" s="50">
        <v>2718</v>
      </c>
      <c r="AP50" s="50">
        <v>2974</v>
      </c>
      <c r="AQ50" s="50">
        <v>2479</v>
      </c>
      <c r="AR50" s="148">
        <v>4172</v>
      </c>
      <c r="AS50" s="58">
        <f t="shared" si="521"/>
        <v>4032</v>
      </c>
      <c r="AT50" s="50">
        <v>3892</v>
      </c>
      <c r="AU50" s="58">
        <f t="shared" si="522"/>
        <v>3926</v>
      </c>
      <c r="AV50" s="59">
        <v>3960</v>
      </c>
      <c r="AW50" s="59">
        <v>3852</v>
      </c>
      <c r="AY50" s="50">
        <v>4446</v>
      </c>
      <c r="BB50" s="50">
        <v>5376</v>
      </c>
      <c r="BC50" s="50">
        <v>5575</v>
      </c>
      <c r="BD50" s="50">
        <v>5065</v>
      </c>
      <c r="BE50" s="50">
        <v>5171</v>
      </c>
      <c r="BF50" s="50">
        <v>4783</v>
      </c>
      <c r="BG50" s="50">
        <v>5245</v>
      </c>
      <c r="BH50" s="50">
        <v>5335</v>
      </c>
      <c r="BI50" s="50">
        <v>5734</v>
      </c>
      <c r="BJ50" s="50">
        <v>6569</v>
      </c>
      <c r="BK50" s="50">
        <v>6831</v>
      </c>
      <c r="BL50" s="50">
        <v>6109</v>
      </c>
      <c r="BM50" s="148">
        <v>5794</v>
      </c>
      <c r="BN50" s="58">
        <f t="shared" si="523"/>
        <v>5525.5</v>
      </c>
      <c r="BO50" s="50">
        <v>5257</v>
      </c>
      <c r="BP50" s="58">
        <f t="shared" si="524"/>
        <v>5131.5</v>
      </c>
      <c r="BQ50" s="59">
        <v>5006</v>
      </c>
      <c r="BR50" s="59">
        <v>4843</v>
      </c>
      <c r="BT50" s="50">
        <v>4372</v>
      </c>
      <c r="BW50" s="50">
        <v>4151</v>
      </c>
      <c r="BX50" s="50">
        <v>4073</v>
      </c>
      <c r="BY50" s="50">
        <v>3919</v>
      </c>
      <c r="BZ50" s="50">
        <v>3996</v>
      </c>
      <c r="CA50" s="50">
        <v>3881</v>
      </c>
      <c r="CB50" s="50">
        <v>3994</v>
      </c>
      <c r="CC50" s="50">
        <v>4052</v>
      </c>
      <c r="CD50" s="50">
        <v>4146</v>
      </c>
      <c r="CE50" s="50">
        <v>4490</v>
      </c>
      <c r="CF50" s="50">
        <v>4839</v>
      </c>
      <c r="CG50" s="50">
        <v>4399</v>
      </c>
      <c r="CH50" s="148">
        <v>160</v>
      </c>
      <c r="CI50" s="58">
        <f t="shared" si="525"/>
        <v>178</v>
      </c>
      <c r="CJ50" s="50">
        <v>196</v>
      </c>
      <c r="CK50" s="58">
        <f t="shared" si="526"/>
        <v>205</v>
      </c>
      <c r="CL50" s="59">
        <v>214</v>
      </c>
      <c r="CM50" s="59">
        <v>291</v>
      </c>
      <c r="CO50" s="50">
        <v>385</v>
      </c>
      <c r="CR50" s="50">
        <v>531</v>
      </c>
      <c r="CS50" s="50">
        <v>443</v>
      </c>
      <c r="CT50" s="50">
        <v>523</v>
      </c>
      <c r="CU50" s="50">
        <v>546</v>
      </c>
      <c r="CV50" s="50">
        <v>499</v>
      </c>
      <c r="CW50" s="50">
        <v>497</v>
      </c>
      <c r="CX50" s="50">
        <v>465</v>
      </c>
      <c r="CY50" s="50">
        <v>450</v>
      </c>
      <c r="CZ50" s="50">
        <v>507</v>
      </c>
      <c r="DA50" s="50">
        <v>679</v>
      </c>
      <c r="DB50" s="50">
        <v>592</v>
      </c>
      <c r="DC50" s="148">
        <v>4918</v>
      </c>
      <c r="DD50" s="58">
        <f t="shared" si="527"/>
        <v>5153</v>
      </c>
      <c r="DE50" s="50">
        <v>5388</v>
      </c>
      <c r="DF50" s="58">
        <f t="shared" si="528"/>
        <v>5222.5</v>
      </c>
      <c r="DG50" s="59">
        <v>5057</v>
      </c>
      <c r="DH50" s="59">
        <v>5017</v>
      </c>
      <c r="DJ50" s="50">
        <v>4292</v>
      </c>
      <c r="DM50" s="50">
        <v>4391</v>
      </c>
      <c r="DN50" s="51">
        <v>5531</v>
      </c>
      <c r="DO50" s="50">
        <v>6042</v>
      </c>
      <c r="DP50" s="50">
        <v>6894</v>
      </c>
      <c r="DQ50" s="50">
        <v>7555</v>
      </c>
      <c r="DR50" s="50">
        <v>8772</v>
      </c>
      <c r="DS50" s="50">
        <v>9543</v>
      </c>
      <c r="DT50" s="50">
        <v>9904</v>
      </c>
      <c r="DU50" s="50">
        <v>11759</v>
      </c>
      <c r="DV50" s="31">
        <v>12636</v>
      </c>
      <c r="DW50" s="31">
        <v>11988</v>
      </c>
    </row>
    <row r="51" spans="1:127" x14ac:dyDescent="0.2">
      <c r="A51" s="44" t="s">
        <v>65</v>
      </c>
      <c r="B51" s="59">
        <v>86</v>
      </c>
      <c r="C51" s="58">
        <f t="shared" si="517"/>
        <v>113.5</v>
      </c>
      <c r="D51" s="59">
        <v>141</v>
      </c>
      <c r="E51" s="58">
        <f t="shared" si="518"/>
        <v>123.5</v>
      </c>
      <c r="F51" s="59">
        <v>106</v>
      </c>
      <c r="G51" s="59">
        <v>101</v>
      </c>
      <c r="I51" s="50">
        <v>139</v>
      </c>
      <c r="L51" s="50">
        <v>102</v>
      </c>
      <c r="M51" s="50">
        <v>92</v>
      </c>
      <c r="N51" s="50">
        <v>132</v>
      </c>
      <c r="O51" s="50">
        <v>118</v>
      </c>
      <c r="P51" s="50">
        <v>138</v>
      </c>
      <c r="Q51" s="50">
        <v>100</v>
      </c>
      <c r="R51" s="50">
        <v>103</v>
      </c>
      <c r="S51" s="50">
        <v>76</v>
      </c>
      <c r="T51" s="50">
        <v>112</v>
      </c>
      <c r="U51" s="50">
        <v>104</v>
      </c>
      <c r="V51" s="50">
        <v>126</v>
      </c>
      <c r="W51" s="148">
        <v>16</v>
      </c>
      <c r="X51" s="58">
        <f t="shared" si="519"/>
        <v>30.5</v>
      </c>
      <c r="Y51" s="50">
        <v>45</v>
      </c>
      <c r="Z51" s="58">
        <f t="shared" si="520"/>
        <v>59.5</v>
      </c>
      <c r="AA51" s="59">
        <v>74</v>
      </c>
      <c r="AB51" s="59">
        <v>62</v>
      </c>
      <c r="AD51" s="50">
        <v>45</v>
      </c>
      <c r="AG51" s="50">
        <v>90</v>
      </c>
      <c r="AH51" s="50">
        <v>72</v>
      </c>
      <c r="AI51" s="50">
        <v>99</v>
      </c>
      <c r="AJ51" s="50">
        <v>150</v>
      </c>
      <c r="AK51" s="50">
        <v>162</v>
      </c>
      <c r="AL51" s="50">
        <v>143</v>
      </c>
      <c r="AM51" s="50">
        <v>133</v>
      </c>
      <c r="AN51" s="50">
        <v>124</v>
      </c>
      <c r="AO51" s="50">
        <v>153</v>
      </c>
      <c r="AP51" s="50">
        <v>174</v>
      </c>
      <c r="AQ51" s="50">
        <v>182</v>
      </c>
      <c r="AR51" s="148">
        <v>51</v>
      </c>
      <c r="AS51" s="58">
        <f t="shared" si="521"/>
        <v>49.5</v>
      </c>
      <c r="AT51" s="50">
        <v>48</v>
      </c>
      <c r="AU51" s="58">
        <f t="shared" si="522"/>
        <v>277</v>
      </c>
      <c r="AV51" s="59">
        <v>506</v>
      </c>
      <c r="AW51" s="59">
        <v>557</v>
      </c>
      <c r="AY51" s="50">
        <v>654</v>
      </c>
      <c r="BB51" s="50">
        <v>827</v>
      </c>
      <c r="BC51" s="50">
        <v>886</v>
      </c>
      <c r="BD51" s="50">
        <v>701</v>
      </c>
      <c r="BE51" s="50">
        <v>717</v>
      </c>
      <c r="BF51" s="50">
        <v>687</v>
      </c>
      <c r="BG51" s="50">
        <v>600</v>
      </c>
      <c r="BH51" s="50">
        <v>595</v>
      </c>
      <c r="BI51" s="50">
        <v>633</v>
      </c>
      <c r="BJ51" s="50">
        <v>925</v>
      </c>
      <c r="BK51" s="50">
        <v>905</v>
      </c>
      <c r="BL51" s="50">
        <v>850</v>
      </c>
      <c r="BM51" s="148">
        <v>173</v>
      </c>
      <c r="BN51" s="58">
        <f t="shared" si="523"/>
        <v>180.5</v>
      </c>
      <c r="BO51" s="50">
        <v>188</v>
      </c>
      <c r="BP51" s="58">
        <f t="shared" si="524"/>
        <v>306.5</v>
      </c>
      <c r="BQ51" s="59">
        <v>425</v>
      </c>
      <c r="BR51" s="59">
        <v>417</v>
      </c>
      <c r="BT51" s="50">
        <v>482</v>
      </c>
      <c r="BW51" s="50">
        <v>530</v>
      </c>
      <c r="BX51" s="50">
        <v>681</v>
      </c>
      <c r="BY51" s="50">
        <v>575</v>
      </c>
      <c r="BZ51" s="50">
        <v>482</v>
      </c>
      <c r="CA51" s="50">
        <v>468</v>
      </c>
      <c r="CB51" s="50">
        <v>455</v>
      </c>
      <c r="CC51" s="50">
        <v>442</v>
      </c>
      <c r="CD51" s="50">
        <v>408</v>
      </c>
      <c r="CE51" s="50">
        <v>508</v>
      </c>
      <c r="CF51" s="50">
        <v>515</v>
      </c>
      <c r="CG51" s="50">
        <v>482</v>
      </c>
      <c r="CH51" s="148">
        <v>1</v>
      </c>
      <c r="CI51" s="58">
        <f t="shared" si="525"/>
        <v>7.5</v>
      </c>
      <c r="CJ51" s="50">
        <v>14</v>
      </c>
      <c r="CK51" s="58">
        <f t="shared" si="526"/>
        <v>11.5</v>
      </c>
      <c r="CL51" s="59">
        <v>9</v>
      </c>
      <c r="CM51" s="59">
        <v>16</v>
      </c>
      <c r="CO51" s="50">
        <v>11</v>
      </c>
      <c r="CR51" s="50">
        <v>29</v>
      </c>
      <c r="CS51" s="50">
        <v>31</v>
      </c>
      <c r="CT51" s="50">
        <v>24</v>
      </c>
      <c r="CU51" s="50">
        <v>48</v>
      </c>
      <c r="CV51" s="50">
        <v>49</v>
      </c>
      <c r="CW51" s="50">
        <v>43</v>
      </c>
      <c r="CX51" s="50">
        <v>32</v>
      </c>
      <c r="CY51" s="50">
        <v>37</v>
      </c>
      <c r="CZ51" s="50">
        <v>45</v>
      </c>
      <c r="DA51" s="50">
        <v>45</v>
      </c>
      <c r="DB51" s="50">
        <v>28</v>
      </c>
      <c r="DC51" s="148">
        <v>428</v>
      </c>
      <c r="DD51" s="58">
        <f t="shared" si="527"/>
        <v>403.5</v>
      </c>
      <c r="DE51" s="50">
        <v>379</v>
      </c>
      <c r="DF51" s="58">
        <f t="shared" si="528"/>
        <v>412</v>
      </c>
      <c r="DG51" s="59">
        <v>445</v>
      </c>
      <c r="DH51" s="59">
        <v>454</v>
      </c>
      <c r="DJ51" s="50">
        <v>437</v>
      </c>
      <c r="DM51" s="50">
        <v>515</v>
      </c>
      <c r="DN51" s="51">
        <v>625</v>
      </c>
      <c r="DO51" s="50">
        <v>619</v>
      </c>
      <c r="DP51" s="50">
        <v>725</v>
      </c>
      <c r="DQ51" s="50">
        <v>697</v>
      </c>
      <c r="DR51" s="50">
        <v>633</v>
      </c>
      <c r="DS51" s="50">
        <v>608</v>
      </c>
      <c r="DT51" s="50">
        <v>598</v>
      </c>
      <c r="DU51" s="50">
        <v>765</v>
      </c>
      <c r="DV51" s="31">
        <v>847</v>
      </c>
      <c r="DW51" s="31">
        <v>860</v>
      </c>
    </row>
    <row r="52" spans="1:127" x14ac:dyDescent="0.2">
      <c r="A52" s="45" t="s">
        <v>69</v>
      </c>
      <c r="B52" s="59">
        <v>487</v>
      </c>
      <c r="C52" s="58">
        <f t="shared" si="517"/>
        <v>468</v>
      </c>
      <c r="D52" s="59">
        <v>449</v>
      </c>
      <c r="E52" s="58">
        <f t="shared" si="518"/>
        <v>460.5</v>
      </c>
      <c r="F52" s="59">
        <v>472</v>
      </c>
      <c r="G52" s="59">
        <v>504</v>
      </c>
      <c r="I52" s="50">
        <v>557</v>
      </c>
      <c r="L52" s="50">
        <v>703</v>
      </c>
      <c r="M52" s="50">
        <v>789</v>
      </c>
      <c r="N52" s="50">
        <v>2079</v>
      </c>
      <c r="O52" s="50">
        <v>2085</v>
      </c>
      <c r="P52" s="50">
        <v>2186</v>
      </c>
      <c r="Q52" s="50">
        <v>2261</v>
      </c>
      <c r="R52" s="50">
        <v>2217</v>
      </c>
      <c r="S52" s="50">
        <v>2300</v>
      </c>
      <c r="T52" s="50">
        <v>2562</v>
      </c>
      <c r="U52" s="50">
        <v>2909</v>
      </c>
      <c r="V52" s="50">
        <v>2731</v>
      </c>
      <c r="W52" s="148">
        <v>696</v>
      </c>
      <c r="X52" s="58">
        <f t="shared" si="519"/>
        <v>705</v>
      </c>
      <c r="Y52" s="50">
        <v>714</v>
      </c>
      <c r="Z52" s="58">
        <f t="shared" si="520"/>
        <v>725</v>
      </c>
      <c r="AA52" s="59">
        <v>736</v>
      </c>
      <c r="AB52" s="59">
        <v>749</v>
      </c>
      <c r="AD52" s="50">
        <v>730</v>
      </c>
      <c r="AG52" s="50">
        <v>884</v>
      </c>
      <c r="AH52" s="50">
        <v>853</v>
      </c>
      <c r="AI52" s="50">
        <v>914</v>
      </c>
      <c r="AJ52" s="50">
        <v>1013</v>
      </c>
      <c r="AK52" s="50">
        <v>925</v>
      </c>
      <c r="AL52" s="50">
        <v>923</v>
      </c>
      <c r="AM52" s="50">
        <v>963</v>
      </c>
      <c r="AN52" s="50">
        <v>1175</v>
      </c>
      <c r="AO52" s="50">
        <v>1405</v>
      </c>
      <c r="AP52" s="50">
        <v>1654</v>
      </c>
      <c r="AQ52" s="50">
        <v>1308</v>
      </c>
      <c r="AR52" s="148">
        <v>1994</v>
      </c>
      <c r="AS52" s="58">
        <f t="shared" si="521"/>
        <v>2020.5</v>
      </c>
      <c r="AT52" s="50">
        <v>2047</v>
      </c>
      <c r="AU52" s="58">
        <f t="shared" si="522"/>
        <v>2065.5</v>
      </c>
      <c r="AV52" s="59">
        <v>2084</v>
      </c>
      <c r="AW52" s="59">
        <v>2082</v>
      </c>
      <c r="AY52" s="50">
        <v>1857</v>
      </c>
      <c r="BB52" s="50">
        <v>2743</v>
      </c>
      <c r="BC52" s="50">
        <v>2818</v>
      </c>
      <c r="BD52" s="50">
        <v>2639</v>
      </c>
      <c r="BE52" s="50">
        <v>2352</v>
      </c>
      <c r="BF52" s="50">
        <v>2133</v>
      </c>
      <c r="BG52" s="50">
        <v>2098</v>
      </c>
      <c r="BH52" s="50">
        <v>2156</v>
      </c>
      <c r="BI52" s="50">
        <v>2224</v>
      </c>
      <c r="BJ52" s="50">
        <v>2870</v>
      </c>
      <c r="BK52" s="50">
        <v>2960</v>
      </c>
      <c r="BL52" s="50">
        <v>2806</v>
      </c>
      <c r="BM52" s="148">
        <v>3336</v>
      </c>
      <c r="BN52" s="58">
        <f t="shared" si="523"/>
        <v>3286</v>
      </c>
      <c r="BO52" s="50">
        <v>3236</v>
      </c>
      <c r="BP52" s="58">
        <f t="shared" si="524"/>
        <v>3229</v>
      </c>
      <c r="BQ52" s="59">
        <v>3222</v>
      </c>
      <c r="BR52" s="59">
        <v>3111</v>
      </c>
      <c r="BT52" s="50">
        <v>3319</v>
      </c>
      <c r="BW52" s="50">
        <v>2689</v>
      </c>
      <c r="BX52" s="50">
        <v>2602</v>
      </c>
      <c r="BY52" s="50">
        <v>2634</v>
      </c>
      <c r="BZ52" s="50">
        <v>2529</v>
      </c>
      <c r="CA52" s="50">
        <v>2550</v>
      </c>
      <c r="CB52" s="50">
        <v>2496</v>
      </c>
      <c r="CC52" s="50">
        <v>2651</v>
      </c>
      <c r="CD52" s="50">
        <v>2746</v>
      </c>
      <c r="CE52" s="50">
        <v>3088</v>
      </c>
      <c r="CF52" s="50">
        <v>3235</v>
      </c>
      <c r="CG52" s="50">
        <v>3124</v>
      </c>
      <c r="CH52" s="148">
        <v>1</v>
      </c>
      <c r="CI52" s="58">
        <f t="shared" si="525"/>
        <v>1</v>
      </c>
      <c r="CJ52" s="50">
        <v>1</v>
      </c>
      <c r="CK52" s="58">
        <f t="shared" si="526"/>
        <v>2.5</v>
      </c>
      <c r="CL52" s="59">
        <v>4</v>
      </c>
      <c r="CM52" s="59">
        <v>7</v>
      </c>
      <c r="CO52" s="50">
        <v>7</v>
      </c>
      <c r="CR52" s="50">
        <v>174</v>
      </c>
      <c r="CS52" s="50">
        <v>266</v>
      </c>
      <c r="CT52" s="50">
        <v>299</v>
      </c>
      <c r="CU52" s="50">
        <v>386</v>
      </c>
      <c r="CV52" s="50">
        <v>359</v>
      </c>
      <c r="CW52" s="50">
        <v>381</v>
      </c>
      <c r="CX52" s="50">
        <v>365</v>
      </c>
      <c r="CY52" s="50">
        <v>324</v>
      </c>
      <c r="CZ52" s="50">
        <v>363</v>
      </c>
      <c r="DA52" s="50">
        <v>396</v>
      </c>
      <c r="DB52" s="50">
        <v>367</v>
      </c>
      <c r="DC52" s="148">
        <v>1810</v>
      </c>
      <c r="DD52" s="58">
        <f t="shared" si="527"/>
        <v>1868.5</v>
      </c>
      <c r="DE52" s="50">
        <v>1927</v>
      </c>
      <c r="DF52" s="58">
        <f t="shared" si="528"/>
        <v>1919.5</v>
      </c>
      <c r="DG52" s="59">
        <v>1912</v>
      </c>
      <c r="DH52" s="59">
        <v>1740</v>
      </c>
      <c r="DJ52" s="50">
        <v>1648</v>
      </c>
      <c r="DM52" s="50">
        <v>1802</v>
      </c>
      <c r="DN52" s="51">
        <v>2091</v>
      </c>
      <c r="DO52" s="50">
        <v>2602</v>
      </c>
      <c r="DP52" s="50">
        <v>2750</v>
      </c>
      <c r="DQ52" s="50">
        <v>3061</v>
      </c>
      <c r="DR52" s="50">
        <v>3190</v>
      </c>
      <c r="DS52" s="50">
        <v>3120</v>
      </c>
      <c r="DT52" s="50">
        <v>3293</v>
      </c>
      <c r="DU52" s="50">
        <v>3892</v>
      </c>
      <c r="DV52" s="31">
        <v>4224</v>
      </c>
      <c r="DW52" s="31">
        <v>4394</v>
      </c>
    </row>
    <row r="53" spans="1:127" x14ac:dyDescent="0.2">
      <c r="A53" s="42" t="s">
        <v>120</v>
      </c>
      <c r="B53" s="37">
        <f t="shared" ref="B53" si="529">SUM(B55:B63)</f>
        <v>28564</v>
      </c>
      <c r="C53" s="37">
        <f t="shared" ref="C53:BZ53" si="530">SUM(C55:C63)</f>
        <v>29755.5</v>
      </c>
      <c r="D53" s="37">
        <f t="shared" si="530"/>
        <v>30947</v>
      </c>
      <c r="E53" s="37">
        <f t="shared" si="530"/>
        <v>30612</v>
      </c>
      <c r="F53" s="37">
        <f t="shared" si="530"/>
        <v>30277</v>
      </c>
      <c r="G53" s="37">
        <f t="shared" si="530"/>
        <v>29632</v>
      </c>
      <c r="H53" s="37">
        <f t="shared" si="530"/>
        <v>0</v>
      </c>
      <c r="I53" s="37">
        <f t="shared" si="530"/>
        <v>29105</v>
      </c>
      <c r="J53" s="37">
        <f t="shared" si="530"/>
        <v>0</v>
      </c>
      <c r="K53" s="37">
        <f t="shared" si="530"/>
        <v>0</v>
      </c>
      <c r="L53" s="37">
        <f t="shared" si="530"/>
        <v>32845</v>
      </c>
      <c r="M53" s="37">
        <f t="shared" si="530"/>
        <v>34772</v>
      </c>
      <c r="N53" s="37">
        <f t="shared" si="530"/>
        <v>35348</v>
      </c>
      <c r="O53" s="37">
        <f t="shared" si="530"/>
        <v>35589</v>
      </c>
      <c r="P53" s="37">
        <f t="shared" si="530"/>
        <v>36209</v>
      </c>
      <c r="Q53" s="37">
        <f t="shared" si="530"/>
        <v>36851</v>
      </c>
      <c r="R53" s="37">
        <f t="shared" si="530"/>
        <v>38235</v>
      </c>
      <c r="S53" s="37">
        <f t="shared" ref="S53:T53" si="531">SUM(S55:S63)</f>
        <v>40290</v>
      </c>
      <c r="T53" s="37">
        <f t="shared" si="531"/>
        <v>43581</v>
      </c>
      <c r="U53" s="37">
        <f t="shared" ref="U53:V53" si="532">SUM(U55:U63)</f>
        <v>45513</v>
      </c>
      <c r="V53" s="37">
        <f t="shared" si="532"/>
        <v>46221</v>
      </c>
      <c r="W53" s="146">
        <f t="shared" si="530"/>
        <v>6654</v>
      </c>
      <c r="X53" s="37">
        <f t="shared" si="530"/>
        <v>7558.5</v>
      </c>
      <c r="Y53" s="37">
        <f t="shared" si="530"/>
        <v>8463</v>
      </c>
      <c r="Z53" s="37">
        <f t="shared" si="530"/>
        <v>8527.5</v>
      </c>
      <c r="AA53" s="37">
        <f t="shared" si="530"/>
        <v>8592</v>
      </c>
      <c r="AB53" s="37">
        <f t="shared" si="530"/>
        <v>8751</v>
      </c>
      <c r="AC53" s="37">
        <f t="shared" si="530"/>
        <v>0</v>
      </c>
      <c r="AD53" s="37">
        <f t="shared" si="530"/>
        <v>7048</v>
      </c>
      <c r="AE53" s="37">
        <f t="shared" si="530"/>
        <v>0</v>
      </c>
      <c r="AF53" s="37">
        <f t="shared" si="530"/>
        <v>0</v>
      </c>
      <c r="AG53" s="37">
        <f t="shared" si="530"/>
        <v>8213</v>
      </c>
      <c r="AH53" s="37">
        <f t="shared" si="530"/>
        <v>9130</v>
      </c>
      <c r="AI53" s="37">
        <f t="shared" si="530"/>
        <v>10451</v>
      </c>
      <c r="AJ53" s="37">
        <f t="shared" si="530"/>
        <v>10879</v>
      </c>
      <c r="AK53" s="37">
        <f t="shared" si="530"/>
        <v>11241</v>
      </c>
      <c r="AL53" s="37">
        <f t="shared" si="530"/>
        <v>11403</v>
      </c>
      <c r="AM53" s="37">
        <f t="shared" ref="AM53:AN53" si="533">SUM(AM55:AM63)</f>
        <v>11193</v>
      </c>
      <c r="AN53" s="37">
        <f t="shared" si="533"/>
        <v>12193</v>
      </c>
      <c r="AO53" s="37">
        <f t="shared" ref="AO53:AP53" si="534">SUM(AO55:AO63)</f>
        <v>13624</v>
      </c>
      <c r="AP53" s="37">
        <f t="shared" si="534"/>
        <v>14960</v>
      </c>
      <c r="AQ53" s="37">
        <f t="shared" ref="AQ53" si="535">SUM(AQ55:AQ63)</f>
        <v>14984</v>
      </c>
      <c r="AR53" s="146">
        <f t="shared" si="530"/>
        <v>16357</v>
      </c>
      <c r="AS53" s="37">
        <f t="shared" si="530"/>
        <v>15943</v>
      </c>
      <c r="AT53" s="37">
        <f t="shared" si="530"/>
        <v>15529</v>
      </c>
      <c r="AU53" s="37">
        <f t="shared" si="530"/>
        <v>15372</v>
      </c>
      <c r="AV53" s="37">
        <f t="shared" si="530"/>
        <v>15215</v>
      </c>
      <c r="AW53" s="37">
        <f t="shared" si="530"/>
        <v>15976</v>
      </c>
      <c r="AX53" s="37">
        <f t="shared" si="530"/>
        <v>0</v>
      </c>
      <c r="AY53" s="37">
        <f t="shared" si="530"/>
        <v>18711</v>
      </c>
      <c r="AZ53" s="37">
        <f t="shared" si="530"/>
        <v>0</v>
      </c>
      <c r="BA53" s="37">
        <f t="shared" si="530"/>
        <v>0</v>
      </c>
      <c r="BB53" s="37">
        <f t="shared" si="530"/>
        <v>21866</v>
      </c>
      <c r="BC53" s="37">
        <f t="shared" si="530"/>
        <v>20551</v>
      </c>
      <c r="BD53" s="37">
        <f t="shared" si="530"/>
        <v>19231</v>
      </c>
      <c r="BE53" s="37">
        <f t="shared" si="530"/>
        <v>18146</v>
      </c>
      <c r="BF53" s="37">
        <f t="shared" si="530"/>
        <v>17293</v>
      </c>
      <c r="BG53" s="37">
        <f t="shared" si="530"/>
        <v>17072</v>
      </c>
      <c r="BH53" s="37">
        <f t="shared" si="530"/>
        <v>17167</v>
      </c>
      <c r="BI53" s="37">
        <f t="shared" ref="BI53:BJ53" si="536">SUM(BI55:BI63)</f>
        <v>17799</v>
      </c>
      <c r="BJ53" s="37">
        <f t="shared" si="536"/>
        <v>19928</v>
      </c>
      <c r="BK53" s="37">
        <f t="shared" ref="BK53:BL53" si="537">SUM(BK55:BK63)</f>
        <v>20423</v>
      </c>
      <c r="BL53" s="37">
        <f t="shared" si="537"/>
        <v>19360</v>
      </c>
      <c r="BM53" s="146">
        <f t="shared" si="530"/>
        <v>33462</v>
      </c>
      <c r="BN53" s="37">
        <f t="shared" si="530"/>
        <v>32298.5</v>
      </c>
      <c r="BO53" s="37">
        <f t="shared" si="530"/>
        <v>31135</v>
      </c>
      <c r="BP53" s="37">
        <f t="shared" si="530"/>
        <v>30832.5</v>
      </c>
      <c r="BQ53" s="37">
        <f t="shared" si="530"/>
        <v>30530</v>
      </c>
      <c r="BR53" s="37">
        <f t="shared" si="530"/>
        <v>30142</v>
      </c>
      <c r="BS53" s="37">
        <f t="shared" si="530"/>
        <v>0</v>
      </c>
      <c r="BT53" s="37">
        <f t="shared" si="530"/>
        <v>28966</v>
      </c>
      <c r="BU53" s="37">
        <f t="shared" si="530"/>
        <v>0</v>
      </c>
      <c r="BV53" s="37">
        <f t="shared" si="530"/>
        <v>0</v>
      </c>
      <c r="BW53" s="37">
        <f t="shared" si="530"/>
        <v>25237</v>
      </c>
      <c r="BX53" s="37">
        <f t="shared" si="530"/>
        <v>25697</v>
      </c>
      <c r="BY53" s="37">
        <f t="shared" si="530"/>
        <v>25510</v>
      </c>
      <c r="BZ53" s="37">
        <f t="shared" si="530"/>
        <v>24856</v>
      </c>
      <c r="CA53" s="37">
        <f t="shared" ref="CA53:DR53" si="538">SUM(CA55:CA63)</f>
        <v>24293</v>
      </c>
      <c r="CB53" s="37">
        <f t="shared" si="538"/>
        <v>23692</v>
      </c>
      <c r="CC53" s="37">
        <f t="shared" si="538"/>
        <v>24232</v>
      </c>
      <c r="CD53" s="37">
        <f t="shared" ref="CD53:CE53" si="539">SUM(CD55:CD63)</f>
        <v>24338</v>
      </c>
      <c r="CE53" s="37">
        <f t="shared" si="539"/>
        <v>23695</v>
      </c>
      <c r="CF53" s="37">
        <f t="shared" ref="CF53:CG53" si="540">SUM(CF55:CF63)</f>
        <v>23349</v>
      </c>
      <c r="CG53" s="37">
        <f t="shared" si="540"/>
        <v>22632</v>
      </c>
      <c r="CH53" s="146">
        <f t="shared" si="538"/>
        <v>1872</v>
      </c>
      <c r="CI53" s="37">
        <f t="shared" si="538"/>
        <v>1889</v>
      </c>
      <c r="CJ53" s="37">
        <f t="shared" si="538"/>
        <v>1906</v>
      </c>
      <c r="CK53" s="37">
        <f t="shared" si="538"/>
        <v>2018.5</v>
      </c>
      <c r="CL53" s="37">
        <f t="shared" si="538"/>
        <v>2131</v>
      </c>
      <c r="CM53" s="37">
        <f t="shared" si="538"/>
        <v>2172</v>
      </c>
      <c r="CN53" s="37">
        <f t="shared" si="538"/>
        <v>0</v>
      </c>
      <c r="CO53" s="37">
        <f t="shared" si="538"/>
        <v>2286</v>
      </c>
      <c r="CP53" s="37">
        <f t="shared" si="538"/>
        <v>0</v>
      </c>
      <c r="CQ53" s="37">
        <f t="shared" si="538"/>
        <v>0</v>
      </c>
      <c r="CR53" s="37">
        <f t="shared" si="538"/>
        <v>2738</v>
      </c>
      <c r="CS53" s="37">
        <f t="shared" si="538"/>
        <v>2802</v>
      </c>
      <c r="CT53" s="37">
        <f t="shared" si="538"/>
        <v>2884</v>
      </c>
      <c r="CU53" s="37">
        <f t="shared" si="538"/>
        <v>3193</v>
      </c>
      <c r="CV53" s="37">
        <f t="shared" si="538"/>
        <v>3486</v>
      </c>
      <c r="CW53" s="37">
        <f t="shared" si="538"/>
        <v>3579</v>
      </c>
      <c r="CX53" s="37">
        <f t="shared" si="538"/>
        <v>3771</v>
      </c>
      <c r="CY53" s="37">
        <f t="shared" ref="CY53:CZ53" si="541">SUM(CY55:CY63)</f>
        <v>3973</v>
      </c>
      <c r="CZ53" s="37">
        <f t="shared" si="541"/>
        <v>4135</v>
      </c>
      <c r="DA53" s="37">
        <f t="shared" ref="DA53:DB53" si="542">SUM(DA55:DA63)</f>
        <v>3974</v>
      </c>
      <c r="DB53" s="37">
        <f t="shared" si="542"/>
        <v>3034</v>
      </c>
      <c r="DC53" s="146">
        <f t="shared" si="538"/>
        <v>18563</v>
      </c>
      <c r="DD53" s="37">
        <f t="shared" si="538"/>
        <v>20264</v>
      </c>
      <c r="DE53" s="37">
        <f t="shared" si="538"/>
        <v>21965</v>
      </c>
      <c r="DF53" s="37">
        <f t="shared" si="538"/>
        <v>21977</v>
      </c>
      <c r="DG53" s="37">
        <f t="shared" si="538"/>
        <v>21989</v>
      </c>
      <c r="DH53" s="37">
        <f t="shared" si="538"/>
        <v>18364</v>
      </c>
      <c r="DI53" s="37">
        <f t="shared" si="538"/>
        <v>0</v>
      </c>
      <c r="DJ53" s="37">
        <f t="shared" si="538"/>
        <v>15486</v>
      </c>
      <c r="DK53" s="37">
        <f t="shared" si="538"/>
        <v>0</v>
      </c>
      <c r="DL53" s="37">
        <f t="shared" si="538"/>
        <v>0</v>
      </c>
      <c r="DM53" s="37">
        <f t="shared" si="538"/>
        <v>15784</v>
      </c>
      <c r="DN53" s="37">
        <f t="shared" si="538"/>
        <v>18559</v>
      </c>
      <c r="DO53" s="37">
        <f t="shared" si="538"/>
        <v>21325</v>
      </c>
      <c r="DP53" s="37">
        <f t="shared" si="538"/>
        <v>23267</v>
      </c>
      <c r="DQ53" s="37">
        <f t="shared" si="538"/>
        <v>24824</v>
      </c>
      <c r="DR53" s="37">
        <f t="shared" si="538"/>
        <v>26613</v>
      </c>
      <c r="DS53" s="37">
        <f t="shared" ref="DS53:DT53" si="543">SUM(DS55:DS63)</f>
        <v>27963</v>
      </c>
      <c r="DT53" s="37">
        <f t="shared" si="543"/>
        <v>29227</v>
      </c>
      <c r="DU53" s="37">
        <f t="shared" ref="DU53:DV53" si="544">SUM(DU55:DU63)</f>
        <v>29772</v>
      </c>
      <c r="DV53" s="37">
        <f t="shared" si="544"/>
        <v>31775</v>
      </c>
      <c r="DW53" s="37">
        <f t="shared" ref="DW53" si="545">SUM(DW55:DW63)</f>
        <v>30841</v>
      </c>
    </row>
    <row r="54" spans="1:127" s="67" customFormat="1" x14ac:dyDescent="0.2">
      <c r="A54" s="38" t="s">
        <v>117</v>
      </c>
      <c r="B54" s="39">
        <f t="shared" ref="B54" si="546">(B53/B5)*100</f>
        <v>16.502302257194192</v>
      </c>
      <c r="C54" s="39">
        <f t="shared" ref="C54" si="547">(C53/C5)*100</f>
        <v>16.565206136065669</v>
      </c>
      <c r="D54" s="39">
        <f t="shared" ref="D54" si="548">(D53/D5)*100</f>
        <v>16.623693342357733</v>
      </c>
      <c r="E54" s="39">
        <f t="shared" ref="E54" si="549">(E53/E5)*100</f>
        <v>15.949731149180943</v>
      </c>
      <c r="F54" s="39">
        <f t="shared" ref="F54" si="550">(F53/F5)*100</f>
        <v>15.315082905905086</v>
      </c>
      <c r="G54" s="39">
        <f t="shared" ref="G54" si="551">(G53/G5)*100</f>
        <v>14.522357922800966</v>
      </c>
      <c r="H54" s="39" t="e">
        <f t="shared" ref="H54" si="552">(H53/H5)*100</f>
        <v>#DIV/0!</v>
      </c>
      <c r="I54" s="39">
        <f t="shared" ref="I54" si="553">(I53/I5)*100</f>
        <v>14.08072529886164</v>
      </c>
      <c r="J54" s="39" t="e">
        <f t="shared" ref="J54" si="554">(J53/J5)*100</f>
        <v>#DIV/0!</v>
      </c>
      <c r="K54" s="39" t="e">
        <f t="shared" ref="K54" si="555">(K53/K5)*100</f>
        <v>#DIV/0!</v>
      </c>
      <c r="L54" s="39">
        <f t="shared" ref="L54" si="556">(L53/L5)*100</f>
        <v>13.565419229069523</v>
      </c>
      <c r="M54" s="39">
        <f t="shared" ref="M54" si="557">(M53/M5)*100</f>
        <v>13.675334686236571</v>
      </c>
      <c r="N54" s="39">
        <f t="shared" ref="N54" si="558">(N53/N5)*100</f>
        <v>13.304076509354781</v>
      </c>
      <c r="O54" s="39">
        <f t="shared" ref="O54" si="559">(O53/O5)*100</f>
        <v>13.245375711786817</v>
      </c>
      <c r="P54" s="39">
        <f t="shared" ref="P54" si="560">(P53/P5)*100</f>
        <v>13.228819968361019</v>
      </c>
      <c r="Q54" s="39">
        <f t="shared" ref="Q54" si="561">(Q53/Q5)*100</f>
        <v>13.32275254698086</v>
      </c>
      <c r="R54" s="39">
        <f t="shared" ref="R54:S54" si="562">(R53/R5)*100</f>
        <v>13.345549738219894</v>
      </c>
      <c r="S54" s="39">
        <f t="shared" si="562"/>
        <v>13.060560284745499</v>
      </c>
      <c r="T54" s="39">
        <f t="shared" ref="T54:U54" si="563">(T53/T5)*100</f>
        <v>13.243405038942255</v>
      </c>
      <c r="U54" s="39">
        <f t="shared" si="563"/>
        <v>12.576577771514314</v>
      </c>
      <c r="V54" s="39">
        <f t="shared" ref="V54" si="564">(V53/V5)*100</f>
        <v>12.516111911441353</v>
      </c>
      <c r="W54" s="147">
        <f t="shared" ref="W54" si="565">(W53/W5)*100</f>
        <v>26.570299085572813</v>
      </c>
      <c r="X54" s="39">
        <f t="shared" ref="X54" si="566">(X53/X5)*100</f>
        <v>27.956134186485187</v>
      </c>
      <c r="Y54" s="39">
        <f t="shared" ref="Y54" si="567">(Y53/Y5)*100</f>
        <v>29.151596569184662</v>
      </c>
      <c r="Z54" s="39">
        <f t="shared" ref="Z54" si="568">(Z53/Z5)*100</f>
        <v>28.818370760886097</v>
      </c>
      <c r="AA54" s="39">
        <f t="shared" ref="AA54" si="569">(AA53/AA5)*100</f>
        <v>28.497512437810947</v>
      </c>
      <c r="AB54" s="39">
        <f t="shared" ref="AB54" si="570">(AB53/AB5)*100</f>
        <v>28.920321226742455</v>
      </c>
      <c r="AC54" s="39" t="e">
        <f t="shared" ref="AC54" si="571">(AC53/AC5)*100</f>
        <v>#DIV/0!</v>
      </c>
      <c r="AD54" s="39">
        <f t="shared" ref="AD54" si="572">(AD53/AD5)*100</f>
        <v>25.385391154012389</v>
      </c>
      <c r="AE54" s="39" t="e">
        <f t="shared" ref="AE54" si="573">(AE53/AE5)*100</f>
        <v>#DIV/0!</v>
      </c>
      <c r="AF54" s="39" t="e">
        <f t="shared" ref="AF54" si="574">(AF53/AF5)*100</f>
        <v>#DIV/0!</v>
      </c>
      <c r="AG54" s="39">
        <f t="shared" ref="AG54" si="575">(AG53/AG5)*100</f>
        <v>20.948324236086314</v>
      </c>
      <c r="AH54" s="39">
        <f t="shared" ref="AH54" si="576">(AH53/AH5)*100</f>
        <v>21.787896143566247</v>
      </c>
      <c r="AI54" s="39">
        <f t="shared" ref="AI54" si="577">(AI53/AI5)*100</f>
        <v>22.743792300494004</v>
      </c>
      <c r="AJ54" s="39">
        <f t="shared" ref="AJ54" si="578">(AJ53/AJ5)*100</f>
        <v>22.149154060712178</v>
      </c>
      <c r="AK54" s="39">
        <f t="shared" ref="AK54" si="579">(AK53/AK5)*100</f>
        <v>21.986425958886695</v>
      </c>
      <c r="AL54" s="39">
        <f t="shared" ref="AL54:AM54" si="580">(AL53/AL5)*100</f>
        <v>21.601500340986586</v>
      </c>
      <c r="AM54" s="39">
        <f t="shared" si="580"/>
        <v>18.813345659299099</v>
      </c>
      <c r="AN54" s="39">
        <f t="shared" ref="AN54:AO54" si="581">(AN53/AN5)*100</f>
        <v>17.731919782441139</v>
      </c>
      <c r="AO54" s="39">
        <f t="shared" si="581"/>
        <v>19.226915423587688</v>
      </c>
      <c r="AP54" s="39">
        <f t="shared" ref="AP54:AQ54" si="582">(AP53/AP5)*100</f>
        <v>17.080550322543814</v>
      </c>
      <c r="AQ54" s="39">
        <f t="shared" si="582"/>
        <v>17.099557219153695</v>
      </c>
      <c r="AR54" s="147">
        <f t="shared" ref="AR54" si="583">(AR53/AR5)*100</f>
        <v>21.715810575786946</v>
      </c>
      <c r="AS54" s="39">
        <f t="shared" ref="AS54" si="584">(AS53/AS5)*100</f>
        <v>21.223375931842387</v>
      </c>
      <c r="AT54" s="39">
        <f t="shared" ref="AT54" si="585">(AT53/AT5)*100</f>
        <v>20.72827262170135</v>
      </c>
      <c r="AU54" s="39">
        <f t="shared" ref="AU54" si="586">(AU53/AU5)*100</f>
        <v>19.950292985860109</v>
      </c>
      <c r="AV54" s="39">
        <f t="shared" ref="AV54" si="587">(AV53/AV5)*100</f>
        <v>19.214255045083728</v>
      </c>
      <c r="AW54" s="39">
        <f t="shared" ref="AW54" si="588">(AW53/AW5)*100</f>
        <v>18.834958323999953</v>
      </c>
      <c r="AX54" s="39" t="e">
        <f t="shared" ref="AX54" si="589">(AX53/AX5)*100</f>
        <v>#DIV/0!</v>
      </c>
      <c r="AY54" s="39">
        <f t="shared" ref="AY54" si="590">(AY53/AY5)*100</f>
        <v>19.697862932940311</v>
      </c>
      <c r="AZ54" s="39" t="e">
        <f t="shared" ref="AZ54" si="591">(AZ53/AZ5)*100</f>
        <v>#DIV/0!</v>
      </c>
      <c r="BA54" s="39" t="e">
        <f t="shared" ref="BA54" si="592">(BA53/BA5)*100</f>
        <v>#DIV/0!</v>
      </c>
      <c r="BB54" s="39">
        <f t="shared" ref="BB54" si="593">(BB53/BB5)*100</f>
        <v>18.909172669647258</v>
      </c>
      <c r="BC54" s="39">
        <f t="shared" ref="BC54" si="594">(BC53/BC5)*100</f>
        <v>18.48660123957649</v>
      </c>
      <c r="BD54" s="39">
        <f t="shared" ref="BD54" si="595">(BD53/BD5)*100</f>
        <v>18.628191716068038</v>
      </c>
      <c r="BE54" s="39">
        <f t="shared" ref="BE54" si="596">(BE53/BE5)*100</f>
        <v>18.871024771729861</v>
      </c>
      <c r="BF54" s="39">
        <f t="shared" ref="BF54" si="597">(BF53/BF5)*100</f>
        <v>18.596023356596731</v>
      </c>
      <c r="BG54" s="39">
        <f t="shared" ref="BG54" si="598">(BG53/BG5)*100</f>
        <v>18.115642143910694</v>
      </c>
      <c r="BH54" s="39">
        <f t="shared" ref="BH54:BI54" si="599">(BH53/BH5)*100</f>
        <v>17.464596728249369</v>
      </c>
      <c r="BI54" s="39">
        <f t="shared" si="599"/>
        <v>17.016577754832788</v>
      </c>
      <c r="BJ54" s="39">
        <f t="shared" ref="BJ54:BK54" si="600">(BJ53/BJ5)*100</f>
        <v>17.037721008173452</v>
      </c>
      <c r="BK54" s="39">
        <f t="shared" si="600"/>
        <v>15.846400943506026</v>
      </c>
      <c r="BL54" s="39">
        <f t="shared" ref="BL54" si="601">(BL53/BL5)*100</f>
        <v>15.596049430454187</v>
      </c>
      <c r="BM54" s="147">
        <f t="shared" ref="BM54" si="602">(BM53/BM5)*100</f>
        <v>31.712726032070965</v>
      </c>
      <c r="BN54" s="39">
        <f t="shared" ref="BN54" si="603">(BN53/BN5)*100</f>
        <v>31.199196317744281</v>
      </c>
      <c r="BO54" s="39">
        <f t="shared" ref="BO54" si="604">(BO53/BO5)*100</f>
        <v>30.665511026189048</v>
      </c>
      <c r="BP54" s="39">
        <f t="shared" ref="BP54" si="605">(BP53/BP5)*100</f>
        <v>29.499280038653076</v>
      </c>
      <c r="BQ54" s="39">
        <f t="shared" ref="BQ54" si="606">(BQ53/BQ5)*100</f>
        <v>28.397886668899059</v>
      </c>
      <c r="BR54" s="39">
        <f t="shared" ref="BR54" si="607">(BR53/BR5)*100</f>
        <v>28.657539456170372</v>
      </c>
      <c r="BS54" s="39" t="e">
        <f t="shared" ref="BS54" si="608">(BS53/BS5)*100</f>
        <v>#DIV/0!</v>
      </c>
      <c r="BT54" s="39">
        <f t="shared" ref="BT54" si="609">(BT53/BT5)*100</f>
        <v>27.256217477628368</v>
      </c>
      <c r="BU54" s="39" t="e">
        <f t="shared" ref="BU54" si="610">(BU53/BU5)*100</f>
        <v>#DIV/0!</v>
      </c>
      <c r="BV54" s="39" t="e">
        <f t="shared" ref="BV54" si="611">(BV53/BV5)*100</f>
        <v>#DIV/0!</v>
      </c>
      <c r="BW54" s="39">
        <f t="shared" ref="BW54" si="612">(BW53/BW5)*100</f>
        <v>27.854486054545657</v>
      </c>
      <c r="BX54" s="39">
        <f t="shared" ref="BX54" si="613">(BX53/BX5)*100</f>
        <v>27.550309307087794</v>
      </c>
      <c r="BY54" s="39">
        <f t="shared" ref="BY54" si="614">(BY53/BY5)*100</f>
        <v>27.476492573484268</v>
      </c>
      <c r="BZ54" s="39">
        <f t="shared" ref="BZ54" si="615">(BZ53/BZ5)*100</f>
        <v>26.722284338178376</v>
      </c>
      <c r="CA54" s="39">
        <f t="shared" ref="CA54" si="616">(CA53/CA5)*100</f>
        <v>23.893500668817374</v>
      </c>
      <c r="CB54" s="39">
        <f t="shared" ref="CB54" si="617">(CB53/CB5)*100</f>
        <v>22.326510611029441</v>
      </c>
      <c r="CC54" s="39">
        <f t="shared" ref="CC54:CD54" si="618">(CC53/CC5)*100</f>
        <v>21.453550654708678</v>
      </c>
      <c r="CD54" s="39">
        <f t="shared" si="618"/>
        <v>20.735426925895002</v>
      </c>
      <c r="CE54" s="39">
        <f t="shared" ref="CE54:CF54" si="619">(CE53/CE5)*100</f>
        <v>22.974296324306508</v>
      </c>
      <c r="CF54" s="39">
        <f t="shared" si="619"/>
        <v>19.718274175977299</v>
      </c>
      <c r="CG54" s="39">
        <f t="shared" ref="CG54" si="620">(CG53/CG5)*100</f>
        <v>19.937804480544077</v>
      </c>
      <c r="CH54" s="147">
        <f t="shared" ref="CH54" si="621">(CH53/CH5)*100</f>
        <v>23.944742900997699</v>
      </c>
      <c r="CI54" s="39">
        <f t="shared" ref="CI54" si="622">(CI53/CI5)*100</f>
        <v>23.568309419837803</v>
      </c>
      <c r="CJ54" s="39">
        <f t="shared" ref="CJ54" si="623">(CJ53/CJ5)*100</f>
        <v>23.209936678032147</v>
      </c>
      <c r="CK54" s="39">
        <f t="shared" ref="CK54" si="624">(CK53/CK5)*100</f>
        <v>23.382565884737911</v>
      </c>
      <c r="CL54" s="39">
        <f t="shared" ref="CL54" si="625">(CL53/CL5)*100</f>
        <v>23.53915829006959</v>
      </c>
      <c r="CM54" s="39">
        <f t="shared" ref="CM54" si="626">(CM53/CM5)*100</f>
        <v>23.410217719336064</v>
      </c>
      <c r="CN54" s="39" t="e">
        <f t="shared" ref="CN54" si="627">(CN53/CN5)*100</f>
        <v>#DIV/0!</v>
      </c>
      <c r="CO54" s="39">
        <f t="shared" ref="CO54" si="628">(CO53/CO5)*100</f>
        <v>27.78993435448578</v>
      </c>
      <c r="CP54" s="39" t="e">
        <f t="shared" ref="CP54" si="629">(CP53/CP5)*100</f>
        <v>#DIV/0!</v>
      </c>
      <c r="CQ54" s="39" t="e">
        <f t="shared" ref="CQ54" si="630">(CQ53/CQ5)*100</f>
        <v>#DIV/0!</v>
      </c>
      <c r="CR54" s="39">
        <f t="shared" ref="CR54" si="631">(CR53/CR5)*100</f>
        <v>24.44861148316814</v>
      </c>
      <c r="CS54" s="39">
        <f t="shared" ref="CS54" si="632">(CS53/CS5)*100</f>
        <v>22.478941034897716</v>
      </c>
      <c r="CT54" s="39">
        <f t="shared" ref="CT54" si="633">(CT53/CT5)*100</f>
        <v>21.685841040679751</v>
      </c>
      <c r="CU54" s="39">
        <f t="shared" ref="CU54" si="634">(CU53/CU5)*100</f>
        <v>22.058721934369601</v>
      </c>
      <c r="CV54" s="39">
        <f t="shared" ref="CV54" si="635">(CV53/CV5)*100</f>
        <v>26.772137316642347</v>
      </c>
      <c r="CW54" s="39">
        <f t="shared" ref="CW54" si="636">(CW53/CW5)*100</f>
        <v>27.303936527311567</v>
      </c>
      <c r="CX54" s="39">
        <f t="shared" ref="CX54:CY54" si="637">(CX53/CX5)*100</f>
        <v>26.701125823125398</v>
      </c>
      <c r="CY54" s="39">
        <f t="shared" si="637"/>
        <v>23.304786485218205</v>
      </c>
      <c r="CZ54" s="39">
        <f t="shared" ref="CZ54:DA54" si="638">(CZ53/CZ5)*100</f>
        <v>23.269555430500844</v>
      </c>
      <c r="DA54" s="39">
        <f t="shared" si="638"/>
        <v>19.35703848027277</v>
      </c>
      <c r="DB54" s="39">
        <f t="shared" ref="DB54" si="639">(DB53/DB5)*100</f>
        <v>16.208130776216677</v>
      </c>
      <c r="DC54" s="147">
        <f t="shared" ref="DC54" si="640">(DC53/DC5)*100</f>
        <v>21.699690221520836</v>
      </c>
      <c r="DD54" s="39">
        <f t="shared" ref="DD54" si="641">(DD53/DD5)*100</f>
        <v>22.119131564297643</v>
      </c>
      <c r="DE54" s="39">
        <f t="shared" ref="DE54" si="642">(DE53/DE5)*100</f>
        <v>22.486461031316225</v>
      </c>
      <c r="DF54" s="39">
        <f t="shared" ref="DF54" si="643">(DF53/DF5)*100</f>
        <v>22.461379652199685</v>
      </c>
      <c r="DG54" s="39">
        <f t="shared" ref="DG54" si="644">(DG53/DG5)*100</f>
        <v>22.436381446033916</v>
      </c>
      <c r="DH54" s="39">
        <f t="shared" ref="DH54" si="645">(DH53/DH5)*100</f>
        <v>19.954145885625497</v>
      </c>
      <c r="DI54" s="39" t="e">
        <f t="shared" ref="DI54" si="646">(DI53/DI5)*100</f>
        <v>#DIV/0!</v>
      </c>
      <c r="DJ54" s="39">
        <f t="shared" ref="DJ54" si="647">(DJ53/DJ5)*100</f>
        <v>18.417954115674171</v>
      </c>
      <c r="DK54" s="39" t="e">
        <f t="shared" ref="DK54" si="648">(DK53/DK5)*100</f>
        <v>#DIV/0!</v>
      </c>
      <c r="DL54" s="39" t="e">
        <f t="shared" ref="DL54" si="649">(DL53/DL5)*100</f>
        <v>#DIV/0!</v>
      </c>
      <c r="DM54" s="39">
        <f t="shared" ref="DM54" si="650">(DM53/DM5)*100</f>
        <v>17.478351383075321</v>
      </c>
      <c r="DN54" s="39">
        <f t="shared" ref="DN54" si="651">(DN53/DN5)*100</f>
        <v>17.510968533283013</v>
      </c>
      <c r="DO54" s="39">
        <f t="shared" ref="DO54" si="652">(DO53/DO5)*100</f>
        <v>17.474351830607361</v>
      </c>
      <c r="DP54" s="39">
        <f t="shared" ref="DP54" si="653">(DP53/DP5)*100</f>
        <v>17.245034094278093</v>
      </c>
      <c r="DQ54" s="39">
        <f t="shared" ref="DQ54" si="654">(DQ53/DQ5)*100</f>
        <v>17.068676256222666</v>
      </c>
      <c r="DR54" s="39">
        <f t="shared" ref="DR54:DS54" si="655">(DR53/DR5)*100</f>
        <v>17.079760743440982</v>
      </c>
      <c r="DS54" s="39">
        <f t="shared" si="655"/>
        <v>16.930547398630445</v>
      </c>
      <c r="DT54" s="39">
        <f t="shared" ref="DT54:DU54" si="656">(DT53/DT5)*100</f>
        <v>16.540932114660855</v>
      </c>
      <c r="DU54" s="39">
        <f t="shared" si="656"/>
        <v>15.545762145453027</v>
      </c>
      <c r="DV54" s="39">
        <f t="shared" ref="DV54:DW54" si="657">(DV53/DV5)*100</f>
        <v>14.800961422010229</v>
      </c>
      <c r="DW54" s="39">
        <f t="shared" si="657"/>
        <v>14.57176740735841</v>
      </c>
    </row>
    <row r="55" spans="1:127" x14ac:dyDescent="0.2">
      <c r="A55" s="44" t="s">
        <v>40</v>
      </c>
      <c r="B55" s="59">
        <v>1573</v>
      </c>
      <c r="C55" s="58">
        <f t="shared" ref="C55:C64" si="658">((D55-B55)/2)+B55</f>
        <v>1567.5</v>
      </c>
      <c r="D55" s="59">
        <v>1562</v>
      </c>
      <c r="E55" s="58">
        <f t="shared" ref="E55:E64" si="659">((F55-D55)/2)+D55</f>
        <v>1514</v>
      </c>
      <c r="F55" s="59">
        <v>1466</v>
      </c>
      <c r="G55" s="59">
        <v>1468</v>
      </c>
      <c r="I55" s="50">
        <v>1549</v>
      </c>
      <c r="L55" s="50">
        <v>1751</v>
      </c>
      <c r="M55" s="50">
        <v>1807</v>
      </c>
      <c r="N55" s="50">
        <v>1883</v>
      </c>
      <c r="O55" s="50">
        <v>1821</v>
      </c>
      <c r="P55" s="50">
        <v>1939</v>
      </c>
      <c r="Q55" s="50">
        <v>1910</v>
      </c>
      <c r="R55" s="50">
        <v>2095</v>
      </c>
      <c r="S55" s="50">
        <v>2119</v>
      </c>
      <c r="T55" s="50">
        <v>2320</v>
      </c>
      <c r="U55" s="50">
        <v>2549</v>
      </c>
      <c r="V55" s="50">
        <v>2534</v>
      </c>
      <c r="W55" s="148">
        <v>185</v>
      </c>
      <c r="X55" s="58">
        <f t="shared" ref="X55:X64" si="660">((Y55-W55)/2)+W55</f>
        <v>187</v>
      </c>
      <c r="Y55" s="50">
        <v>189</v>
      </c>
      <c r="Z55" s="58">
        <f t="shared" ref="Z55:Z64" si="661">((AA55-Y55)/2)+Y55</f>
        <v>216.5</v>
      </c>
      <c r="AA55" s="59">
        <v>244</v>
      </c>
      <c r="AB55" s="59">
        <v>247</v>
      </c>
      <c r="AD55" s="50">
        <v>242</v>
      </c>
      <c r="AG55" s="50">
        <v>447</v>
      </c>
      <c r="AH55" s="50">
        <v>402</v>
      </c>
      <c r="AI55" s="50">
        <v>480</v>
      </c>
      <c r="AJ55" s="50">
        <v>465</v>
      </c>
      <c r="AK55" s="50">
        <v>507</v>
      </c>
      <c r="AL55" s="50">
        <v>508</v>
      </c>
      <c r="AM55" s="50">
        <v>589</v>
      </c>
      <c r="AN55" s="50">
        <v>596</v>
      </c>
      <c r="AO55" s="50">
        <v>714</v>
      </c>
      <c r="AP55" s="50">
        <v>507</v>
      </c>
      <c r="AQ55" s="50">
        <v>524</v>
      </c>
      <c r="AR55" s="148">
        <v>623</v>
      </c>
      <c r="AS55" s="58">
        <f t="shared" ref="AS55:AS64" si="662">((AT55-AR55)/2)+AR55</f>
        <v>548.5</v>
      </c>
      <c r="AT55" s="50">
        <v>474</v>
      </c>
      <c r="AU55" s="58">
        <f t="shared" ref="AU55:AU64" si="663">((AV55-AT55)/2)+AT55</f>
        <v>423</v>
      </c>
      <c r="AV55" s="59">
        <v>372</v>
      </c>
      <c r="AW55" s="59">
        <v>379</v>
      </c>
      <c r="AY55" s="50">
        <v>444</v>
      </c>
      <c r="BB55" s="50">
        <v>507</v>
      </c>
      <c r="BC55" s="50">
        <v>487</v>
      </c>
      <c r="BD55" s="50">
        <v>467</v>
      </c>
      <c r="BE55" s="50">
        <v>395</v>
      </c>
      <c r="BF55" s="50">
        <v>318</v>
      </c>
      <c r="BG55" s="50">
        <v>339</v>
      </c>
      <c r="BH55" s="50">
        <v>372</v>
      </c>
      <c r="BI55" s="50">
        <v>324</v>
      </c>
      <c r="BJ55" s="50">
        <v>355</v>
      </c>
      <c r="BK55" s="50">
        <v>412</v>
      </c>
      <c r="BL55" s="50">
        <v>445</v>
      </c>
      <c r="BM55" s="148">
        <v>1510</v>
      </c>
      <c r="BN55" s="58">
        <f t="shared" ref="BN55:BN64" si="664">((BO55-BM55)/2)+BM55</f>
        <v>1428</v>
      </c>
      <c r="BO55" s="50">
        <v>1346</v>
      </c>
      <c r="BP55" s="58">
        <f t="shared" ref="BP55:BP64" si="665">((BQ55-BO55)/2)+BO55</f>
        <v>1341</v>
      </c>
      <c r="BQ55" s="59">
        <v>1336</v>
      </c>
      <c r="BR55" s="59">
        <v>1221</v>
      </c>
      <c r="BT55" s="50">
        <v>1133</v>
      </c>
      <c r="BW55" s="50">
        <v>1107</v>
      </c>
      <c r="BX55" s="50">
        <v>1135</v>
      </c>
      <c r="BY55" s="50">
        <v>1151</v>
      </c>
      <c r="BZ55" s="50">
        <v>1112</v>
      </c>
      <c r="CA55" s="50">
        <v>1074</v>
      </c>
      <c r="CB55" s="50">
        <v>1023</v>
      </c>
      <c r="CC55" s="50">
        <v>1089</v>
      </c>
      <c r="CD55" s="50">
        <v>1088</v>
      </c>
      <c r="CE55" s="50">
        <v>991</v>
      </c>
      <c r="CF55" s="50">
        <v>994</v>
      </c>
      <c r="CG55" s="50">
        <v>1051</v>
      </c>
      <c r="CH55" s="148">
        <v>24</v>
      </c>
      <c r="CI55" s="58">
        <f t="shared" ref="CI55:CI64" si="666">((CJ55-CH55)/2)+CH55</f>
        <v>20</v>
      </c>
      <c r="CJ55" s="50">
        <v>16</v>
      </c>
      <c r="CK55" s="58">
        <f t="shared" ref="CK55:CK64" si="667">((CL55-CJ55)/2)+CJ55</f>
        <v>23.5</v>
      </c>
      <c r="CL55" s="59">
        <v>31</v>
      </c>
      <c r="CM55" s="59">
        <v>22</v>
      </c>
      <c r="CO55" s="50">
        <v>30</v>
      </c>
      <c r="CR55" s="50">
        <v>13</v>
      </c>
      <c r="CS55" s="50">
        <v>5</v>
      </c>
      <c r="CT55" s="50">
        <v>23</v>
      </c>
      <c r="CU55" s="50">
        <v>13</v>
      </c>
      <c r="CV55" s="50">
        <v>25</v>
      </c>
      <c r="CW55" s="50">
        <v>19</v>
      </c>
      <c r="CX55" s="50">
        <v>21</v>
      </c>
      <c r="CY55" s="50">
        <v>20</v>
      </c>
      <c r="CZ55" s="50">
        <v>16</v>
      </c>
      <c r="DA55" s="50">
        <v>214</v>
      </c>
      <c r="DB55" s="50">
        <v>218</v>
      </c>
      <c r="DC55" s="148">
        <v>903</v>
      </c>
      <c r="DD55" s="58">
        <f t="shared" ref="DD55:DD64" si="668">((DE55-DC55)/2)+DC55</f>
        <v>920.5</v>
      </c>
      <c r="DE55" s="50">
        <v>938</v>
      </c>
      <c r="DF55" s="58">
        <f t="shared" ref="DF55:DF64" si="669">((DG55-DE55)/2)+DE55</f>
        <v>983.5</v>
      </c>
      <c r="DG55" s="59">
        <v>1029</v>
      </c>
      <c r="DH55" s="59">
        <v>840</v>
      </c>
      <c r="DJ55" s="50">
        <v>729</v>
      </c>
      <c r="DM55" s="50">
        <v>674</v>
      </c>
      <c r="DN55" s="51">
        <v>758</v>
      </c>
      <c r="DO55" s="50">
        <v>876</v>
      </c>
      <c r="DP55" s="50">
        <v>992</v>
      </c>
      <c r="DQ55" s="50">
        <v>1056</v>
      </c>
      <c r="DR55" s="50">
        <v>1109</v>
      </c>
      <c r="DS55" s="50">
        <v>1212</v>
      </c>
      <c r="DT55" s="50">
        <v>1208</v>
      </c>
      <c r="DU55" s="50">
        <v>1438</v>
      </c>
      <c r="DV55" s="31">
        <v>1625</v>
      </c>
      <c r="DW55" s="31">
        <v>1718</v>
      </c>
    </row>
    <row r="56" spans="1:127" x14ac:dyDescent="0.2">
      <c r="A56" s="44" t="s">
        <v>49</v>
      </c>
      <c r="B56" s="59">
        <v>230</v>
      </c>
      <c r="C56" s="58">
        <f t="shared" si="658"/>
        <v>212.5</v>
      </c>
      <c r="D56" s="59">
        <v>195</v>
      </c>
      <c r="E56" s="58">
        <f t="shared" si="659"/>
        <v>190</v>
      </c>
      <c r="F56" s="59">
        <v>185</v>
      </c>
      <c r="G56" s="59">
        <v>216</v>
      </c>
      <c r="I56" s="50">
        <v>201</v>
      </c>
      <c r="L56" s="50">
        <v>233</v>
      </c>
      <c r="M56" s="50">
        <v>245</v>
      </c>
      <c r="N56" s="50">
        <v>275</v>
      </c>
      <c r="O56" s="50">
        <v>313</v>
      </c>
      <c r="P56" s="50">
        <v>333</v>
      </c>
      <c r="Q56" s="50">
        <v>355</v>
      </c>
      <c r="R56" s="50">
        <v>359</v>
      </c>
      <c r="S56" s="50">
        <v>367</v>
      </c>
      <c r="T56" s="50">
        <v>415</v>
      </c>
      <c r="U56" s="50">
        <v>574</v>
      </c>
      <c r="V56" s="50">
        <v>579</v>
      </c>
      <c r="W56" s="148">
        <v>220</v>
      </c>
      <c r="X56" s="58">
        <f t="shared" si="660"/>
        <v>214.5</v>
      </c>
      <c r="Y56" s="50">
        <v>209</v>
      </c>
      <c r="Z56" s="58">
        <f t="shared" si="661"/>
        <v>211.5</v>
      </c>
      <c r="AA56" s="59">
        <v>214</v>
      </c>
      <c r="AB56" s="59">
        <v>187</v>
      </c>
      <c r="AD56" s="50">
        <v>149</v>
      </c>
      <c r="AG56" s="50">
        <v>201</v>
      </c>
      <c r="AH56" s="50">
        <v>204</v>
      </c>
      <c r="AI56" s="50">
        <v>241</v>
      </c>
      <c r="AJ56" s="50">
        <v>220</v>
      </c>
      <c r="AK56" s="50">
        <v>281</v>
      </c>
      <c r="AL56" s="50">
        <v>289</v>
      </c>
      <c r="AM56" s="50">
        <v>240</v>
      </c>
      <c r="AN56" s="50">
        <v>276</v>
      </c>
      <c r="AO56" s="50">
        <v>310</v>
      </c>
      <c r="AP56" s="50">
        <v>299</v>
      </c>
      <c r="AQ56" s="50">
        <v>326</v>
      </c>
      <c r="AR56" s="148">
        <v>411</v>
      </c>
      <c r="AS56" s="58">
        <f t="shared" si="662"/>
        <v>396</v>
      </c>
      <c r="AT56" s="50">
        <v>381</v>
      </c>
      <c r="AU56" s="58">
        <f t="shared" si="663"/>
        <v>373.5</v>
      </c>
      <c r="AV56" s="59">
        <v>366</v>
      </c>
      <c r="AW56" s="59">
        <v>365</v>
      </c>
      <c r="AY56" s="50">
        <v>413</v>
      </c>
      <c r="BB56" s="50">
        <v>411</v>
      </c>
      <c r="BC56" s="50">
        <v>467</v>
      </c>
      <c r="BD56" s="50">
        <v>406</v>
      </c>
      <c r="BE56" s="50">
        <v>421</v>
      </c>
      <c r="BF56" s="50">
        <v>421</v>
      </c>
      <c r="BG56" s="50">
        <v>396</v>
      </c>
      <c r="BH56" s="50">
        <v>481</v>
      </c>
      <c r="BI56" s="50">
        <v>454</v>
      </c>
      <c r="BJ56" s="50">
        <v>573</v>
      </c>
      <c r="BK56" s="50">
        <v>617</v>
      </c>
      <c r="BL56" s="50">
        <v>517</v>
      </c>
      <c r="BM56" s="148">
        <v>866</v>
      </c>
      <c r="BN56" s="58">
        <f t="shared" si="664"/>
        <v>843</v>
      </c>
      <c r="BO56" s="50">
        <v>820</v>
      </c>
      <c r="BP56" s="58">
        <f t="shared" si="665"/>
        <v>804</v>
      </c>
      <c r="BQ56" s="59">
        <v>788</v>
      </c>
      <c r="BR56" s="59">
        <v>810</v>
      </c>
      <c r="BT56" s="50">
        <v>711</v>
      </c>
      <c r="BW56" s="50">
        <v>484</v>
      </c>
      <c r="BX56" s="50">
        <v>435</v>
      </c>
      <c r="BY56" s="50">
        <v>451</v>
      </c>
      <c r="BZ56" s="50">
        <v>397</v>
      </c>
      <c r="CA56" s="50">
        <v>385</v>
      </c>
      <c r="CB56" s="50">
        <v>543</v>
      </c>
      <c r="CC56" s="50">
        <v>419</v>
      </c>
      <c r="CD56" s="50">
        <v>458</v>
      </c>
      <c r="CE56" s="50">
        <v>549</v>
      </c>
      <c r="CF56" s="50">
        <v>506</v>
      </c>
      <c r="CG56" s="50">
        <v>473</v>
      </c>
      <c r="CH56" s="148">
        <v>33</v>
      </c>
      <c r="CI56" s="58">
        <f t="shared" si="666"/>
        <v>24</v>
      </c>
      <c r="CJ56" s="50">
        <v>15</v>
      </c>
      <c r="CK56" s="58">
        <f t="shared" si="667"/>
        <v>19</v>
      </c>
      <c r="CL56" s="59">
        <v>23</v>
      </c>
      <c r="CM56" s="59">
        <v>27</v>
      </c>
      <c r="CO56" s="50">
        <v>27</v>
      </c>
      <c r="CR56" s="50">
        <v>57</v>
      </c>
      <c r="CS56" s="50">
        <v>51</v>
      </c>
      <c r="CT56" s="50">
        <v>74</v>
      </c>
      <c r="CU56" s="50">
        <v>92</v>
      </c>
      <c r="CV56" s="50">
        <v>94</v>
      </c>
      <c r="CW56" s="50">
        <v>74</v>
      </c>
      <c r="CX56" s="50">
        <v>78</v>
      </c>
      <c r="CY56" s="50">
        <v>71</v>
      </c>
      <c r="CZ56" s="50">
        <v>83</v>
      </c>
      <c r="DA56" s="50">
        <v>56</v>
      </c>
      <c r="DB56" s="50">
        <v>87</v>
      </c>
      <c r="DC56" s="148">
        <v>586</v>
      </c>
      <c r="DD56" s="58">
        <f t="shared" si="668"/>
        <v>667.5</v>
      </c>
      <c r="DE56" s="50">
        <v>749</v>
      </c>
      <c r="DF56" s="58">
        <f t="shared" si="669"/>
        <v>724.5</v>
      </c>
      <c r="DG56" s="59">
        <v>700</v>
      </c>
      <c r="DH56" s="59">
        <v>623</v>
      </c>
      <c r="DJ56" s="50">
        <v>583</v>
      </c>
      <c r="DM56" s="50">
        <v>610</v>
      </c>
      <c r="DN56" s="51">
        <v>674</v>
      </c>
      <c r="DO56" s="50">
        <v>778</v>
      </c>
      <c r="DP56" s="50">
        <v>806</v>
      </c>
      <c r="DQ56" s="50">
        <v>834</v>
      </c>
      <c r="DR56" s="50">
        <v>822</v>
      </c>
      <c r="DS56" s="50">
        <v>895</v>
      </c>
      <c r="DT56" s="50">
        <v>922</v>
      </c>
      <c r="DU56" s="50">
        <v>1185</v>
      </c>
      <c r="DV56" s="31">
        <v>1100</v>
      </c>
      <c r="DW56" s="31">
        <v>991</v>
      </c>
    </row>
    <row r="57" spans="1:127" x14ac:dyDescent="0.2">
      <c r="A57" s="44" t="s">
        <v>48</v>
      </c>
      <c r="B57" s="59">
        <v>2153</v>
      </c>
      <c r="C57" s="58">
        <f t="shared" si="658"/>
        <v>2419.5</v>
      </c>
      <c r="D57" s="59">
        <v>2686</v>
      </c>
      <c r="E57" s="58">
        <f t="shared" si="659"/>
        <v>2610</v>
      </c>
      <c r="F57" s="59">
        <v>2534</v>
      </c>
      <c r="G57" s="59">
        <v>2500</v>
      </c>
      <c r="I57" s="50">
        <v>2633</v>
      </c>
      <c r="L57" s="50">
        <v>2962</v>
      </c>
      <c r="M57" s="50">
        <v>3183</v>
      </c>
      <c r="N57" s="50">
        <v>3302</v>
      </c>
      <c r="O57" s="50">
        <v>3201</v>
      </c>
      <c r="P57" s="50">
        <v>2994</v>
      </c>
      <c r="Q57" s="50">
        <v>3019</v>
      </c>
      <c r="R57" s="50">
        <v>3051</v>
      </c>
      <c r="S57" s="50">
        <v>3369</v>
      </c>
      <c r="T57" s="50">
        <v>3611</v>
      </c>
      <c r="U57" s="50">
        <v>3914</v>
      </c>
      <c r="V57" s="50">
        <v>4065</v>
      </c>
      <c r="W57" s="148">
        <v>675</v>
      </c>
      <c r="X57" s="58">
        <f t="shared" si="660"/>
        <v>792.5</v>
      </c>
      <c r="Y57" s="50">
        <v>910</v>
      </c>
      <c r="Z57" s="58">
        <f t="shared" si="661"/>
        <v>899.5</v>
      </c>
      <c r="AA57" s="59">
        <v>889</v>
      </c>
      <c r="AB57" s="59">
        <v>888</v>
      </c>
      <c r="AD57" s="50">
        <v>830</v>
      </c>
      <c r="AG57" s="50">
        <v>974</v>
      </c>
      <c r="AH57" s="50">
        <v>1036</v>
      </c>
      <c r="AI57" s="50">
        <v>1126</v>
      </c>
      <c r="AJ57" s="50">
        <v>1136</v>
      </c>
      <c r="AK57" s="50">
        <v>1069</v>
      </c>
      <c r="AL57" s="50">
        <v>1111</v>
      </c>
      <c r="AM57" s="50">
        <v>1260</v>
      </c>
      <c r="AN57" s="50">
        <v>1329</v>
      </c>
      <c r="AO57" s="50">
        <v>1388</v>
      </c>
      <c r="AP57" s="50">
        <v>1558</v>
      </c>
      <c r="AQ57" s="50">
        <v>1553</v>
      </c>
      <c r="AR57" s="148">
        <v>1201</v>
      </c>
      <c r="AS57" s="58">
        <f t="shared" si="662"/>
        <v>1332.5</v>
      </c>
      <c r="AT57" s="50">
        <v>1464</v>
      </c>
      <c r="AU57" s="58">
        <f t="shared" si="663"/>
        <v>1438.5</v>
      </c>
      <c r="AV57" s="59">
        <v>1413</v>
      </c>
      <c r="AW57" s="59">
        <v>1525</v>
      </c>
      <c r="AY57" s="50">
        <v>1695</v>
      </c>
      <c r="BB57" s="50">
        <v>1826</v>
      </c>
      <c r="BC57" s="50">
        <v>1929</v>
      </c>
      <c r="BD57" s="50">
        <v>1572</v>
      </c>
      <c r="BE57" s="50">
        <v>1357</v>
      </c>
      <c r="BF57" s="50">
        <v>1355</v>
      </c>
      <c r="BG57" s="50">
        <v>1296</v>
      </c>
      <c r="BH57" s="50">
        <v>1419</v>
      </c>
      <c r="BI57" s="50">
        <v>1496</v>
      </c>
      <c r="BJ57" s="50">
        <v>1621</v>
      </c>
      <c r="BK57" s="50">
        <v>1739</v>
      </c>
      <c r="BL57" s="50">
        <v>1766</v>
      </c>
      <c r="BM57" s="148">
        <v>3301</v>
      </c>
      <c r="BN57" s="58">
        <f t="shared" si="664"/>
        <v>3429</v>
      </c>
      <c r="BO57" s="50">
        <v>3557</v>
      </c>
      <c r="BP57" s="58">
        <f t="shared" si="665"/>
        <v>3365.5</v>
      </c>
      <c r="BQ57" s="59">
        <v>3174</v>
      </c>
      <c r="BR57" s="59">
        <v>3206</v>
      </c>
      <c r="BT57" s="50">
        <v>2474</v>
      </c>
      <c r="BW57" s="50">
        <v>1952</v>
      </c>
      <c r="BX57" s="50">
        <v>2281</v>
      </c>
      <c r="BY57" s="50">
        <v>2111</v>
      </c>
      <c r="BZ57" s="50">
        <v>2008</v>
      </c>
      <c r="CA57" s="50">
        <v>1944</v>
      </c>
      <c r="CB57" s="50">
        <v>1935</v>
      </c>
      <c r="CC57" s="50">
        <v>2113</v>
      </c>
      <c r="CD57" s="50">
        <v>2252</v>
      </c>
      <c r="CE57" s="50">
        <v>2108</v>
      </c>
      <c r="CF57" s="50">
        <v>2205</v>
      </c>
      <c r="CG57" s="50">
        <v>2140</v>
      </c>
      <c r="CH57" s="148">
        <v>323</v>
      </c>
      <c r="CI57" s="58">
        <f t="shared" si="666"/>
        <v>331</v>
      </c>
      <c r="CJ57" s="50">
        <v>339</v>
      </c>
      <c r="CK57" s="58">
        <f t="shared" si="667"/>
        <v>321</v>
      </c>
      <c r="CL57" s="59">
        <v>303</v>
      </c>
      <c r="CM57" s="59">
        <v>318</v>
      </c>
      <c r="CO57" s="50">
        <v>293</v>
      </c>
      <c r="CR57" s="50">
        <v>344</v>
      </c>
      <c r="CS57" s="50">
        <v>345</v>
      </c>
      <c r="CT57" s="50">
        <v>390</v>
      </c>
      <c r="CU57" s="50">
        <v>365</v>
      </c>
      <c r="CV57" s="50">
        <v>423</v>
      </c>
      <c r="CW57" s="50">
        <v>399</v>
      </c>
      <c r="CX57" s="50">
        <v>403</v>
      </c>
      <c r="CY57" s="50">
        <v>442</v>
      </c>
      <c r="CZ57" s="50">
        <v>465</v>
      </c>
      <c r="DA57" s="50">
        <v>555</v>
      </c>
      <c r="DB57" s="50">
        <v>503</v>
      </c>
      <c r="DC57" s="148">
        <v>1797</v>
      </c>
      <c r="DD57" s="58">
        <f t="shared" si="668"/>
        <v>2436.5</v>
      </c>
      <c r="DE57" s="50">
        <v>3076</v>
      </c>
      <c r="DF57" s="58">
        <f t="shared" si="669"/>
        <v>3038</v>
      </c>
      <c r="DG57" s="59">
        <v>3000</v>
      </c>
      <c r="DH57" s="59">
        <v>2830</v>
      </c>
      <c r="DJ57" s="50">
        <v>2203</v>
      </c>
      <c r="DM57" s="50">
        <v>1871</v>
      </c>
      <c r="DN57" s="51">
        <v>2057</v>
      </c>
      <c r="DO57" s="50">
        <v>2494</v>
      </c>
      <c r="DP57" s="50">
        <v>2528</v>
      </c>
      <c r="DQ57" s="50">
        <v>2460</v>
      </c>
      <c r="DR57" s="50">
        <v>2662</v>
      </c>
      <c r="DS57" s="50">
        <v>2619</v>
      </c>
      <c r="DT57" s="50">
        <v>2850</v>
      </c>
      <c r="DU57" s="50">
        <v>2878</v>
      </c>
      <c r="DV57" s="31">
        <v>2924</v>
      </c>
      <c r="DW57" s="31">
        <v>2964</v>
      </c>
    </row>
    <row r="58" spans="1:127" x14ac:dyDescent="0.2">
      <c r="A58" s="44" t="s">
        <v>56</v>
      </c>
      <c r="B58" s="50">
        <v>456</v>
      </c>
      <c r="C58" s="58">
        <f t="shared" si="658"/>
        <v>523</v>
      </c>
      <c r="D58" s="50">
        <v>590</v>
      </c>
      <c r="E58" s="58">
        <f t="shared" si="659"/>
        <v>501</v>
      </c>
      <c r="F58" s="50">
        <v>412</v>
      </c>
      <c r="G58" s="50">
        <v>419</v>
      </c>
      <c r="H58" s="50"/>
      <c r="I58" s="50">
        <v>385</v>
      </c>
      <c r="L58" s="50">
        <v>402</v>
      </c>
      <c r="M58" s="50">
        <v>435</v>
      </c>
      <c r="N58" s="50">
        <v>506</v>
      </c>
      <c r="O58" s="50">
        <v>487</v>
      </c>
      <c r="P58" s="50">
        <v>532</v>
      </c>
      <c r="Q58" s="50">
        <v>513</v>
      </c>
      <c r="R58" s="50">
        <v>421</v>
      </c>
      <c r="S58" s="50">
        <v>459</v>
      </c>
      <c r="T58" s="50">
        <v>462</v>
      </c>
      <c r="U58" s="50">
        <v>485</v>
      </c>
      <c r="V58" s="50">
        <v>420</v>
      </c>
      <c r="W58" s="148">
        <v>170</v>
      </c>
      <c r="X58" s="58">
        <f t="shared" si="660"/>
        <v>225</v>
      </c>
      <c r="Y58" s="50">
        <v>280</v>
      </c>
      <c r="Z58" s="58">
        <f t="shared" si="661"/>
        <v>272</v>
      </c>
      <c r="AA58" s="50">
        <v>264</v>
      </c>
      <c r="AB58" s="50">
        <v>273</v>
      </c>
      <c r="AC58" s="50"/>
      <c r="AD58" s="50">
        <v>306</v>
      </c>
      <c r="AG58" s="50">
        <v>326</v>
      </c>
      <c r="AH58" s="50">
        <v>431</v>
      </c>
      <c r="AI58" s="50">
        <v>462</v>
      </c>
      <c r="AJ58" s="50">
        <v>439</v>
      </c>
      <c r="AK58" s="50">
        <v>461</v>
      </c>
      <c r="AL58" s="50">
        <v>406</v>
      </c>
      <c r="AM58" s="50">
        <v>391</v>
      </c>
      <c r="AN58" s="50">
        <v>386</v>
      </c>
      <c r="AO58" s="50">
        <v>410</v>
      </c>
      <c r="AP58" s="50">
        <v>418</v>
      </c>
      <c r="AQ58" s="50">
        <v>350</v>
      </c>
      <c r="AR58" s="148">
        <v>674</v>
      </c>
      <c r="AS58" s="58">
        <f t="shared" si="662"/>
        <v>593.5</v>
      </c>
      <c r="AT58" s="50">
        <v>513</v>
      </c>
      <c r="AU58" s="58">
        <f t="shared" si="663"/>
        <v>525</v>
      </c>
      <c r="AV58" s="50">
        <v>537</v>
      </c>
      <c r="AW58" s="50">
        <v>481</v>
      </c>
      <c r="AX58" s="50"/>
      <c r="AY58" s="50">
        <v>580</v>
      </c>
      <c r="BB58" s="50">
        <v>540</v>
      </c>
      <c r="BC58" s="50">
        <v>541</v>
      </c>
      <c r="BD58" s="50">
        <v>454</v>
      </c>
      <c r="BE58" s="50">
        <v>442</v>
      </c>
      <c r="BF58" s="50">
        <v>435</v>
      </c>
      <c r="BG58" s="50">
        <v>421</v>
      </c>
      <c r="BH58" s="50">
        <v>415</v>
      </c>
      <c r="BI58" s="50">
        <v>403</v>
      </c>
      <c r="BJ58" s="50">
        <v>400</v>
      </c>
      <c r="BK58" s="50">
        <v>473</v>
      </c>
      <c r="BL58" s="50">
        <v>454</v>
      </c>
      <c r="BM58" s="148">
        <v>1136</v>
      </c>
      <c r="BN58" s="58">
        <f t="shared" si="664"/>
        <v>1138.5</v>
      </c>
      <c r="BO58" s="50">
        <v>1141</v>
      </c>
      <c r="BP58" s="58">
        <f t="shared" si="665"/>
        <v>1072</v>
      </c>
      <c r="BQ58" s="50">
        <v>1003</v>
      </c>
      <c r="BR58" s="50">
        <v>875</v>
      </c>
      <c r="BS58" s="50"/>
      <c r="BT58" s="50">
        <v>955</v>
      </c>
      <c r="BW58" s="50">
        <v>795</v>
      </c>
      <c r="BX58" s="50">
        <v>789</v>
      </c>
      <c r="BY58" s="50">
        <v>813</v>
      </c>
      <c r="BZ58" s="50">
        <v>659</v>
      </c>
      <c r="CA58" s="50">
        <v>719</v>
      </c>
      <c r="CB58" s="50">
        <v>668</v>
      </c>
      <c r="CC58" s="50">
        <v>658</v>
      </c>
      <c r="CD58" s="50">
        <v>615</v>
      </c>
      <c r="CE58" s="50">
        <v>622</v>
      </c>
      <c r="CF58" s="50">
        <v>566</v>
      </c>
      <c r="CG58" s="50">
        <v>564</v>
      </c>
      <c r="CH58" s="148">
        <v>46</v>
      </c>
      <c r="CI58" s="58">
        <f t="shared" si="666"/>
        <v>63.5</v>
      </c>
      <c r="CJ58" s="50">
        <v>81</v>
      </c>
      <c r="CK58" s="58">
        <f t="shared" si="667"/>
        <v>67.5</v>
      </c>
      <c r="CL58" s="50">
        <v>54</v>
      </c>
      <c r="CM58" s="50">
        <v>57</v>
      </c>
      <c r="CN58" s="50"/>
      <c r="CO58" s="50">
        <v>46</v>
      </c>
      <c r="CR58" s="50">
        <v>50</v>
      </c>
      <c r="CS58" s="50">
        <v>52</v>
      </c>
      <c r="CT58" s="50">
        <v>68</v>
      </c>
      <c r="CU58" s="50">
        <v>110</v>
      </c>
      <c r="CV58" s="50">
        <v>150</v>
      </c>
      <c r="CW58" s="50">
        <v>129</v>
      </c>
      <c r="CX58" s="50">
        <v>122</v>
      </c>
      <c r="CY58" s="50">
        <v>109</v>
      </c>
      <c r="CZ58" s="50">
        <v>122</v>
      </c>
      <c r="DA58" s="50">
        <v>146</v>
      </c>
      <c r="DB58" s="50">
        <v>132</v>
      </c>
      <c r="DC58" s="148">
        <v>731</v>
      </c>
      <c r="DD58" s="58">
        <f t="shared" si="668"/>
        <v>734.5</v>
      </c>
      <c r="DE58" s="50">
        <v>738</v>
      </c>
      <c r="DF58" s="58">
        <f t="shared" si="669"/>
        <v>771</v>
      </c>
      <c r="DG58" s="50">
        <v>804</v>
      </c>
      <c r="DH58" s="50">
        <v>648</v>
      </c>
      <c r="DI58" s="50"/>
      <c r="DJ58" s="50">
        <v>598</v>
      </c>
      <c r="DM58" s="50">
        <v>557</v>
      </c>
      <c r="DN58" s="51">
        <v>643</v>
      </c>
      <c r="DO58" s="50">
        <v>821</v>
      </c>
      <c r="DP58" s="50">
        <v>722</v>
      </c>
      <c r="DQ58" s="50">
        <v>787</v>
      </c>
      <c r="DR58" s="50">
        <v>757</v>
      </c>
      <c r="DS58" s="50">
        <v>722</v>
      </c>
      <c r="DT58" s="50">
        <v>787</v>
      </c>
      <c r="DU58" s="50">
        <v>873</v>
      </c>
      <c r="DV58" s="31">
        <v>855</v>
      </c>
      <c r="DW58" s="31">
        <v>753</v>
      </c>
    </row>
    <row r="59" spans="1:127" x14ac:dyDescent="0.2">
      <c r="A59" s="44" t="s">
        <v>57</v>
      </c>
      <c r="B59" s="59">
        <v>4091</v>
      </c>
      <c r="C59" s="58">
        <f t="shared" si="658"/>
        <v>4316.5</v>
      </c>
      <c r="D59" s="59">
        <v>4542</v>
      </c>
      <c r="E59" s="58">
        <f t="shared" si="659"/>
        <v>4613.5</v>
      </c>
      <c r="F59" s="59">
        <v>4685</v>
      </c>
      <c r="G59" s="59">
        <v>4772</v>
      </c>
      <c r="I59" s="50">
        <v>4240</v>
      </c>
      <c r="L59" s="50">
        <v>4869</v>
      </c>
      <c r="M59" s="50">
        <v>5407</v>
      </c>
      <c r="N59" s="50">
        <v>5685</v>
      </c>
      <c r="O59" s="50">
        <v>5715</v>
      </c>
      <c r="P59" s="50">
        <v>5980</v>
      </c>
      <c r="Q59" s="50">
        <v>6891</v>
      </c>
      <c r="R59" s="50">
        <v>7543</v>
      </c>
      <c r="S59" s="50">
        <v>8637</v>
      </c>
      <c r="T59" s="50">
        <v>9526</v>
      </c>
      <c r="U59" s="50">
        <v>9517</v>
      </c>
      <c r="V59" s="50">
        <v>9767</v>
      </c>
      <c r="W59" s="148">
        <v>895</v>
      </c>
      <c r="X59" s="58">
        <f t="shared" si="660"/>
        <v>963</v>
      </c>
      <c r="Y59" s="50">
        <v>1031</v>
      </c>
      <c r="Z59" s="58">
        <f t="shared" si="661"/>
        <v>1085</v>
      </c>
      <c r="AA59" s="59">
        <v>1139</v>
      </c>
      <c r="AB59" s="59">
        <v>1111</v>
      </c>
      <c r="AD59" s="50">
        <v>985</v>
      </c>
      <c r="AG59" s="50">
        <v>1138</v>
      </c>
      <c r="AH59" s="50">
        <v>1216</v>
      </c>
      <c r="AI59" s="50">
        <v>1389</v>
      </c>
      <c r="AJ59" s="50">
        <v>1572</v>
      </c>
      <c r="AK59" s="50">
        <v>1635</v>
      </c>
      <c r="AL59" s="50">
        <v>1787</v>
      </c>
      <c r="AM59" s="50">
        <v>1671</v>
      </c>
      <c r="AN59" s="50">
        <v>1821</v>
      </c>
      <c r="AO59" s="50">
        <v>2102</v>
      </c>
      <c r="AP59" s="50">
        <v>2236</v>
      </c>
      <c r="AQ59" s="50">
        <v>2282</v>
      </c>
      <c r="AR59" s="148">
        <v>945</v>
      </c>
      <c r="AS59" s="58">
        <f t="shared" si="662"/>
        <v>972</v>
      </c>
      <c r="AT59" s="50">
        <v>999</v>
      </c>
      <c r="AU59" s="58">
        <f t="shared" si="663"/>
        <v>1012.5</v>
      </c>
      <c r="AV59" s="59">
        <v>1026</v>
      </c>
      <c r="AW59" s="59">
        <v>1072</v>
      </c>
      <c r="AY59" s="50">
        <v>1191</v>
      </c>
      <c r="BB59" s="50">
        <v>1505</v>
      </c>
      <c r="BC59" s="50">
        <v>1507</v>
      </c>
      <c r="BD59" s="50">
        <v>1338</v>
      </c>
      <c r="BE59" s="50">
        <v>1276</v>
      </c>
      <c r="BF59" s="50">
        <v>1193</v>
      </c>
      <c r="BG59" s="50">
        <v>1234</v>
      </c>
      <c r="BH59" s="50">
        <v>1238</v>
      </c>
      <c r="BI59" s="50">
        <v>1453</v>
      </c>
      <c r="BJ59" s="50">
        <v>1512</v>
      </c>
      <c r="BK59" s="50">
        <v>1679</v>
      </c>
      <c r="BL59" s="50">
        <v>1549</v>
      </c>
      <c r="BM59" s="148">
        <v>3225</v>
      </c>
      <c r="BN59" s="58">
        <f t="shared" si="664"/>
        <v>3057</v>
      </c>
      <c r="BO59" s="50">
        <v>2889</v>
      </c>
      <c r="BP59" s="58">
        <f t="shared" si="665"/>
        <v>2882</v>
      </c>
      <c r="BQ59" s="59">
        <v>2875</v>
      </c>
      <c r="BR59" s="59">
        <v>3041</v>
      </c>
      <c r="BT59" s="50">
        <v>2983</v>
      </c>
      <c r="BW59" s="50">
        <v>2698</v>
      </c>
      <c r="BX59" s="50">
        <v>2834</v>
      </c>
      <c r="BY59" s="50">
        <v>2675</v>
      </c>
      <c r="BZ59" s="50">
        <v>2589</v>
      </c>
      <c r="CA59" s="50">
        <v>2499</v>
      </c>
      <c r="CB59" s="50">
        <v>2582</v>
      </c>
      <c r="CC59" s="50">
        <v>2654</v>
      </c>
      <c r="CD59" s="50">
        <v>2607</v>
      </c>
      <c r="CE59" s="50">
        <v>2604</v>
      </c>
      <c r="CF59" s="50">
        <v>2556</v>
      </c>
      <c r="CG59" s="50">
        <v>2512</v>
      </c>
      <c r="CH59" s="148">
        <v>232</v>
      </c>
      <c r="CI59" s="58">
        <f t="shared" si="666"/>
        <v>248</v>
      </c>
      <c r="CJ59" s="50">
        <v>264</v>
      </c>
      <c r="CK59" s="58">
        <f t="shared" si="667"/>
        <v>261</v>
      </c>
      <c r="CL59" s="59">
        <v>258</v>
      </c>
      <c r="CM59" s="59">
        <v>292</v>
      </c>
      <c r="CO59" s="50">
        <v>393</v>
      </c>
      <c r="CR59" s="50">
        <v>598</v>
      </c>
      <c r="CS59" s="50">
        <v>671</v>
      </c>
      <c r="CT59" s="50">
        <v>619</v>
      </c>
      <c r="CU59" s="50">
        <v>720</v>
      </c>
      <c r="CV59" s="50">
        <v>821</v>
      </c>
      <c r="CW59" s="50">
        <v>921</v>
      </c>
      <c r="CX59" s="50">
        <v>896</v>
      </c>
      <c r="CY59" s="50">
        <v>930</v>
      </c>
      <c r="CZ59" s="50">
        <v>1029</v>
      </c>
      <c r="DA59" s="50">
        <v>912</v>
      </c>
      <c r="DB59" s="50">
        <v>698</v>
      </c>
      <c r="DC59" s="148">
        <v>2287</v>
      </c>
      <c r="DD59" s="58">
        <f t="shared" si="668"/>
        <v>2374.5</v>
      </c>
      <c r="DE59" s="50">
        <v>2462</v>
      </c>
      <c r="DF59" s="58">
        <f t="shared" si="669"/>
        <v>2352</v>
      </c>
      <c r="DG59" s="59">
        <v>2242</v>
      </c>
      <c r="DH59" s="59">
        <v>2165</v>
      </c>
      <c r="DJ59" s="50">
        <v>1700</v>
      </c>
      <c r="DM59" s="50">
        <v>1575</v>
      </c>
      <c r="DN59" s="51">
        <v>1889</v>
      </c>
      <c r="DO59" s="50">
        <v>2275</v>
      </c>
      <c r="DP59" s="50">
        <v>2583</v>
      </c>
      <c r="DQ59" s="50">
        <v>2835</v>
      </c>
      <c r="DR59" s="50">
        <v>2820</v>
      </c>
      <c r="DS59" s="50">
        <v>2764</v>
      </c>
      <c r="DT59" s="50">
        <v>3024</v>
      </c>
      <c r="DU59" s="50">
        <v>3361</v>
      </c>
      <c r="DV59" s="31">
        <v>3657</v>
      </c>
      <c r="DW59" s="31">
        <v>3551</v>
      </c>
    </row>
    <row r="60" spans="1:127" x14ac:dyDescent="0.2">
      <c r="A60" s="44" t="s">
        <v>60</v>
      </c>
      <c r="B60" s="59">
        <v>15731</v>
      </c>
      <c r="C60" s="58">
        <f t="shared" si="658"/>
        <v>16135</v>
      </c>
      <c r="D60" s="59">
        <v>16539</v>
      </c>
      <c r="E60" s="58">
        <f t="shared" si="659"/>
        <v>16390</v>
      </c>
      <c r="F60" s="59">
        <v>16241</v>
      </c>
      <c r="G60" s="59">
        <v>15802</v>
      </c>
      <c r="I60" s="50">
        <v>15635</v>
      </c>
      <c r="L60" s="50">
        <v>17798</v>
      </c>
      <c r="M60" s="50">
        <v>18881</v>
      </c>
      <c r="N60" s="50">
        <v>19024</v>
      </c>
      <c r="O60" s="50">
        <v>19261</v>
      </c>
      <c r="P60" s="50">
        <v>19546</v>
      </c>
      <c r="Q60" s="50">
        <v>19165</v>
      </c>
      <c r="R60" s="50">
        <v>19609</v>
      </c>
      <c r="S60" s="50">
        <v>20214</v>
      </c>
      <c r="T60" s="50">
        <v>21841</v>
      </c>
      <c r="U60" s="50">
        <v>22921</v>
      </c>
      <c r="V60" s="50">
        <v>22833</v>
      </c>
      <c r="W60" s="148">
        <v>3503</v>
      </c>
      <c r="X60" s="58">
        <f t="shared" si="660"/>
        <v>4025.5</v>
      </c>
      <c r="Y60" s="50">
        <v>4548</v>
      </c>
      <c r="Z60" s="58">
        <f t="shared" si="661"/>
        <v>4550.5</v>
      </c>
      <c r="AA60" s="59">
        <v>4553</v>
      </c>
      <c r="AB60" s="59">
        <v>4793</v>
      </c>
      <c r="AD60" s="50">
        <v>3304</v>
      </c>
      <c r="AG60" s="50">
        <v>3394</v>
      </c>
      <c r="AH60" s="50">
        <v>3862</v>
      </c>
      <c r="AI60" s="50">
        <v>4466</v>
      </c>
      <c r="AJ60" s="50">
        <v>4476</v>
      </c>
      <c r="AK60" s="50">
        <v>4734</v>
      </c>
      <c r="AL60" s="50">
        <v>4714</v>
      </c>
      <c r="AM60" s="50">
        <v>4684</v>
      </c>
      <c r="AN60" s="50">
        <v>5281</v>
      </c>
      <c r="AO60" s="50">
        <v>6012</v>
      </c>
      <c r="AP60" s="50">
        <v>6743</v>
      </c>
      <c r="AQ60" s="50">
        <v>6862</v>
      </c>
      <c r="AR60" s="148">
        <v>6909</v>
      </c>
      <c r="AS60" s="58">
        <f t="shared" si="662"/>
        <v>6798.5</v>
      </c>
      <c r="AT60" s="50">
        <v>6688</v>
      </c>
      <c r="AU60" s="58">
        <f t="shared" si="663"/>
        <v>6538.5</v>
      </c>
      <c r="AV60" s="59">
        <v>6389</v>
      </c>
      <c r="AW60" s="59">
        <v>6688</v>
      </c>
      <c r="AY60" s="50">
        <v>7610</v>
      </c>
      <c r="BB60" s="50">
        <v>9078</v>
      </c>
      <c r="BC60" s="50">
        <v>7831</v>
      </c>
      <c r="BD60" s="50">
        <v>7201</v>
      </c>
      <c r="BE60" s="50">
        <v>6792</v>
      </c>
      <c r="BF60" s="50">
        <v>6384</v>
      </c>
      <c r="BG60" s="50">
        <v>6330</v>
      </c>
      <c r="BH60" s="50">
        <v>6029</v>
      </c>
      <c r="BI60" s="50">
        <v>6358</v>
      </c>
      <c r="BJ60" s="50">
        <v>7427</v>
      </c>
      <c r="BK60" s="50">
        <v>7724</v>
      </c>
      <c r="BL60" s="50">
        <v>7574</v>
      </c>
      <c r="BM60" s="148">
        <v>16385</v>
      </c>
      <c r="BN60" s="58">
        <f t="shared" si="664"/>
        <v>15620.5</v>
      </c>
      <c r="BO60" s="50">
        <v>14856</v>
      </c>
      <c r="BP60" s="58">
        <f t="shared" si="665"/>
        <v>14451</v>
      </c>
      <c r="BQ60" s="59">
        <v>14046</v>
      </c>
      <c r="BR60" s="59">
        <v>13583</v>
      </c>
      <c r="BT60" s="50">
        <v>12964</v>
      </c>
      <c r="BW60" s="50">
        <v>12554</v>
      </c>
      <c r="BX60" s="50">
        <v>12687</v>
      </c>
      <c r="BY60" s="50">
        <v>12807</v>
      </c>
      <c r="BZ60" s="50">
        <v>12478</v>
      </c>
      <c r="CA60" s="50">
        <v>12169</v>
      </c>
      <c r="CB60" s="50">
        <v>11481</v>
      </c>
      <c r="CC60" s="50">
        <v>11832</v>
      </c>
      <c r="CD60" s="50">
        <v>12337</v>
      </c>
      <c r="CE60" s="50">
        <v>12128</v>
      </c>
      <c r="CF60" s="50">
        <v>12024</v>
      </c>
      <c r="CG60" s="50">
        <v>11744</v>
      </c>
      <c r="CH60" s="148">
        <v>544</v>
      </c>
      <c r="CI60" s="58">
        <f t="shared" si="666"/>
        <v>534.5</v>
      </c>
      <c r="CJ60" s="50">
        <v>525</v>
      </c>
      <c r="CK60" s="58">
        <f t="shared" si="667"/>
        <v>646</v>
      </c>
      <c r="CL60" s="59">
        <v>767</v>
      </c>
      <c r="CM60" s="59">
        <v>722</v>
      </c>
      <c r="CO60" s="50">
        <v>710</v>
      </c>
      <c r="CR60" s="50">
        <v>759</v>
      </c>
      <c r="CS60" s="50">
        <v>760</v>
      </c>
      <c r="CT60" s="50">
        <v>766</v>
      </c>
      <c r="CU60" s="50">
        <v>876</v>
      </c>
      <c r="CV60" s="50">
        <v>896</v>
      </c>
      <c r="CW60" s="50">
        <v>992</v>
      </c>
      <c r="CX60" s="50">
        <v>1154</v>
      </c>
      <c r="CY60" s="50">
        <v>1269</v>
      </c>
      <c r="CZ60" s="50">
        <v>1277</v>
      </c>
      <c r="DA60" s="50">
        <v>1106</v>
      </c>
      <c r="DB60" s="50">
        <v>479</v>
      </c>
      <c r="DC60" s="148">
        <v>7663</v>
      </c>
      <c r="DD60" s="58">
        <f t="shared" si="668"/>
        <v>8284.5</v>
      </c>
      <c r="DE60" s="50">
        <v>8906</v>
      </c>
      <c r="DF60" s="58">
        <f t="shared" si="669"/>
        <v>9042.5</v>
      </c>
      <c r="DG60" s="59">
        <v>9179</v>
      </c>
      <c r="DH60" s="59">
        <v>6584</v>
      </c>
      <c r="DJ60" s="50">
        <v>5711</v>
      </c>
      <c r="DM60" s="50">
        <v>6396</v>
      </c>
      <c r="DN60" s="51">
        <v>7491</v>
      </c>
      <c r="DO60" s="50">
        <v>8385</v>
      </c>
      <c r="DP60" s="50">
        <v>9143</v>
      </c>
      <c r="DQ60" s="50">
        <v>10047</v>
      </c>
      <c r="DR60" s="50">
        <v>11251</v>
      </c>
      <c r="DS60" s="50">
        <v>12006</v>
      </c>
      <c r="DT60" s="50">
        <v>12391</v>
      </c>
      <c r="DU60" s="50">
        <v>11306</v>
      </c>
      <c r="DV60" s="31">
        <v>12361</v>
      </c>
      <c r="DW60" s="31">
        <v>11946</v>
      </c>
    </row>
    <row r="61" spans="1:127" x14ac:dyDescent="0.2">
      <c r="A61" s="44" t="s">
        <v>63</v>
      </c>
      <c r="B61" s="59">
        <v>3736</v>
      </c>
      <c r="C61" s="58">
        <f t="shared" si="658"/>
        <v>3952</v>
      </c>
      <c r="D61" s="59">
        <v>4168</v>
      </c>
      <c r="E61" s="58">
        <f t="shared" si="659"/>
        <v>4098.5</v>
      </c>
      <c r="F61" s="59">
        <v>4029</v>
      </c>
      <c r="G61" s="59">
        <v>3825</v>
      </c>
      <c r="I61" s="50">
        <v>3744</v>
      </c>
      <c r="L61" s="50">
        <v>4097</v>
      </c>
      <c r="M61" s="50">
        <v>3997</v>
      </c>
      <c r="N61" s="50">
        <v>3868</v>
      </c>
      <c r="O61" s="50">
        <v>4066</v>
      </c>
      <c r="P61" s="50">
        <v>4121</v>
      </c>
      <c r="Q61" s="50">
        <v>4189</v>
      </c>
      <c r="R61" s="50">
        <v>4386</v>
      </c>
      <c r="S61" s="50">
        <v>4264</v>
      </c>
      <c r="T61" s="50">
        <v>4404</v>
      </c>
      <c r="U61" s="50">
        <v>4499</v>
      </c>
      <c r="V61" s="50">
        <v>4668</v>
      </c>
      <c r="W61" s="148">
        <v>682</v>
      </c>
      <c r="X61" s="58">
        <f t="shared" si="660"/>
        <v>804.5</v>
      </c>
      <c r="Y61" s="50">
        <v>927</v>
      </c>
      <c r="Z61" s="58">
        <f t="shared" si="661"/>
        <v>946.5</v>
      </c>
      <c r="AA61" s="59">
        <v>966</v>
      </c>
      <c r="AB61" s="59">
        <v>954</v>
      </c>
      <c r="AD61" s="50">
        <v>976</v>
      </c>
      <c r="AG61" s="50">
        <v>1443</v>
      </c>
      <c r="AH61" s="50">
        <v>1730</v>
      </c>
      <c r="AI61" s="50">
        <v>2000</v>
      </c>
      <c r="AJ61" s="50">
        <v>2250</v>
      </c>
      <c r="AK61" s="50">
        <v>2237</v>
      </c>
      <c r="AL61" s="50">
        <v>2268</v>
      </c>
      <c r="AM61" s="50">
        <v>2085</v>
      </c>
      <c r="AN61" s="50">
        <v>2289</v>
      </c>
      <c r="AO61" s="50">
        <v>2451</v>
      </c>
      <c r="AP61" s="50">
        <v>2933</v>
      </c>
      <c r="AQ61" s="50">
        <v>2837</v>
      </c>
      <c r="AR61" s="148">
        <v>4618</v>
      </c>
      <c r="AS61" s="58">
        <f t="shared" si="662"/>
        <v>4406</v>
      </c>
      <c r="AT61" s="50">
        <v>4194</v>
      </c>
      <c r="AU61" s="58">
        <f t="shared" si="663"/>
        <v>4200</v>
      </c>
      <c r="AV61" s="59">
        <v>4206</v>
      </c>
      <c r="AW61" s="59">
        <v>4559</v>
      </c>
      <c r="AY61" s="50">
        <v>5809</v>
      </c>
      <c r="BB61" s="50">
        <v>6944</v>
      </c>
      <c r="BC61" s="50">
        <v>6719</v>
      </c>
      <c r="BD61" s="50">
        <v>6768</v>
      </c>
      <c r="BE61" s="50">
        <v>6360</v>
      </c>
      <c r="BF61" s="50">
        <v>6081</v>
      </c>
      <c r="BG61" s="50">
        <v>6053</v>
      </c>
      <c r="BH61" s="50">
        <v>6157</v>
      </c>
      <c r="BI61" s="50">
        <v>6297</v>
      </c>
      <c r="BJ61" s="50">
        <v>7028</v>
      </c>
      <c r="BK61" s="50">
        <v>6897</v>
      </c>
      <c r="BL61" s="50">
        <v>6274</v>
      </c>
      <c r="BM61" s="148">
        <v>5306</v>
      </c>
      <c r="BN61" s="58">
        <f t="shared" si="664"/>
        <v>5147</v>
      </c>
      <c r="BO61" s="50">
        <v>4988</v>
      </c>
      <c r="BP61" s="58">
        <f t="shared" si="665"/>
        <v>5490</v>
      </c>
      <c r="BQ61" s="59">
        <v>5992</v>
      </c>
      <c r="BR61" s="59">
        <v>6141</v>
      </c>
      <c r="BT61" s="50">
        <v>6494</v>
      </c>
      <c r="BW61" s="50">
        <v>4550</v>
      </c>
      <c r="BX61" s="50">
        <v>4465</v>
      </c>
      <c r="BY61" s="50">
        <v>4464</v>
      </c>
      <c r="BZ61" s="50">
        <v>4491</v>
      </c>
      <c r="CA61" s="50">
        <v>4429</v>
      </c>
      <c r="CB61" s="50">
        <v>4484</v>
      </c>
      <c r="CC61" s="50">
        <v>4379</v>
      </c>
      <c r="CD61" s="50">
        <v>4160</v>
      </c>
      <c r="CE61" s="50">
        <v>4123</v>
      </c>
      <c r="CF61" s="50">
        <v>4098</v>
      </c>
      <c r="CG61" s="50">
        <v>3733</v>
      </c>
      <c r="CH61" s="148">
        <v>541</v>
      </c>
      <c r="CI61" s="58">
        <f t="shared" si="666"/>
        <v>529</v>
      </c>
      <c r="CJ61" s="50">
        <v>517</v>
      </c>
      <c r="CK61" s="58">
        <f t="shared" si="667"/>
        <v>539.5</v>
      </c>
      <c r="CL61" s="59">
        <v>562</v>
      </c>
      <c r="CM61" s="59">
        <v>592</v>
      </c>
      <c r="CO61" s="50">
        <v>647</v>
      </c>
      <c r="CR61" s="50">
        <v>789</v>
      </c>
      <c r="CS61" s="50">
        <v>788</v>
      </c>
      <c r="CT61" s="50">
        <v>828</v>
      </c>
      <c r="CU61" s="50">
        <v>926</v>
      </c>
      <c r="CV61" s="50">
        <v>969</v>
      </c>
      <c r="CW61" s="50">
        <v>956</v>
      </c>
      <c r="CX61" s="50">
        <v>1011</v>
      </c>
      <c r="CY61" s="50">
        <v>1046</v>
      </c>
      <c r="CZ61" s="50">
        <v>1047</v>
      </c>
      <c r="DA61" s="50">
        <v>910</v>
      </c>
      <c r="DB61" s="50">
        <v>826</v>
      </c>
      <c r="DC61" s="148">
        <v>3939</v>
      </c>
      <c r="DD61" s="58">
        <f t="shared" si="668"/>
        <v>4153.5</v>
      </c>
      <c r="DE61" s="50">
        <v>4368</v>
      </c>
      <c r="DF61" s="58">
        <f t="shared" si="669"/>
        <v>4381.5</v>
      </c>
      <c r="DG61" s="59">
        <v>4395</v>
      </c>
      <c r="DH61" s="59">
        <v>4083</v>
      </c>
      <c r="DJ61" s="50">
        <v>3447</v>
      </c>
      <c r="DM61" s="50">
        <v>3657</v>
      </c>
      <c r="DN61" s="51">
        <v>4520</v>
      </c>
      <c r="DO61" s="50">
        <v>5164</v>
      </c>
      <c r="DP61" s="50">
        <v>5824</v>
      </c>
      <c r="DQ61" s="50">
        <v>6077</v>
      </c>
      <c r="DR61" s="50">
        <v>6394</v>
      </c>
      <c r="DS61" s="50">
        <v>6907</v>
      </c>
      <c r="DT61" s="50">
        <v>7283</v>
      </c>
      <c r="DU61" s="50">
        <v>7928</v>
      </c>
      <c r="DV61" s="31">
        <v>8295</v>
      </c>
      <c r="DW61" s="31">
        <v>7938</v>
      </c>
    </row>
    <row r="62" spans="1:127" x14ac:dyDescent="0.2">
      <c r="A62" s="44" t="s">
        <v>64</v>
      </c>
      <c r="B62" s="59">
        <v>436</v>
      </c>
      <c r="C62" s="58">
        <f t="shared" si="658"/>
        <v>440.5</v>
      </c>
      <c r="D62" s="59">
        <v>445</v>
      </c>
      <c r="E62" s="58">
        <f t="shared" si="659"/>
        <v>446.5</v>
      </c>
      <c r="F62" s="59">
        <v>448</v>
      </c>
      <c r="G62" s="59">
        <v>361</v>
      </c>
      <c r="I62" s="50">
        <v>348</v>
      </c>
      <c r="L62" s="50">
        <v>373</v>
      </c>
      <c r="M62" s="50">
        <v>427</v>
      </c>
      <c r="N62" s="50">
        <v>417</v>
      </c>
      <c r="O62" s="50">
        <v>329</v>
      </c>
      <c r="P62" s="50">
        <v>392</v>
      </c>
      <c r="Q62" s="50">
        <v>431</v>
      </c>
      <c r="R62" s="50">
        <v>418</v>
      </c>
      <c r="S62" s="50">
        <v>522</v>
      </c>
      <c r="T62" s="50">
        <v>621</v>
      </c>
      <c r="U62" s="50">
        <v>695</v>
      </c>
      <c r="V62" s="50">
        <v>967</v>
      </c>
      <c r="W62" s="148">
        <v>252</v>
      </c>
      <c r="X62" s="58">
        <f t="shared" si="660"/>
        <v>271</v>
      </c>
      <c r="Y62" s="50">
        <v>290</v>
      </c>
      <c r="Z62" s="58">
        <f t="shared" si="661"/>
        <v>277.5</v>
      </c>
      <c r="AA62" s="59">
        <v>265</v>
      </c>
      <c r="AB62" s="59">
        <v>233</v>
      </c>
      <c r="AD62" s="50">
        <v>168</v>
      </c>
      <c r="AG62" s="50">
        <v>212</v>
      </c>
      <c r="AH62" s="50">
        <v>188</v>
      </c>
      <c r="AI62" s="50">
        <v>239</v>
      </c>
      <c r="AJ62" s="50">
        <v>276</v>
      </c>
      <c r="AK62" s="50">
        <v>261</v>
      </c>
      <c r="AL62" s="50">
        <v>264</v>
      </c>
      <c r="AM62" s="50">
        <v>217</v>
      </c>
      <c r="AN62" s="50">
        <v>165</v>
      </c>
      <c r="AO62" s="50">
        <v>148</v>
      </c>
      <c r="AP62" s="50">
        <v>179</v>
      </c>
      <c r="AQ62" s="50">
        <v>165</v>
      </c>
      <c r="AR62" s="148">
        <v>734</v>
      </c>
      <c r="AS62" s="58">
        <f t="shared" si="662"/>
        <v>672.5</v>
      </c>
      <c r="AT62" s="50">
        <v>611</v>
      </c>
      <c r="AU62" s="58">
        <f t="shared" si="663"/>
        <v>650.5</v>
      </c>
      <c r="AV62" s="59">
        <v>690</v>
      </c>
      <c r="AW62" s="59">
        <v>711</v>
      </c>
      <c r="AY62" s="50">
        <v>684</v>
      </c>
      <c r="BB62" s="50">
        <v>759</v>
      </c>
      <c r="BC62" s="50">
        <v>789</v>
      </c>
      <c r="BD62" s="50">
        <v>785</v>
      </c>
      <c r="BE62" s="50">
        <v>860</v>
      </c>
      <c r="BF62" s="50">
        <v>880</v>
      </c>
      <c r="BG62" s="50">
        <v>831</v>
      </c>
      <c r="BH62" s="50">
        <v>868</v>
      </c>
      <c r="BI62" s="50">
        <v>818</v>
      </c>
      <c r="BJ62" s="50">
        <v>812</v>
      </c>
      <c r="BK62" s="50">
        <v>723</v>
      </c>
      <c r="BL62" s="50">
        <v>604</v>
      </c>
      <c r="BM62" s="148">
        <v>1311</v>
      </c>
      <c r="BN62" s="58">
        <f t="shared" si="664"/>
        <v>1218.5</v>
      </c>
      <c r="BO62" s="50">
        <v>1126</v>
      </c>
      <c r="BP62" s="58">
        <f t="shared" si="665"/>
        <v>1038.5</v>
      </c>
      <c r="BQ62" s="59">
        <v>951</v>
      </c>
      <c r="BR62" s="59">
        <v>886</v>
      </c>
      <c r="BT62" s="50">
        <v>915</v>
      </c>
      <c r="BW62" s="50">
        <v>875</v>
      </c>
      <c r="BX62" s="50">
        <v>872</v>
      </c>
      <c r="BY62" s="50">
        <v>854</v>
      </c>
      <c r="BZ62" s="50">
        <v>920</v>
      </c>
      <c r="CA62" s="50">
        <v>891</v>
      </c>
      <c r="CB62" s="50">
        <v>797</v>
      </c>
      <c r="CC62" s="50">
        <v>904</v>
      </c>
      <c r="CD62" s="50">
        <v>611</v>
      </c>
      <c r="CE62" s="50">
        <v>412</v>
      </c>
      <c r="CF62" s="50">
        <v>231</v>
      </c>
      <c r="CG62" s="50">
        <v>227</v>
      </c>
      <c r="CH62" s="148">
        <v>101</v>
      </c>
      <c r="CI62" s="58">
        <f t="shared" si="666"/>
        <v>99</v>
      </c>
      <c r="CJ62" s="50">
        <v>97</v>
      </c>
      <c r="CK62" s="58">
        <f t="shared" si="667"/>
        <v>90</v>
      </c>
      <c r="CL62" s="59">
        <v>83</v>
      </c>
      <c r="CM62" s="59">
        <v>91</v>
      </c>
      <c r="CO62" s="50">
        <v>96</v>
      </c>
      <c r="CR62" s="50">
        <v>82</v>
      </c>
      <c r="CS62" s="50">
        <v>86</v>
      </c>
      <c r="CT62" s="50">
        <v>75</v>
      </c>
      <c r="CU62" s="50">
        <v>63</v>
      </c>
      <c r="CV62" s="50">
        <v>63</v>
      </c>
      <c r="CW62" s="50">
        <v>49</v>
      </c>
      <c r="CX62" s="50">
        <v>55</v>
      </c>
      <c r="CY62" s="50">
        <v>41</v>
      </c>
      <c r="CZ62" s="50">
        <v>51</v>
      </c>
      <c r="DA62" s="50">
        <v>39</v>
      </c>
      <c r="DB62" s="50">
        <v>50</v>
      </c>
      <c r="DC62" s="148">
        <v>369</v>
      </c>
      <c r="DD62" s="58">
        <f t="shared" si="668"/>
        <v>414</v>
      </c>
      <c r="DE62" s="50">
        <v>459</v>
      </c>
      <c r="DF62" s="58">
        <f t="shared" si="669"/>
        <v>444</v>
      </c>
      <c r="DG62" s="59">
        <v>429</v>
      </c>
      <c r="DH62" s="59">
        <v>371</v>
      </c>
      <c r="DJ62" s="50">
        <v>369</v>
      </c>
      <c r="DM62" s="50">
        <v>301</v>
      </c>
      <c r="DN62" s="51">
        <v>358</v>
      </c>
      <c r="DO62" s="50">
        <v>337</v>
      </c>
      <c r="DP62" s="50">
        <v>449</v>
      </c>
      <c r="DQ62" s="50">
        <v>512</v>
      </c>
      <c r="DR62" s="50">
        <v>556</v>
      </c>
      <c r="DS62" s="50">
        <v>605</v>
      </c>
      <c r="DT62" s="50">
        <v>466</v>
      </c>
      <c r="DU62" s="50">
        <v>544</v>
      </c>
      <c r="DV62" s="31">
        <v>656</v>
      </c>
      <c r="DW62" s="31">
        <v>683</v>
      </c>
    </row>
    <row r="63" spans="1:127" x14ac:dyDescent="0.2">
      <c r="A63" s="45" t="s">
        <v>67</v>
      </c>
      <c r="B63" s="59">
        <v>158</v>
      </c>
      <c r="C63" s="58">
        <f t="shared" si="658"/>
        <v>189</v>
      </c>
      <c r="D63" s="59">
        <v>220</v>
      </c>
      <c r="E63" s="58">
        <f t="shared" si="659"/>
        <v>248.5</v>
      </c>
      <c r="F63" s="59">
        <v>277</v>
      </c>
      <c r="G63" s="59">
        <v>269</v>
      </c>
      <c r="I63" s="50">
        <v>370</v>
      </c>
      <c r="L63" s="50">
        <v>360</v>
      </c>
      <c r="M63" s="50">
        <v>390</v>
      </c>
      <c r="N63" s="50">
        <v>388</v>
      </c>
      <c r="O63" s="50">
        <v>396</v>
      </c>
      <c r="P63" s="50">
        <v>372</v>
      </c>
      <c r="Q63" s="50">
        <v>378</v>
      </c>
      <c r="R63" s="50">
        <v>353</v>
      </c>
      <c r="S63" s="50">
        <v>339</v>
      </c>
      <c r="T63" s="50">
        <v>381</v>
      </c>
      <c r="U63" s="50">
        <v>359</v>
      </c>
      <c r="V63" s="50">
        <v>388</v>
      </c>
      <c r="W63" s="148">
        <v>72</v>
      </c>
      <c r="X63" s="58">
        <f t="shared" si="660"/>
        <v>75.5</v>
      </c>
      <c r="Y63" s="50">
        <v>79</v>
      </c>
      <c r="Z63" s="58">
        <f t="shared" si="661"/>
        <v>68.5</v>
      </c>
      <c r="AA63" s="59">
        <v>58</v>
      </c>
      <c r="AB63" s="59">
        <v>65</v>
      </c>
      <c r="AD63" s="50">
        <v>88</v>
      </c>
      <c r="AG63" s="50">
        <v>78</v>
      </c>
      <c r="AH63" s="50">
        <v>61</v>
      </c>
      <c r="AI63" s="50">
        <v>48</v>
      </c>
      <c r="AJ63" s="50">
        <v>45</v>
      </c>
      <c r="AK63" s="50">
        <v>56</v>
      </c>
      <c r="AL63" s="50">
        <v>56</v>
      </c>
      <c r="AM63" s="50">
        <v>56</v>
      </c>
      <c r="AN63" s="50">
        <v>50</v>
      </c>
      <c r="AO63" s="50">
        <v>89</v>
      </c>
      <c r="AP63" s="50">
        <v>87</v>
      </c>
      <c r="AQ63" s="50">
        <v>85</v>
      </c>
      <c r="AR63" s="148">
        <v>242</v>
      </c>
      <c r="AS63" s="58">
        <f t="shared" si="662"/>
        <v>223.5</v>
      </c>
      <c r="AT63" s="50">
        <v>205</v>
      </c>
      <c r="AU63" s="58">
        <f t="shared" si="663"/>
        <v>210.5</v>
      </c>
      <c r="AV63" s="59">
        <v>216</v>
      </c>
      <c r="AW63" s="59">
        <v>196</v>
      </c>
      <c r="AY63" s="50">
        <v>285</v>
      </c>
      <c r="BB63" s="50">
        <v>296</v>
      </c>
      <c r="BC63" s="50">
        <v>281</v>
      </c>
      <c r="BD63" s="50">
        <v>240</v>
      </c>
      <c r="BE63" s="50">
        <v>243</v>
      </c>
      <c r="BF63" s="50">
        <v>226</v>
      </c>
      <c r="BG63" s="50">
        <v>172</v>
      </c>
      <c r="BH63" s="50">
        <v>188</v>
      </c>
      <c r="BI63" s="50">
        <v>196</v>
      </c>
      <c r="BJ63" s="50">
        <v>200</v>
      </c>
      <c r="BK63" s="50">
        <v>159</v>
      </c>
      <c r="BL63" s="50">
        <v>177</v>
      </c>
      <c r="BM63" s="148">
        <v>422</v>
      </c>
      <c r="BN63" s="58">
        <f t="shared" si="664"/>
        <v>417</v>
      </c>
      <c r="BO63" s="50">
        <v>412</v>
      </c>
      <c r="BP63" s="58">
        <f t="shared" si="665"/>
        <v>388.5</v>
      </c>
      <c r="BQ63" s="59">
        <v>365</v>
      </c>
      <c r="BR63" s="59">
        <v>379</v>
      </c>
      <c r="BT63" s="50">
        <v>337</v>
      </c>
      <c r="BW63" s="50">
        <v>222</v>
      </c>
      <c r="BX63" s="50">
        <v>199</v>
      </c>
      <c r="BY63" s="50">
        <v>184</v>
      </c>
      <c r="BZ63" s="50">
        <v>202</v>
      </c>
      <c r="CA63" s="50">
        <v>183</v>
      </c>
      <c r="CB63" s="50">
        <v>179</v>
      </c>
      <c r="CC63" s="50">
        <v>184</v>
      </c>
      <c r="CD63" s="50">
        <v>210</v>
      </c>
      <c r="CE63" s="50">
        <v>158</v>
      </c>
      <c r="CF63" s="50">
        <v>169</v>
      </c>
      <c r="CG63" s="50">
        <v>188</v>
      </c>
      <c r="CH63" s="148">
        <v>28</v>
      </c>
      <c r="CI63" s="58">
        <f t="shared" si="666"/>
        <v>40</v>
      </c>
      <c r="CJ63" s="50">
        <v>52</v>
      </c>
      <c r="CK63" s="58">
        <f t="shared" si="667"/>
        <v>51</v>
      </c>
      <c r="CL63" s="59">
        <v>50</v>
      </c>
      <c r="CM63" s="59">
        <v>51</v>
      </c>
      <c r="CO63" s="50">
        <v>44</v>
      </c>
      <c r="CR63" s="50">
        <v>46</v>
      </c>
      <c r="CS63" s="50">
        <v>44</v>
      </c>
      <c r="CT63" s="50">
        <v>41</v>
      </c>
      <c r="CU63" s="50">
        <v>28</v>
      </c>
      <c r="CV63" s="50">
        <v>45</v>
      </c>
      <c r="CW63" s="50">
        <v>40</v>
      </c>
      <c r="CX63" s="50">
        <v>31</v>
      </c>
      <c r="CY63" s="50">
        <v>45</v>
      </c>
      <c r="CZ63" s="50">
        <v>45</v>
      </c>
      <c r="DA63" s="50">
        <v>36</v>
      </c>
      <c r="DB63" s="50">
        <v>41</v>
      </c>
      <c r="DC63" s="148">
        <v>288</v>
      </c>
      <c r="DD63" s="58">
        <f t="shared" si="668"/>
        <v>278.5</v>
      </c>
      <c r="DE63" s="50">
        <v>269</v>
      </c>
      <c r="DF63" s="58">
        <f t="shared" si="669"/>
        <v>240</v>
      </c>
      <c r="DG63" s="59">
        <v>211</v>
      </c>
      <c r="DH63" s="59">
        <v>220</v>
      </c>
      <c r="DJ63" s="50">
        <v>146</v>
      </c>
      <c r="DM63" s="50">
        <v>143</v>
      </c>
      <c r="DN63" s="51">
        <v>169</v>
      </c>
      <c r="DO63" s="50">
        <v>195</v>
      </c>
      <c r="DP63" s="50">
        <v>220</v>
      </c>
      <c r="DQ63" s="50">
        <v>216</v>
      </c>
      <c r="DR63" s="50">
        <v>242</v>
      </c>
      <c r="DS63" s="50">
        <v>233</v>
      </c>
      <c r="DT63" s="50">
        <v>296</v>
      </c>
      <c r="DU63" s="50">
        <v>259</v>
      </c>
      <c r="DV63" s="31">
        <v>302</v>
      </c>
      <c r="DW63" s="31">
        <v>297</v>
      </c>
    </row>
    <row r="64" spans="1:127" x14ac:dyDescent="0.2">
      <c r="A64" s="47" t="s">
        <v>41</v>
      </c>
      <c r="B64" s="46">
        <v>18</v>
      </c>
      <c r="C64" s="46">
        <f t="shared" si="658"/>
        <v>14.5</v>
      </c>
      <c r="D64" s="46">
        <v>11</v>
      </c>
      <c r="E64" s="46">
        <f t="shared" si="659"/>
        <v>11.5</v>
      </c>
      <c r="F64" s="46">
        <v>12</v>
      </c>
      <c r="G64" s="46">
        <v>15</v>
      </c>
      <c r="H64" s="46"/>
      <c r="I64" s="46">
        <v>9</v>
      </c>
      <c r="J64" s="46"/>
      <c r="K64" s="46"/>
      <c r="L64" s="46">
        <v>14</v>
      </c>
      <c r="M64" s="46">
        <v>21</v>
      </c>
      <c r="N64" s="46">
        <v>15</v>
      </c>
      <c r="O64" s="46">
        <v>48</v>
      </c>
      <c r="P64" s="46">
        <v>51</v>
      </c>
      <c r="Q64" s="46">
        <v>54</v>
      </c>
      <c r="R64" s="46">
        <v>53</v>
      </c>
      <c r="S64" s="46">
        <v>20</v>
      </c>
      <c r="T64" s="46">
        <v>72</v>
      </c>
      <c r="U64" s="46">
        <v>64</v>
      </c>
      <c r="V64" s="46">
        <v>89</v>
      </c>
      <c r="W64" s="152">
        <v>25</v>
      </c>
      <c r="X64" s="46">
        <f t="shared" si="660"/>
        <v>26</v>
      </c>
      <c r="Y64" s="46">
        <v>27</v>
      </c>
      <c r="Z64" s="46">
        <f t="shared" si="661"/>
        <v>32</v>
      </c>
      <c r="AA64" s="46">
        <v>37</v>
      </c>
      <c r="AB64" s="46">
        <v>39</v>
      </c>
      <c r="AC64" s="46"/>
      <c r="AD64" s="46">
        <v>24</v>
      </c>
      <c r="AE64" s="46"/>
      <c r="AF64" s="46"/>
      <c r="AG64" s="46">
        <v>43</v>
      </c>
      <c r="AH64" s="46">
        <v>39</v>
      </c>
      <c r="AI64" s="46">
        <v>58</v>
      </c>
      <c r="AJ64" s="46">
        <v>53</v>
      </c>
      <c r="AK64" s="46">
        <v>61</v>
      </c>
      <c r="AL64" s="46">
        <v>92</v>
      </c>
      <c r="AM64" s="46">
        <v>65</v>
      </c>
      <c r="AN64" s="46">
        <v>10</v>
      </c>
      <c r="AO64" s="46">
        <v>6</v>
      </c>
      <c r="AP64" s="46">
        <v>19</v>
      </c>
      <c r="AQ64" s="46">
        <v>33</v>
      </c>
      <c r="AR64" s="152">
        <v>152</v>
      </c>
      <c r="AS64" s="46">
        <f t="shared" si="662"/>
        <v>111</v>
      </c>
      <c r="AT64" s="46">
        <v>70</v>
      </c>
      <c r="AU64" s="46">
        <f t="shared" si="663"/>
        <v>92.5</v>
      </c>
      <c r="AV64" s="46">
        <v>115</v>
      </c>
      <c r="AW64" s="46">
        <v>74</v>
      </c>
      <c r="AX64" s="46"/>
      <c r="AY64" s="46">
        <v>88</v>
      </c>
      <c r="AZ64" s="46"/>
      <c r="BA64" s="46"/>
      <c r="BB64" s="46">
        <v>190</v>
      </c>
      <c r="BC64" s="46">
        <v>225</v>
      </c>
      <c r="BD64" s="46">
        <v>40</v>
      </c>
      <c r="BE64" s="46">
        <v>214</v>
      </c>
      <c r="BF64" s="46">
        <v>160</v>
      </c>
      <c r="BG64" s="46">
        <v>138</v>
      </c>
      <c r="BH64" s="46">
        <v>107</v>
      </c>
      <c r="BI64" s="46">
        <v>22</v>
      </c>
      <c r="BJ64" s="46">
        <v>27</v>
      </c>
      <c r="BK64" s="46">
        <v>27</v>
      </c>
      <c r="BL64" s="46">
        <v>35</v>
      </c>
      <c r="BM64" s="152">
        <v>134</v>
      </c>
      <c r="BN64" s="46">
        <f t="shared" si="664"/>
        <v>93.5</v>
      </c>
      <c r="BO64" s="46">
        <v>53</v>
      </c>
      <c r="BP64" s="46">
        <f t="shared" si="665"/>
        <v>80.5</v>
      </c>
      <c r="BQ64" s="46">
        <v>108</v>
      </c>
      <c r="BR64" s="46">
        <v>109</v>
      </c>
      <c r="BS64" s="46"/>
      <c r="BT64" s="46">
        <v>100</v>
      </c>
      <c r="BU64" s="46"/>
      <c r="BV64" s="46"/>
      <c r="BW64" s="46">
        <v>190</v>
      </c>
      <c r="BX64" s="46">
        <v>335</v>
      </c>
      <c r="BY64" s="46">
        <v>118</v>
      </c>
      <c r="BZ64" s="46">
        <v>541</v>
      </c>
      <c r="CA64" s="46">
        <v>553</v>
      </c>
      <c r="CB64" s="46">
        <v>499</v>
      </c>
      <c r="CC64" s="46">
        <v>609</v>
      </c>
      <c r="CD64" s="46">
        <v>88</v>
      </c>
      <c r="CE64" s="46">
        <v>99</v>
      </c>
      <c r="CF64" s="46">
        <v>115</v>
      </c>
      <c r="CG64" s="46">
        <v>154</v>
      </c>
      <c r="CH64" s="152">
        <v>0</v>
      </c>
      <c r="CI64" s="46">
        <f t="shared" si="666"/>
        <v>0.5</v>
      </c>
      <c r="CJ64" s="46">
        <v>1</v>
      </c>
      <c r="CK64" s="46">
        <f t="shared" si="667"/>
        <v>0.5</v>
      </c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>
        <v>4</v>
      </c>
      <c r="CX64" s="46">
        <v>10</v>
      </c>
      <c r="CY64" s="46">
        <v>24</v>
      </c>
      <c r="CZ64" s="46">
        <v>28</v>
      </c>
      <c r="DA64" s="46">
        <v>37</v>
      </c>
      <c r="DB64" s="46">
        <v>42</v>
      </c>
      <c r="DC64" s="152">
        <v>94</v>
      </c>
      <c r="DD64" s="46">
        <f t="shared" si="668"/>
        <v>65</v>
      </c>
      <c r="DE64" s="46">
        <v>36</v>
      </c>
      <c r="DF64" s="46">
        <f t="shared" si="669"/>
        <v>56</v>
      </c>
      <c r="DG64" s="46">
        <v>76</v>
      </c>
      <c r="DH64" s="46">
        <v>205</v>
      </c>
      <c r="DI64" s="46"/>
      <c r="DJ64" s="46">
        <v>186</v>
      </c>
      <c r="DK64" s="46"/>
      <c r="DL64" s="46"/>
      <c r="DM64" s="46">
        <v>220</v>
      </c>
      <c r="DN64" s="46">
        <v>189</v>
      </c>
      <c r="DO64" s="46">
        <v>207</v>
      </c>
      <c r="DP64" s="46">
        <v>236</v>
      </c>
      <c r="DQ64" s="46">
        <v>244</v>
      </c>
      <c r="DR64" s="46">
        <v>244</v>
      </c>
      <c r="DS64" s="46">
        <v>278</v>
      </c>
      <c r="DT64" s="46">
        <v>170</v>
      </c>
      <c r="DU64" s="46">
        <v>220</v>
      </c>
      <c r="DV64" s="46">
        <v>180</v>
      </c>
      <c r="DW64" s="46">
        <v>288</v>
      </c>
    </row>
    <row r="65" spans="1:125" x14ac:dyDescent="0.2">
      <c r="A65" s="31"/>
      <c r="B65" s="50"/>
      <c r="C65" s="50"/>
      <c r="D65" s="50"/>
      <c r="E65" s="50"/>
      <c r="F65" s="50"/>
      <c r="G65" s="50"/>
      <c r="H65" s="50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AA65" s="50"/>
      <c r="AB65" s="50"/>
      <c r="AC65" s="50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V65" s="50"/>
      <c r="AW65" s="50"/>
      <c r="AX65" s="50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Q65" s="50"/>
      <c r="BR65" s="50"/>
      <c r="BS65" s="50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L65" s="50"/>
      <c r="CM65" s="50"/>
      <c r="CN65" s="50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G65" s="50"/>
      <c r="DH65" s="50"/>
      <c r="DI65" s="50"/>
      <c r="DJ65" s="64"/>
      <c r="DK65" s="64"/>
      <c r="DL65" s="64"/>
      <c r="DM65" s="64"/>
      <c r="DN65" s="51"/>
      <c r="DO65" s="64"/>
      <c r="DP65" s="64"/>
      <c r="DQ65" s="64"/>
      <c r="DR65" s="64"/>
      <c r="DS65" s="64"/>
      <c r="DT65" s="64"/>
      <c r="DU65" s="64"/>
    </row>
    <row r="66" spans="1:125" x14ac:dyDescent="0.2">
      <c r="A66" s="31"/>
      <c r="B66" s="65" t="s">
        <v>17</v>
      </c>
      <c r="C66" s="65"/>
      <c r="D66" s="65" t="s">
        <v>17</v>
      </c>
      <c r="E66" s="65"/>
      <c r="F66" s="65" t="s">
        <v>17</v>
      </c>
      <c r="G66" s="65"/>
      <c r="H66" s="65"/>
      <c r="I66" s="65" t="s">
        <v>17</v>
      </c>
      <c r="J66" s="65"/>
      <c r="K66" s="65"/>
      <c r="L66" s="65" t="s">
        <v>17</v>
      </c>
      <c r="M66" s="65"/>
      <c r="N66" s="65"/>
      <c r="O66" s="65"/>
      <c r="P66" s="65"/>
      <c r="Q66" s="65"/>
      <c r="R66" s="65" t="s">
        <v>17</v>
      </c>
      <c r="S66" s="118"/>
      <c r="T66" s="65"/>
      <c r="U66" s="65"/>
      <c r="V66" s="65"/>
      <c r="W66" s="65"/>
      <c r="X66" s="65"/>
      <c r="Y66" s="65" t="s">
        <v>17</v>
      </c>
      <c r="AA66" s="65" t="s">
        <v>17</v>
      </c>
      <c r="AB66" s="65"/>
      <c r="AC66" s="65"/>
      <c r="AD66" s="65" t="s">
        <v>17</v>
      </c>
      <c r="AE66" s="65"/>
      <c r="AF66" s="65"/>
      <c r="AG66" s="65" t="s">
        <v>17</v>
      </c>
      <c r="AH66" s="65"/>
      <c r="AI66" s="65"/>
      <c r="AJ66" s="65"/>
      <c r="AK66" s="65"/>
      <c r="AL66" s="65"/>
      <c r="AM66" s="65" t="s">
        <v>17</v>
      </c>
      <c r="AN66" s="118"/>
      <c r="AO66" s="118"/>
      <c r="AP66" s="118"/>
      <c r="AQ66" s="118"/>
      <c r="AT66" s="65" t="s">
        <v>17</v>
      </c>
      <c r="AV66" s="65" t="s">
        <v>17</v>
      </c>
      <c r="AW66" s="65"/>
      <c r="AX66" s="65"/>
      <c r="AY66" s="65" t="s">
        <v>17</v>
      </c>
      <c r="AZ66" s="65"/>
      <c r="BA66" s="65"/>
      <c r="BB66" s="65" t="s">
        <v>17</v>
      </c>
      <c r="BC66" s="65"/>
      <c r="BD66" s="65"/>
      <c r="BE66" s="65"/>
      <c r="BF66" s="65"/>
      <c r="BG66" s="65"/>
      <c r="BH66" s="65" t="s">
        <v>17</v>
      </c>
      <c r="BI66" s="118"/>
      <c r="BJ66" s="118"/>
      <c r="BK66" s="118"/>
      <c r="BL66" s="118"/>
      <c r="BO66" s="65" t="s">
        <v>17</v>
      </c>
      <c r="BQ66" s="65" t="s">
        <v>17</v>
      </c>
      <c r="BR66" s="65"/>
      <c r="BS66" s="65"/>
      <c r="BT66" s="65" t="s">
        <v>17</v>
      </c>
      <c r="BU66" s="65"/>
      <c r="BV66" s="65"/>
      <c r="BW66" s="65" t="s">
        <v>17</v>
      </c>
      <c r="BX66" s="65"/>
      <c r="BY66" s="65"/>
      <c r="BZ66" s="65"/>
      <c r="CA66" s="65"/>
      <c r="CB66" s="65"/>
      <c r="CC66" s="65" t="s">
        <v>17</v>
      </c>
      <c r="CD66" s="118"/>
      <c r="CE66" s="118"/>
      <c r="CF66" s="118"/>
      <c r="CG66" s="118"/>
      <c r="CJ66" s="65" t="s">
        <v>17</v>
      </c>
      <c r="CL66" s="65" t="s">
        <v>17</v>
      </c>
      <c r="CM66" s="65"/>
      <c r="CN66" s="65"/>
      <c r="CO66" s="65" t="s">
        <v>17</v>
      </c>
      <c r="CP66" s="65"/>
      <c r="CQ66" s="65"/>
      <c r="CR66" s="65" t="s">
        <v>17</v>
      </c>
      <c r="CS66" s="65"/>
      <c r="CT66" s="65"/>
      <c r="CU66" s="65"/>
      <c r="CV66" s="65"/>
      <c r="CW66" s="65"/>
      <c r="CX66" s="65" t="s">
        <v>17</v>
      </c>
      <c r="CY66" s="118"/>
      <c r="CZ66" s="118"/>
      <c r="DA66" s="118"/>
      <c r="DB66" s="118"/>
      <c r="DE66" s="65" t="s">
        <v>17</v>
      </c>
      <c r="DG66" s="65" t="s">
        <v>17</v>
      </c>
      <c r="DH66" s="65"/>
      <c r="DI66" s="65"/>
      <c r="DJ66" s="65" t="s">
        <v>17</v>
      </c>
      <c r="DK66" s="65"/>
      <c r="DL66" s="65"/>
      <c r="DM66" s="65" t="s">
        <v>17</v>
      </c>
      <c r="DN66" s="51"/>
      <c r="DO66" s="65"/>
      <c r="DP66" s="65"/>
      <c r="DQ66" s="65"/>
      <c r="DR66" s="65"/>
      <c r="DS66" s="118" t="s">
        <v>17</v>
      </c>
      <c r="DT66" s="118"/>
      <c r="DU66" s="118"/>
    </row>
    <row r="67" spans="1:125" x14ac:dyDescent="0.2">
      <c r="A67" s="31"/>
      <c r="B67" s="65" t="s">
        <v>18</v>
      </c>
      <c r="C67" s="65"/>
      <c r="D67" s="65" t="s">
        <v>18</v>
      </c>
      <c r="E67" s="65"/>
      <c r="F67" s="65" t="s">
        <v>76</v>
      </c>
      <c r="G67" s="65"/>
      <c r="H67" s="65"/>
      <c r="I67" s="65" t="s">
        <v>18</v>
      </c>
      <c r="J67" s="65"/>
      <c r="K67" s="65"/>
      <c r="L67" s="65" t="s">
        <v>76</v>
      </c>
      <c r="M67" s="65"/>
      <c r="N67" s="65"/>
      <c r="O67" s="65"/>
      <c r="P67" s="65"/>
      <c r="Q67" s="65"/>
      <c r="R67" s="65" t="s">
        <v>76</v>
      </c>
      <c r="S67" s="119"/>
      <c r="T67" s="65"/>
      <c r="U67" s="65"/>
      <c r="V67" s="65"/>
      <c r="W67" s="65"/>
      <c r="X67" s="65"/>
      <c r="Y67" s="65" t="s">
        <v>18</v>
      </c>
      <c r="AA67" s="65" t="s">
        <v>76</v>
      </c>
      <c r="AB67" s="65"/>
      <c r="AC67" s="65"/>
      <c r="AD67" s="65" t="s">
        <v>18</v>
      </c>
      <c r="AE67" s="65"/>
      <c r="AF67" s="65"/>
      <c r="AG67" s="65" t="s">
        <v>76</v>
      </c>
      <c r="AH67" s="65"/>
      <c r="AI67" s="65"/>
      <c r="AJ67" s="65"/>
      <c r="AK67" s="65"/>
      <c r="AL67" s="65"/>
      <c r="AM67" s="65" t="s">
        <v>76</v>
      </c>
      <c r="AN67" s="119"/>
      <c r="AO67" s="119"/>
      <c r="AP67" s="119"/>
      <c r="AQ67" s="119"/>
      <c r="AT67" s="65" t="s">
        <v>18</v>
      </c>
      <c r="AV67" s="65" t="s">
        <v>76</v>
      </c>
      <c r="AW67" s="65"/>
      <c r="AX67" s="65"/>
      <c r="AY67" s="65" t="s">
        <v>18</v>
      </c>
      <c r="AZ67" s="65"/>
      <c r="BA67" s="65"/>
      <c r="BB67" s="65" t="s">
        <v>76</v>
      </c>
      <c r="BC67" s="65"/>
      <c r="BD67" s="65"/>
      <c r="BE67" s="65"/>
      <c r="BF67" s="65"/>
      <c r="BG67" s="65"/>
      <c r="BH67" s="65" t="s">
        <v>76</v>
      </c>
      <c r="BI67" s="119"/>
      <c r="BJ67" s="119"/>
      <c r="BK67" s="119"/>
      <c r="BL67" s="119"/>
      <c r="BO67" s="65" t="s">
        <v>18</v>
      </c>
      <c r="BQ67" s="65" t="s">
        <v>76</v>
      </c>
      <c r="BR67" s="65"/>
      <c r="BS67" s="65"/>
      <c r="BT67" s="65" t="s">
        <v>18</v>
      </c>
      <c r="BU67" s="65"/>
      <c r="BV67" s="65"/>
      <c r="BW67" s="65" t="s">
        <v>76</v>
      </c>
      <c r="BX67" s="65"/>
      <c r="BY67" s="65"/>
      <c r="BZ67" s="65"/>
      <c r="CA67" s="65"/>
      <c r="CB67" s="65"/>
      <c r="CC67" s="65" t="s">
        <v>76</v>
      </c>
      <c r="CD67" s="119"/>
      <c r="CE67" s="119"/>
      <c r="CF67" s="119"/>
      <c r="CG67" s="119"/>
      <c r="CJ67" s="65" t="s">
        <v>18</v>
      </c>
      <c r="CL67" s="65" t="s">
        <v>76</v>
      </c>
      <c r="CM67" s="65"/>
      <c r="CN67" s="65"/>
      <c r="CO67" s="65" t="s">
        <v>18</v>
      </c>
      <c r="CP67" s="65"/>
      <c r="CQ67" s="65"/>
      <c r="CR67" s="65" t="s">
        <v>76</v>
      </c>
      <c r="CS67" s="65"/>
      <c r="CT67" s="65"/>
      <c r="CU67" s="65"/>
      <c r="CV67" s="65"/>
      <c r="CW67" s="65"/>
      <c r="CX67" s="65" t="s">
        <v>76</v>
      </c>
      <c r="CY67" s="119"/>
      <c r="CZ67" s="156"/>
      <c r="DA67" s="156"/>
      <c r="DB67" s="156"/>
      <c r="DE67" s="65" t="s">
        <v>18</v>
      </c>
      <c r="DG67" s="65" t="s">
        <v>76</v>
      </c>
      <c r="DH67" s="65"/>
      <c r="DI67" s="65"/>
      <c r="DJ67" s="65" t="s">
        <v>18</v>
      </c>
      <c r="DK67" s="65"/>
      <c r="DL67" s="65"/>
      <c r="DM67" s="65" t="s">
        <v>76</v>
      </c>
      <c r="DN67" s="51"/>
      <c r="DO67" s="65"/>
      <c r="DP67" s="65"/>
      <c r="DQ67" s="65"/>
      <c r="DR67" s="65"/>
      <c r="DS67" s="119" t="s">
        <v>76</v>
      </c>
      <c r="DT67" s="119"/>
      <c r="DU67" s="119"/>
    </row>
    <row r="68" spans="1:125" x14ac:dyDescent="0.2">
      <c r="A68" s="31"/>
      <c r="B68" s="65" t="s">
        <v>20</v>
      </c>
      <c r="C68" s="65"/>
      <c r="D68" s="65" t="s">
        <v>20</v>
      </c>
      <c r="E68" s="65"/>
      <c r="F68" s="65" t="s">
        <v>77</v>
      </c>
      <c r="G68" s="65"/>
      <c r="H68" s="65"/>
      <c r="I68" s="65" t="s">
        <v>20</v>
      </c>
      <c r="J68" s="65"/>
      <c r="K68" s="65"/>
      <c r="L68" s="65" t="s">
        <v>77</v>
      </c>
      <c r="M68" s="65"/>
      <c r="N68" s="65"/>
      <c r="O68" s="65"/>
      <c r="P68" s="65"/>
      <c r="Q68" s="65"/>
      <c r="R68" s="65" t="s">
        <v>77</v>
      </c>
      <c r="S68" s="119"/>
      <c r="T68" s="65"/>
      <c r="U68" s="65"/>
      <c r="V68" s="65"/>
      <c r="W68" s="65"/>
      <c r="X68" s="65"/>
      <c r="Y68" s="65" t="s">
        <v>20</v>
      </c>
      <c r="AA68" s="65" t="s">
        <v>77</v>
      </c>
      <c r="AB68" s="65"/>
      <c r="AC68" s="65"/>
      <c r="AD68" s="65" t="s">
        <v>20</v>
      </c>
      <c r="AE68" s="65"/>
      <c r="AF68" s="65"/>
      <c r="AG68" s="65" t="s">
        <v>77</v>
      </c>
      <c r="AH68" s="65"/>
      <c r="AI68" s="65"/>
      <c r="AJ68" s="65"/>
      <c r="AK68" s="65"/>
      <c r="AL68" s="65"/>
      <c r="AM68" s="65" t="s">
        <v>77</v>
      </c>
      <c r="AN68" s="119"/>
      <c r="AO68" s="119"/>
      <c r="AP68" s="119"/>
      <c r="AQ68" s="119"/>
      <c r="AT68" s="65" t="s">
        <v>20</v>
      </c>
      <c r="AV68" s="65" t="s">
        <v>77</v>
      </c>
      <c r="AW68" s="65"/>
      <c r="AX68" s="65"/>
      <c r="AY68" s="65" t="s">
        <v>20</v>
      </c>
      <c r="AZ68" s="65"/>
      <c r="BA68" s="65"/>
      <c r="BB68" s="65" t="s">
        <v>77</v>
      </c>
      <c r="BC68" s="65"/>
      <c r="BD68" s="65"/>
      <c r="BE68" s="65"/>
      <c r="BF68" s="65"/>
      <c r="BG68" s="65"/>
      <c r="BH68" s="65" t="s">
        <v>77</v>
      </c>
      <c r="BI68" s="119"/>
      <c r="BJ68" s="119"/>
      <c r="BK68" s="119"/>
      <c r="BL68" s="119"/>
      <c r="BO68" s="65" t="s">
        <v>20</v>
      </c>
      <c r="BQ68" s="65" t="s">
        <v>77</v>
      </c>
      <c r="BR68" s="65"/>
      <c r="BS68" s="65"/>
      <c r="BT68" s="65" t="s">
        <v>20</v>
      </c>
      <c r="BU68" s="65"/>
      <c r="BV68" s="65"/>
      <c r="BW68" s="65" t="s">
        <v>77</v>
      </c>
      <c r="BX68" s="65"/>
      <c r="BY68" s="65"/>
      <c r="BZ68" s="65"/>
      <c r="CA68" s="65"/>
      <c r="CB68" s="65"/>
      <c r="CC68" s="65" t="s">
        <v>77</v>
      </c>
      <c r="CD68" s="119"/>
      <c r="CE68" s="119"/>
      <c r="CF68" s="119"/>
      <c r="CG68" s="119"/>
      <c r="CJ68" s="65" t="s">
        <v>20</v>
      </c>
      <c r="CL68" s="65" t="s">
        <v>77</v>
      </c>
      <c r="CM68" s="65"/>
      <c r="CN68" s="65"/>
      <c r="CO68" s="65" t="s">
        <v>20</v>
      </c>
      <c r="CP68" s="65"/>
      <c r="CQ68" s="65"/>
      <c r="CR68" s="65" t="s">
        <v>77</v>
      </c>
      <c r="CS68" s="65"/>
      <c r="CT68" s="65"/>
      <c r="CU68" s="65"/>
      <c r="CV68" s="65"/>
      <c r="CW68" s="65"/>
      <c r="CX68" s="65" t="s">
        <v>77</v>
      </c>
      <c r="CY68" s="119"/>
      <c r="CZ68" s="156"/>
      <c r="DA68" s="156"/>
      <c r="DB68" s="156"/>
      <c r="DE68" s="65" t="s">
        <v>20</v>
      </c>
      <c r="DG68" s="65" t="s">
        <v>77</v>
      </c>
      <c r="DH68" s="65"/>
      <c r="DI68" s="65"/>
      <c r="DJ68" s="65" t="s">
        <v>20</v>
      </c>
      <c r="DK68" s="65"/>
      <c r="DL68" s="65"/>
      <c r="DM68" s="65" t="s">
        <v>77</v>
      </c>
      <c r="DN68" s="51"/>
      <c r="DO68" s="65"/>
      <c r="DP68" s="65"/>
      <c r="DQ68" s="65"/>
      <c r="DR68" s="65"/>
      <c r="DS68" s="119" t="s">
        <v>77</v>
      </c>
      <c r="DT68" s="119"/>
      <c r="DU68" s="119"/>
    </row>
    <row r="69" spans="1:125" x14ac:dyDescent="0.2">
      <c r="A69" s="31"/>
      <c r="B69" s="65" t="s">
        <v>19</v>
      </c>
      <c r="C69" s="65"/>
      <c r="D69" s="65" t="s">
        <v>19</v>
      </c>
      <c r="E69" s="65"/>
      <c r="F69" s="65" t="s">
        <v>78</v>
      </c>
      <c r="G69" s="65"/>
      <c r="H69" s="65"/>
      <c r="I69" s="65" t="s">
        <v>19</v>
      </c>
      <c r="J69" s="65"/>
      <c r="K69" s="65"/>
      <c r="L69" s="65" t="s">
        <v>78</v>
      </c>
      <c r="M69" s="65"/>
      <c r="N69" s="65"/>
      <c r="O69" s="65"/>
      <c r="P69" s="65"/>
      <c r="Q69" s="65"/>
      <c r="R69" s="65" t="s">
        <v>78</v>
      </c>
      <c r="S69" s="119"/>
      <c r="T69" s="65"/>
      <c r="U69" s="65"/>
      <c r="V69" s="65"/>
      <c r="W69" s="65"/>
      <c r="X69" s="65"/>
      <c r="Y69" s="65" t="s">
        <v>19</v>
      </c>
      <c r="AA69" s="65" t="s">
        <v>78</v>
      </c>
      <c r="AB69" s="65"/>
      <c r="AC69" s="65"/>
      <c r="AD69" s="65" t="s">
        <v>19</v>
      </c>
      <c r="AE69" s="65"/>
      <c r="AF69" s="65"/>
      <c r="AG69" s="65" t="s">
        <v>78</v>
      </c>
      <c r="AH69" s="65"/>
      <c r="AI69" s="65"/>
      <c r="AJ69" s="65"/>
      <c r="AK69" s="65"/>
      <c r="AL69" s="65"/>
      <c r="AM69" s="65" t="s">
        <v>78</v>
      </c>
      <c r="AN69" s="119"/>
      <c r="AO69" s="119"/>
      <c r="AP69" s="119"/>
      <c r="AQ69" s="119"/>
      <c r="AT69" s="65" t="s">
        <v>19</v>
      </c>
      <c r="AV69" s="65" t="s">
        <v>78</v>
      </c>
      <c r="AW69" s="65"/>
      <c r="AX69" s="65"/>
      <c r="AY69" s="65" t="s">
        <v>19</v>
      </c>
      <c r="AZ69" s="65"/>
      <c r="BA69" s="65"/>
      <c r="BB69" s="65" t="s">
        <v>78</v>
      </c>
      <c r="BC69" s="65"/>
      <c r="BD69" s="65"/>
      <c r="BE69" s="65"/>
      <c r="BF69" s="65"/>
      <c r="BG69" s="65"/>
      <c r="BH69" s="65" t="s">
        <v>78</v>
      </c>
      <c r="BI69" s="119"/>
      <c r="BJ69" s="119"/>
      <c r="BK69" s="119"/>
      <c r="BL69" s="119"/>
      <c r="BO69" s="65" t="s">
        <v>19</v>
      </c>
      <c r="BQ69" s="65" t="s">
        <v>78</v>
      </c>
      <c r="BR69" s="65"/>
      <c r="BS69" s="65"/>
      <c r="BT69" s="65" t="s">
        <v>19</v>
      </c>
      <c r="BU69" s="65"/>
      <c r="BV69" s="65"/>
      <c r="BW69" s="65" t="s">
        <v>78</v>
      </c>
      <c r="BX69" s="65"/>
      <c r="BY69" s="65"/>
      <c r="BZ69" s="65"/>
      <c r="CA69" s="65"/>
      <c r="CB69" s="65"/>
      <c r="CC69" s="65" t="s">
        <v>78</v>
      </c>
      <c r="CD69" s="119"/>
      <c r="CE69" s="119"/>
      <c r="CF69" s="119"/>
      <c r="CG69" s="119"/>
      <c r="CJ69" s="65" t="s">
        <v>19</v>
      </c>
      <c r="CL69" s="65" t="s">
        <v>78</v>
      </c>
      <c r="CM69" s="65"/>
      <c r="CN69" s="65"/>
      <c r="CO69" s="65" t="s">
        <v>19</v>
      </c>
      <c r="CP69" s="65"/>
      <c r="CQ69" s="65"/>
      <c r="CR69" s="65" t="s">
        <v>78</v>
      </c>
      <c r="CS69" s="65"/>
      <c r="CT69" s="65"/>
      <c r="CU69" s="65"/>
      <c r="CV69" s="65"/>
      <c r="CW69" s="65"/>
      <c r="CX69" s="65" t="s">
        <v>78</v>
      </c>
      <c r="CY69" s="119"/>
      <c r="CZ69" s="156"/>
      <c r="DA69" s="156"/>
      <c r="DB69" s="156"/>
      <c r="DE69" s="65" t="s">
        <v>19</v>
      </c>
      <c r="DG69" s="65" t="s">
        <v>78</v>
      </c>
      <c r="DH69" s="65"/>
      <c r="DI69" s="65"/>
      <c r="DJ69" s="65" t="s">
        <v>19</v>
      </c>
      <c r="DK69" s="65"/>
      <c r="DL69" s="65"/>
      <c r="DM69" s="65" t="s">
        <v>78</v>
      </c>
      <c r="DN69" s="51"/>
      <c r="DO69" s="65"/>
      <c r="DP69" s="65"/>
      <c r="DQ69" s="65"/>
      <c r="DR69" s="65"/>
      <c r="DS69" s="119" t="s">
        <v>78</v>
      </c>
      <c r="DT69" s="119"/>
      <c r="DU69" s="119"/>
    </row>
    <row r="70" spans="1:125" x14ac:dyDescent="0.2">
      <c r="A70" s="31"/>
      <c r="B70" s="65" t="s">
        <v>32</v>
      </c>
      <c r="C70" s="65"/>
      <c r="D70" s="65" t="s">
        <v>32</v>
      </c>
      <c r="E70" s="65"/>
      <c r="F70" s="65" t="s">
        <v>21</v>
      </c>
      <c r="G70" s="65"/>
      <c r="H70" s="65"/>
      <c r="I70" s="65" t="s">
        <v>32</v>
      </c>
      <c r="J70" s="65"/>
      <c r="K70" s="65"/>
      <c r="L70" s="65" t="s">
        <v>21</v>
      </c>
      <c r="M70" s="65"/>
      <c r="N70" s="65"/>
      <c r="O70" s="65"/>
      <c r="P70" s="65"/>
      <c r="Q70" s="65"/>
      <c r="R70" s="65" t="s">
        <v>21</v>
      </c>
      <c r="S70" s="119"/>
      <c r="T70" s="65"/>
      <c r="U70" s="65"/>
      <c r="V70" s="65"/>
      <c r="W70" s="65"/>
      <c r="X70" s="65"/>
      <c r="Y70" s="65" t="s">
        <v>32</v>
      </c>
      <c r="AA70" s="65" t="s">
        <v>21</v>
      </c>
      <c r="AB70" s="65"/>
      <c r="AC70" s="65"/>
      <c r="AD70" s="65" t="s">
        <v>32</v>
      </c>
      <c r="AE70" s="65"/>
      <c r="AF70" s="65"/>
      <c r="AG70" s="65" t="s">
        <v>21</v>
      </c>
      <c r="AH70" s="65"/>
      <c r="AI70" s="65"/>
      <c r="AJ70" s="65"/>
      <c r="AK70" s="65"/>
      <c r="AL70" s="65"/>
      <c r="AM70" s="65" t="s">
        <v>21</v>
      </c>
      <c r="AN70" s="119"/>
      <c r="AO70" s="119"/>
      <c r="AP70" s="119"/>
      <c r="AQ70" s="119"/>
      <c r="AT70" s="65" t="s">
        <v>32</v>
      </c>
      <c r="AV70" s="65" t="s">
        <v>21</v>
      </c>
      <c r="AW70" s="65"/>
      <c r="AX70" s="65"/>
      <c r="AY70" s="65" t="s">
        <v>32</v>
      </c>
      <c r="AZ70" s="65"/>
      <c r="BA70" s="65"/>
      <c r="BB70" s="65" t="s">
        <v>21</v>
      </c>
      <c r="BC70" s="65"/>
      <c r="BD70" s="65"/>
      <c r="BE70" s="65"/>
      <c r="BF70" s="65"/>
      <c r="BG70" s="65"/>
      <c r="BH70" s="65" t="s">
        <v>21</v>
      </c>
      <c r="BI70" s="119"/>
      <c r="BJ70" s="119"/>
      <c r="BK70" s="119"/>
      <c r="BL70" s="119"/>
      <c r="BO70" s="65" t="s">
        <v>32</v>
      </c>
      <c r="BQ70" s="65" t="s">
        <v>21</v>
      </c>
      <c r="BR70" s="65"/>
      <c r="BS70" s="65"/>
      <c r="BT70" s="65" t="s">
        <v>32</v>
      </c>
      <c r="BU70" s="65"/>
      <c r="BV70" s="65"/>
      <c r="BW70" s="65" t="s">
        <v>21</v>
      </c>
      <c r="BX70" s="65"/>
      <c r="BY70" s="65"/>
      <c r="BZ70" s="65"/>
      <c r="CA70" s="65"/>
      <c r="CB70" s="65"/>
      <c r="CC70" s="65" t="s">
        <v>21</v>
      </c>
      <c r="CD70" s="119"/>
      <c r="CE70" s="119"/>
      <c r="CF70" s="119"/>
      <c r="CG70" s="119"/>
      <c r="CJ70" s="65" t="s">
        <v>32</v>
      </c>
      <c r="CL70" s="65" t="s">
        <v>21</v>
      </c>
      <c r="CM70" s="65"/>
      <c r="CN70" s="65"/>
      <c r="CO70" s="65" t="s">
        <v>32</v>
      </c>
      <c r="CP70" s="65"/>
      <c r="CQ70" s="65"/>
      <c r="CR70" s="65" t="s">
        <v>21</v>
      </c>
      <c r="CS70" s="65"/>
      <c r="CT70" s="65"/>
      <c r="CU70" s="65"/>
      <c r="CV70" s="65"/>
      <c r="CW70" s="65"/>
      <c r="CX70" s="65" t="s">
        <v>21</v>
      </c>
      <c r="CY70" s="119"/>
      <c r="CZ70" s="156"/>
      <c r="DA70" s="156"/>
      <c r="DB70" s="156"/>
      <c r="DE70" s="65" t="s">
        <v>32</v>
      </c>
      <c r="DG70" s="65" t="s">
        <v>21</v>
      </c>
      <c r="DH70" s="65"/>
      <c r="DI70" s="65"/>
      <c r="DJ70" s="65" t="s">
        <v>32</v>
      </c>
      <c r="DK70" s="65"/>
      <c r="DL70" s="65"/>
      <c r="DM70" s="65" t="s">
        <v>21</v>
      </c>
      <c r="DN70" s="51"/>
      <c r="DO70" s="65"/>
      <c r="DP70" s="65"/>
      <c r="DQ70" s="65"/>
      <c r="DR70" s="65"/>
      <c r="DS70" s="119" t="s">
        <v>21</v>
      </c>
      <c r="DT70" s="119"/>
      <c r="DU70" s="119"/>
    </row>
    <row r="71" spans="1:125" x14ac:dyDescent="0.2">
      <c r="A71" s="31"/>
      <c r="B71" s="65" t="s">
        <v>33</v>
      </c>
      <c r="C71" s="65"/>
      <c r="D71" s="65" t="s">
        <v>33</v>
      </c>
      <c r="E71" s="65"/>
      <c r="F71" s="65" t="s">
        <v>79</v>
      </c>
      <c r="G71" s="65"/>
      <c r="H71" s="65"/>
      <c r="I71" s="65" t="s">
        <v>33</v>
      </c>
      <c r="J71" s="65"/>
      <c r="K71" s="65"/>
      <c r="L71" s="65" t="s">
        <v>79</v>
      </c>
      <c r="M71" s="65"/>
      <c r="N71" s="65"/>
      <c r="O71" s="65"/>
      <c r="P71" s="65"/>
      <c r="Q71" s="65"/>
      <c r="R71" s="65" t="s">
        <v>79</v>
      </c>
      <c r="S71" s="119"/>
      <c r="T71" s="65"/>
      <c r="U71" s="65"/>
      <c r="V71" s="65"/>
      <c r="W71" s="65"/>
      <c r="X71" s="65"/>
      <c r="Y71" s="65" t="s">
        <v>33</v>
      </c>
      <c r="AA71" s="65" t="s">
        <v>79</v>
      </c>
      <c r="AB71" s="65"/>
      <c r="AC71" s="65"/>
      <c r="AD71" s="65" t="s">
        <v>33</v>
      </c>
      <c r="AE71" s="65"/>
      <c r="AF71" s="65"/>
      <c r="AG71" s="65" t="s">
        <v>79</v>
      </c>
      <c r="AH71" s="65"/>
      <c r="AI71" s="65"/>
      <c r="AJ71" s="65"/>
      <c r="AK71" s="65"/>
      <c r="AL71" s="65"/>
      <c r="AM71" s="65" t="s">
        <v>79</v>
      </c>
      <c r="AN71" s="119"/>
      <c r="AO71" s="119"/>
      <c r="AP71" s="119"/>
      <c r="AQ71" s="119"/>
      <c r="AT71" s="65" t="s">
        <v>33</v>
      </c>
      <c r="AV71" s="65" t="s">
        <v>79</v>
      </c>
      <c r="AW71" s="65"/>
      <c r="AX71" s="65"/>
      <c r="AY71" s="65" t="s">
        <v>33</v>
      </c>
      <c r="AZ71" s="65"/>
      <c r="BA71" s="65"/>
      <c r="BB71" s="65" t="s">
        <v>79</v>
      </c>
      <c r="BC71" s="65"/>
      <c r="BD71" s="65"/>
      <c r="BE71" s="65"/>
      <c r="BF71" s="65"/>
      <c r="BG71" s="65"/>
      <c r="BH71" s="65" t="s">
        <v>79</v>
      </c>
      <c r="BI71" s="119"/>
      <c r="BJ71" s="119"/>
      <c r="BK71" s="119"/>
      <c r="BL71" s="119"/>
      <c r="BO71" s="65" t="s">
        <v>33</v>
      </c>
      <c r="BQ71" s="65" t="s">
        <v>79</v>
      </c>
      <c r="BR71" s="65"/>
      <c r="BS71" s="65"/>
      <c r="BT71" s="65" t="s">
        <v>33</v>
      </c>
      <c r="BU71" s="65"/>
      <c r="BV71" s="65"/>
      <c r="BW71" s="65" t="s">
        <v>79</v>
      </c>
      <c r="BX71" s="65"/>
      <c r="BY71" s="65"/>
      <c r="BZ71" s="65"/>
      <c r="CA71" s="65"/>
      <c r="CB71" s="65"/>
      <c r="CC71" s="65" t="s">
        <v>79</v>
      </c>
      <c r="CD71" s="119"/>
      <c r="CE71" s="119"/>
      <c r="CF71" s="119"/>
      <c r="CG71" s="119"/>
      <c r="CJ71" s="65" t="s">
        <v>33</v>
      </c>
      <c r="CL71" s="65" t="s">
        <v>79</v>
      </c>
      <c r="CM71" s="65"/>
      <c r="CN71" s="65"/>
      <c r="CO71" s="65" t="s">
        <v>33</v>
      </c>
      <c r="CP71" s="65"/>
      <c r="CQ71" s="65"/>
      <c r="CR71" s="65" t="s">
        <v>79</v>
      </c>
      <c r="CS71" s="65"/>
      <c r="CT71" s="65"/>
      <c r="CU71" s="65"/>
      <c r="CV71" s="65"/>
      <c r="CW71" s="65"/>
      <c r="CX71" s="65" t="s">
        <v>79</v>
      </c>
      <c r="CY71" s="119"/>
      <c r="CZ71" s="156"/>
      <c r="DA71" s="156"/>
      <c r="DB71" s="156"/>
      <c r="DE71" s="65" t="s">
        <v>33</v>
      </c>
      <c r="DG71" s="65" t="s">
        <v>79</v>
      </c>
      <c r="DH71" s="65"/>
      <c r="DI71" s="65"/>
      <c r="DJ71" s="65" t="s">
        <v>33</v>
      </c>
      <c r="DK71" s="65"/>
      <c r="DL71" s="65"/>
      <c r="DM71" s="65" t="s">
        <v>79</v>
      </c>
      <c r="DN71" s="51"/>
      <c r="DO71" s="65"/>
      <c r="DP71" s="65"/>
      <c r="DQ71" s="65"/>
      <c r="DR71" s="65"/>
      <c r="DS71" s="119" t="s">
        <v>79</v>
      </c>
      <c r="DT71" s="119"/>
      <c r="DU71" s="119"/>
    </row>
    <row r="72" spans="1:125" x14ac:dyDescent="0.2">
      <c r="A72" s="31"/>
      <c r="B72" s="65" t="s">
        <v>85</v>
      </c>
      <c r="C72" s="65"/>
      <c r="D72" s="65" t="s">
        <v>34</v>
      </c>
      <c r="E72" s="65"/>
      <c r="F72" s="65" t="s">
        <v>80</v>
      </c>
      <c r="G72" s="65"/>
      <c r="H72" s="65"/>
      <c r="I72" s="65" t="s">
        <v>35</v>
      </c>
      <c r="J72" s="65"/>
      <c r="K72" s="65"/>
      <c r="L72" s="65" t="s">
        <v>80</v>
      </c>
      <c r="M72" s="65"/>
      <c r="N72" s="65"/>
      <c r="O72" s="65"/>
      <c r="P72" s="65"/>
      <c r="Q72" s="65"/>
      <c r="R72" s="65" t="s">
        <v>220</v>
      </c>
      <c r="S72" s="119"/>
      <c r="T72" s="65"/>
      <c r="U72" s="65"/>
      <c r="V72" s="65"/>
      <c r="W72" s="65"/>
      <c r="X72" s="65"/>
      <c r="Y72" s="65" t="s">
        <v>34</v>
      </c>
      <c r="AA72" s="65" t="s">
        <v>80</v>
      </c>
      <c r="AB72" s="65"/>
      <c r="AC72" s="65"/>
      <c r="AD72" s="65" t="s">
        <v>35</v>
      </c>
      <c r="AE72" s="65"/>
      <c r="AF72" s="65"/>
      <c r="AG72" s="65" t="s">
        <v>80</v>
      </c>
      <c r="AH72" s="65"/>
      <c r="AI72" s="65"/>
      <c r="AJ72" s="65"/>
      <c r="AK72" s="65"/>
      <c r="AL72" s="65"/>
      <c r="AM72" s="65" t="s">
        <v>220</v>
      </c>
      <c r="AN72" s="119"/>
      <c r="AO72" s="119"/>
      <c r="AP72" s="119"/>
      <c r="AQ72" s="119"/>
      <c r="AT72" s="65" t="s">
        <v>34</v>
      </c>
      <c r="AV72" s="65" t="s">
        <v>80</v>
      </c>
      <c r="AW72" s="65"/>
      <c r="AX72" s="65"/>
      <c r="AY72" s="65" t="s">
        <v>35</v>
      </c>
      <c r="AZ72" s="65"/>
      <c r="BA72" s="65"/>
      <c r="BB72" s="65" t="s">
        <v>80</v>
      </c>
      <c r="BC72" s="65"/>
      <c r="BD72" s="65"/>
      <c r="BE72" s="65"/>
      <c r="BF72" s="65"/>
      <c r="BG72" s="65"/>
      <c r="BH72" s="65" t="s">
        <v>220</v>
      </c>
      <c r="BI72" s="119"/>
      <c r="BJ72" s="119"/>
      <c r="BK72" s="119"/>
      <c r="BL72" s="119"/>
      <c r="BO72" s="65" t="s">
        <v>34</v>
      </c>
      <c r="BQ72" s="65" t="s">
        <v>80</v>
      </c>
      <c r="BR72" s="65"/>
      <c r="BS72" s="65"/>
      <c r="BT72" s="65" t="s">
        <v>35</v>
      </c>
      <c r="BU72" s="65"/>
      <c r="BV72" s="65"/>
      <c r="BW72" s="65" t="s">
        <v>80</v>
      </c>
      <c r="BX72" s="65"/>
      <c r="BY72" s="65"/>
      <c r="BZ72" s="65"/>
      <c r="CA72" s="65"/>
      <c r="CB72" s="65"/>
      <c r="CC72" s="65" t="s">
        <v>220</v>
      </c>
      <c r="CD72" s="119"/>
      <c r="CE72" s="119"/>
      <c r="CF72" s="119"/>
      <c r="CG72" s="119"/>
      <c r="CJ72" s="65" t="s">
        <v>34</v>
      </c>
      <c r="CL72" s="65" t="s">
        <v>80</v>
      </c>
      <c r="CM72" s="65"/>
      <c r="CN72" s="65"/>
      <c r="CO72" s="65" t="s">
        <v>35</v>
      </c>
      <c r="CP72" s="65"/>
      <c r="CQ72" s="65"/>
      <c r="CR72" s="65" t="s">
        <v>80</v>
      </c>
      <c r="CS72" s="65"/>
      <c r="CT72" s="65"/>
      <c r="CU72" s="65"/>
      <c r="CV72" s="65"/>
      <c r="CW72" s="65"/>
      <c r="CX72" s="65" t="s">
        <v>220</v>
      </c>
      <c r="CY72" s="119"/>
      <c r="CZ72" s="156"/>
      <c r="DA72" s="156"/>
      <c r="DB72" s="156"/>
      <c r="DE72" s="65" t="s">
        <v>34</v>
      </c>
      <c r="DG72" s="65" t="s">
        <v>80</v>
      </c>
      <c r="DH72" s="65"/>
      <c r="DI72" s="65"/>
      <c r="DJ72" s="65" t="s">
        <v>35</v>
      </c>
      <c r="DK72" s="65"/>
      <c r="DL72" s="65"/>
      <c r="DM72" s="65" t="s">
        <v>80</v>
      </c>
      <c r="DN72" s="51"/>
      <c r="DO72" s="65"/>
      <c r="DP72" s="65"/>
      <c r="DQ72" s="65"/>
      <c r="DR72" s="65"/>
      <c r="DS72" s="119" t="s">
        <v>220</v>
      </c>
      <c r="DT72" s="119"/>
      <c r="DU72" s="119"/>
    </row>
    <row r="73" spans="1:125" x14ac:dyDescent="0.2">
      <c r="A73" s="31"/>
      <c r="B73" s="49"/>
      <c r="C73" s="49"/>
      <c r="D73" s="49"/>
      <c r="E73" s="49"/>
      <c r="F73" s="65" t="s">
        <v>81</v>
      </c>
      <c r="G73" s="65"/>
      <c r="H73" s="65"/>
      <c r="I73" s="65"/>
      <c r="J73" s="65"/>
      <c r="K73" s="65"/>
      <c r="L73" s="65" t="s">
        <v>81</v>
      </c>
      <c r="M73" s="65"/>
      <c r="N73" s="65"/>
      <c r="O73" s="65"/>
      <c r="P73" s="65"/>
      <c r="Q73" s="65"/>
      <c r="R73" s="65" t="s">
        <v>221</v>
      </c>
      <c r="S73" s="119"/>
      <c r="T73" s="65"/>
      <c r="U73" s="65"/>
      <c r="V73" s="65"/>
      <c r="W73" s="49"/>
      <c r="X73" s="49"/>
      <c r="Y73" s="49"/>
      <c r="AA73" s="65" t="s">
        <v>81</v>
      </c>
      <c r="AB73" s="65"/>
      <c r="AC73" s="65"/>
      <c r="AD73" s="65"/>
      <c r="AE73" s="65"/>
      <c r="AF73" s="65"/>
      <c r="AG73" s="65" t="s">
        <v>81</v>
      </c>
      <c r="AH73" s="65"/>
      <c r="AI73" s="65"/>
      <c r="AJ73" s="65"/>
      <c r="AK73" s="65"/>
      <c r="AL73" s="65"/>
      <c r="AM73" s="65" t="s">
        <v>221</v>
      </c>
      <c r="AN73" s="119"/>
      <c r="AO73" s="119"/>
      <c r="AP73" s="119"/>
      <c r="AQ73" s="119"/>
      <c r="AT73" s="49"/>
      <c r="AV73" s="65" t="s">
        <v>81</v>
      </c>
      <c r="AW73" s="65"/>
      <c r="AX73" s="65"/>
      <c r="AY73" s="65"/>
      <c r="AZ73" s="65"/>
      <c r="BA73" s="65"/>
      <c r="BB73" s="65" t="s">
        <v>81</v>
      </c>
      <c r="BC73" s="65"/>
      <c r="BD73" s="65"/>
      <c r="BE73" s="65"/>
      <c r="BF73" s="65"/>
      <c r="BG73" s="65"/>
      <c r="BH73" s="65" t="s">
        <v>221</v>
      </c>
      <c r="BI73" s="119"/>
      <c r="BJ73" s="119"/>
      <c r="BK73" s="119"/>
      <c r="BL73" s="119"/>
      <c r="BO73" s="49"/>
      <c r="BQ73" s="65" t="s">
        <v>81</v>
      </c>
      <c r="BR73" s="65"/>
      <c r="BS73" s="65"/>
      <c r="BT73" s="65"/>
      <c r="BU73" s="65"/>
      <c r="BV73" s="65"/>
      <c r="BW73" s="65" t="s">
        <v>81</v>
      </c>
      <c r="BX73" s="65"/>
      <c r="BY73" s="65"/>
      <c r="BZ73" s="65"/>
      <c r="CA73" s="65"/>
      <c r="CB73" s="65"/>
      <c r="CC73" s="65" t="s">
        <v>221</v>
      </c>
      <c r="CD73" s="119"/>
      <c r="CE73" s="119"/>
      <c r="CF73" s="119"/>
      <c r="CG73" s="119"/>
      <c r="CJ73" s="49"/>
      <c r="CL73" s="65" t="s">
        <v>81</v>
      </c>
      <c r="CM73" s="65"/>
      <c r="CN73" s="65"/>
      <c r="CO73" s="65"/>
      <c r="CP73" s="65"/>
      <c r="CQ73" s="65"/>
      <c r="CR73" s="65" t="s">
        <v>81</v>
      </c>
      <c r="CS73" s="65"/>
      <c r="CT73" s="65"/>
      <c r="CU73" s="65"/>
      <c r="CV73" s="65"/>
      <c r="CW73" s="65"/>
      <c r="CX73" s="65" t="s">
        <v>221</v>
      </c>
      <c r="CY73" s="119"/>
      <c r="CZ73" s="156"/>
      <c r="DA73" s="156"/>
      <c r="DB73" s="156"/>
      <c r="DE73" s="49"/>
      <c r="DG73" s="65" t="s">
        <v>81</v>
      </c>
      <c r="DH73" s="65"/>
      <c r="DI73" s="65"/>
      <c r="DJ73" s="65"/>
      <c r="DK73" s="65"/>
      <c r="DL73" s="65"/>
      <c r="DM73" s="65" t="s">
        <v>81</v>
      </c>
      <c r="DN73" s="51"/>
      <c r="DO73" s="65"/>
      <c r="DP73" s="65"/>
      <c r="DQ73" s="65"/>
      <c r="DR73" s="65"/>
      <c r="DS73" s="119" t="s">
        <v>221</v>
      </c>
      <c r="DT73" s="119"/>
      <c r="DU73" s="119"/>
    </row>
    <row r="74" spans="1:125" x14ac:dyDescent="0.2">
      <c r="A74" s="31"/>
      <c r="B74" s="49"/>
      <c r="C74" s="49"/>
      <c r="D74" s="49"/>
      <c r="E74" s="49"/>
      <c r="F74" s="65" t="s">
        <v>82</v>
      </c>
      <c r="G74" s="65"/>
      <c r="H74" s="65"/>
      <c r="I74" s="65"/>
      <c r="J74" s="65"/>
      <c r="K74" s="65"/>
      <c r="L74" s="65" t="s">
        <v>82</v>
      </c>
      <c r="M74" s="65"/>
      <c r="N74" s="65"/>
      <c r="O74" s="65"/>
      <c r="P74" s="65"/>
      <c r="Q74" s="65"/>
      <c r="R74" s="65" t="s">
        <v>222</v>
      </c>
      <c r="S74" s="119"/>
      <c r="T74" s="65"/>
      <c r="U74" s="65"/>
      <c r="V74" s="65"/>
      <c r="W74" s="49"/>
      <c r="X74" s="49"/>
      <c r="Y74" s="49"/>
      <c r="AA74" s="65" t="s">
        <v>82</v>
      </c>
      <c r="AB74" s="65"/>
      <c r="AC74" s="65"/>
      <c r="AD74" s="65"/>
      <c r="AE74" s="65"/>
      <c r="AF74" s="65"/>
      <c r="AG74" s="65" t="s">
        <v>82</v>
      </c>
      <c r="AH74" s="65"/>
      <c r="AI74" s="65"/>
      <c r="AJ74" s="65"/>
      <c r="AK74" s="65"/>
      <c r="AL74" s="65"/>
      <c r="AM74" s="65" t="s">
        <v>222</v>
      </c>
      <c r="AN74" s="119"/>
      <c r="AO74" s="119"/>
      <c r="AP74" s="119"/>
      <c r="AQ74" s="119"/>
      <c r="AT74" s="49"/>
      <c r="AV74" s="65" t="s">
        <v>82</v>
      </c>
      <c r="AW74" s="65"/>
      <c r="AX74" s="65"/>
      <c r="AY74" s="65"/>
      <c r="AZ74" s="65"/>
      <c r="BA74" s="65"/>
      <c r="BB74" s="65" t="s">
        <v>82</v>
      </c>
      <c r="BC74" s="65"/>
      <c r="BD74" s="65"/>
      <c r="BE74" s="65"/>
      <c r="BF74" s="65"/>
      <c r="BG74" s="65"/>
      <c r="BH74" s="65" t="s">
        <v>222</v>
      </c>
      <c r="BI74" s="119"/>
      <c r="BJ74" s="119"/>
      <c r="BK74" s="119"/>
      <c r="BL74" s="119"/>
      <c r="BO74" s="49"/>
      <c r="BQ74" s="65" t="s">
        <v>82</v>
      </c>
      <c r="BR74" s="65"/>
      <c r="BS74" s="65"/>
      <c r="BT74" s="65"/>
      <c r="BU74" s="65"/>
      <c r="BV74" s="65"/>
      <c r="BW74" s="65" t="s">
        <v>82</v>
      </c>
      <c r="BX74" s="65"/>
      <c r="BY74" s="65"/>
      <c r="BZ74" s="65"/>
      <c r="CA74" s="65"/>
      <c r="CB74" s="65"/>
      <c r="CC74" s="65" t="s">
        <v>222</v>
      </c>
      <c r="CD74" s="119"/>
      <c r="CE74" s="119"/>
      <c r="CF74" s="119"/>
      <c r="CG74" s="119"/>
      <c r="CJ74" s="49"/>
      <c r="CL74" s="65" t="s">
        <v>82</v>
      </c>
      <c r="CM74" s="65"/>
      <c r="CN74" s="65"/>
      <c r="CO74" s="65"/>
      <c r="CP74" s="65"/>
      <c r="CQ74" s="65"/>
      <c r="CR74" s="65" t="s">
        <v>82</v>
      </c>
      <c r="CS74" s="65"/>
      <c r="CT74" s="65"/>
      <c r="CU74" s="65"/>
      <c r="CV74" s="65"/>
      <c r="CW74" s="65"/>
      <c r="CX74" s="65" t="s">
        <v>222</v>
      </c>
      <c r="CY74" s="119"/>
      <c r="CZ74" s="156"/>
      <c r="DA74" s="156"/>
      <c r="DB74" s="156"/>
      <c r="DE74" s="49"/>
      <c r="DG74" s="65" t="s">
        <v>82</v>
      </c>
      <c r="DH74" s="65"/>
      <c r="DI74" s="65"/>
      <c r="DJ74" s="65"/>
      <c r="DK74" s="65"/>
      <c r="DL74" s="65"/>
      <c r="DM74" s="65" t="s">
        <v>82</v>
      </c>
      <c r="DN74" s="51"/>
      <c r="DO74" s="65"/>
      <c r="DP74" s="65"/>
      <c r="DQ74" s="65"/>
      <c r="DR74" s="65"/>
      <c r="DS74" s="119" t="s">
        <v>222</v>
      </c>
      <c r="DT74" s="119"/>
      <c r="DU74" s="119"/>
    </row>
    <row r="75" spans="1:125" x14ac:dyDescent="0.2">
      <c r="A75" s="31"/>
      <c r="B75" s="49"/>
      <c r="C75" s="49"/>
      <c r="D75" s="49"/>
      <c r="E75" s="49"/>
      <c r="F75" s="65" t="s">
        <v>83</v>
      </c>
      <c r="G75" s="65"/>
      <c r="H75" s="65"/>
      <c r="I75" s="65"/>
      <c r="J75" s="65"/>
      <c r="K75" s="65"/>
      <c r="L75" s="65" t="s">
        <v>83</v>
      </c>
      <c r="M75" s="65"/>
      <c r="N75" s="65"/>
      <c r="O75" s="65"/>
      <c r="P75" s="65"/>
      <c r="Q75" s="65"/>
      <c r="R75" s="65" t="s">
        <v>223</v>
      </c>
      <c r="S75" s="119"/>
      <c r="T75" s="65"/>
      <c r="U75" s="65"/>
      <c r="V75" s="65"/>
      <c r="W75" s="49"/>
      <c r="X75" s="49"/>
      <c r="Y75" s="49"/>
      <c r="AA75" s="65" t="s">
        <v>83</v>
      </c>
      <c r="AB75" s="65"/>
      <c r="AC75" s="65"/>
      <c r="AD75" s="65"/>
      <c r="AE75" s="65"/>
      <c r="AF75" s="65"/>
      <c r="AG75" s="65" t="s">
        <v>83</v>
      </c>
      <c r="AH75" s="65"/>
      <c r="AI75" s="65"/>
      <c r="AJ75" s="65"/>
      <c r="AK75" s="65"/>
      <c r="AL75" s="65"/>
      <c r="AM75" s="65" t="s">
        <v>223</v>
      </c>
      <c r="AN75" s="119"/>
      <c r="AO75" s="119"/>
      <c r="AP75" s="119"/>
      <c r="AQ75" s="119"/>
      <c r="AT75" s="49"/>
      <c r="AV75" s="65" t="s">
        <v>83</v>
      </c>
      <c r="AW75" s="65"/>
      <c r="AX75" s="65"/>
      <c r="AY75" s="65"/>
      <c r="AZ75" s="65"/>
      <c r="BA75" s="65"/>
      <c r="BB75" s="65" t="s">
        <v>83</v>
      </c>
      <c r="BC75" s="65"/>
      <c r="BD75" s="65"/>
      <c r="BE75" s="65"/>
      <c r="BF75" s="65"/>
      <c r="BG75" s="65"/>
      <c r="BH75" s="65" t="s">
        <v>223</v>
      </c>
      <c r="BI75" s="119"/>
      <c r="BJ75" s="119"/>
      <c r="BK75" s="119"/>
      <c r="BL75" s="119"/>
      <c r="BO75" s="49"/>
      <c r="BQ75" s="65" t="s">
        <v>83</v>
      </c>
      <c r="BR75" s="65"/>
      <c r="BS75" s="65"/>
      <c r="BT75" s="65"/>
      <c r="BU75" s="65"/>
      <c r="BV75" s="65"/>
      <c r="BW75" s="65" t="s">
        <v>83</v>
      </c>
      <c r="BX75" s="65"/>
      <c r="BY75" s="65"/>
      <c r="BZ75" s="65"/>
      <c r="CA75" s="65"/>
      <c r="CB75" s="65"/>
      <c r="CC75" s="65" t="s">
        <v>223</v>
      </c>
      <c r="CD75" s="119"/>
      <c r="CE75" s="119"/>
      <c r="CF75" s="119"/>
      <c r="CG75" s="119"/>
      <c r="CJ75" s="49"/>
      <c r="CL75" s="65" t="s">
        <v>83</v>
      </c>
      <c r="CM75" s="65"/>
      <c r="CN75" s="65"/>
      <c r="CO75" s="65"/>
      <c r="CP75" s="65"/>
      <c r="CQ75" s="65"/>
      <c r="CR75" s="65" t="s">
        <v>83</v>
      </c>
      <c r="CS75" s="65"/>
      <c r="CT75" s="65"/>
      <c r="CU75" s="65"/>
      <c r="CV75" s="65"/>
      <c r="CW75" s="65"/>
      <c r="CX75" s="65" t="s">
        <v>223</v>
      </c>
      <c r="CY75" s="119"/>
      <c r="CZ75" s="156"/>
      <c r="DA75" s="156"/>
      <c r="DB75" s="156"/>
      <c r="DE75" s="49"/>
      <c r="DG75" s="65" t="s">
        <v>83</v>
      </c>
      <c r="DH75" s="65"/>
      <c r="DI75" s="65"/>
      <c r="DJ75" s="65"/>
      <c r="DK75" s="65"/>
      <c r="DL75" s="65"/>
      <c r="DM75" s="65" t="s">
        <v>83</v>
      </c>
      <c r="DN75" s="51"/>
      <c r="DO75" s="65"/>
      <c r="DP75" s="65"/>
      <c r="DQ75" s="65"/>
      <c r="DR75" s="65"/>
      <c r="DS75" s="119" t="s">
        <v>223</v>
      </c>
      <c r="DT75" s="119"/>
      <c r="DU75" s="119"/>
    </row>
    <row r="76" spans="1:125" x14ac:dyDescent="0.2">
      <c r="A76" s="31"/>
      <c r="B76" s="49"/>
      <c r="C76" s="49"/>
      <c r="D76" s="49"/>
      <c r="E76" s="49"/>
      <c r="F76" s="65" t="s">
        <v>84</v>
      </c>
      <c r="G76" s="65"/>
      <c r="H76" s="65"/>
      <c r="I76" s="65"/>
      <c r="J76" s="65"/>
      <c r="K76" s="65"/>
      <c r="L76" s="65" t="s">
        <v>84</v>
      </c>
      <c r="M76" s="65"/>
      <c r="N76" s="65"/>
      <c r="O76" s="65"/>
      <c r="P76" s="65"/>
      <c r="Q76" s="65"/>
      <c r="R76" s="65" t="s">
        <v>84</v>
      </c>
      <c r="S76" s="119"/>
      <c r="T76" s="65"/>
      <c r="U76" s="65"/>
      <c r="V76" s="65"/>
      <c r="W76" s="49"/>
      <c r="X76" s="49"/>
      <c r="Y76" s="49"/>
      <c r="AA76" s="65" t="s">
        <v>84</v>
      </c>
      <c r="AB76" s="65"/>
      <c r="AC76" s="65"/>
      <c r="AD76" s="65"/>
      <c r="AE76" s="65"/>
      <c r="AF76" s="65"/>
      <c r="AG76" s="65" t="s">
        <v>84</v>
      </c>
      <c r="AH76" s="65"/>
      <c r="AI76" s="65"/>
      <c r="AJ76" s="65"/>
      <c r="AK76" s="65"/>
      <c r="AL76" s="65"/>
      <c r="AM76" s="65" t="s">
        <v>84</v>
      </c>
      <c r="AN76" s="119"/>
      <c r="AO76" s="119"/>
      <c r="AP76" s="119"/>
      <c r="AQ76" s="119"/>
      <c r="AT76" s="49"/>
      <c r="AV76" s="65" t="s">
        <v>84</v>
      </c>
      <c r="AW76" s="65"/>
      <c r="AX76" s="65"/>
      <c r="AY76" s="65"/>
      <c r="AZ76" s="65"/>
      <c r="BA76" s="65"/>
      <c r="BB76" s="65" t="s">
        <v>84</v>
      </c>
      <c r="BC76" s="65"/>
      <c r="BD76" s="65"/>
      <c r="BE76" s="65"/>
      <c r="BF76" s="65"/>
      <c r="BG76" s="65"/>
      <c r="BH76" s="65" t="s">
        <v>84</v>
      </c>
      <c r="BI76" s="119"/>
      <c r="BJ76" s="119"/>
      <c r="BK76" s="119"/>
      <c r="BL76" s="119"/>
      <c r="BO76" s="49"/>
      <c r="BQ76" s="65" t="s">
        <v>84</v>
      </c>
      <c r="BR76" s="65"/>
      <c r="BS76" s="65"/>
      <c r="BT76" s="65"/>
      <c r="BU76" s="65"/>
      <c r="BV76" s="65"/>
      <c r="BW76" s="65" t="s">
        <v>84</v>
      </c>
      <c r="BX76" s="65"/>
      <c r="BY76" s="65"/>
      <c r="BZ76" s="65"/>
      <c r="CA76" s="65"/>
      <c r="CB76" s="65"/>
      <c r="CC76" s="65" t="s">
        <v>84</v>
      </c>
      <c r="CD76" s="119"/>
      <c r="CE76" s="119"/>
      <c r="CF76" s="119"/>
      <c r="CG76" s="119"/>
      <c r="CJ76" s="49"/>
      <c r="CL76" s="65" t="s">
        <v>84</v>
      </c>
      <c r="CM76" s="65"/>
      <c r="CN76" s="65"/>
      <c r="CO76" s="65"/>
      <c r="CP76" s="65"/>
      <c r="CQ76" s="65"/>
      <c r="CR76" s="65" t="s">
        <v>84</v>
      </c>
      <c r="CS76" s="65"/>
      <c r="CT76" s="65"/>
      <c r="CU76" s="65"/>
      <c r="CV76" s="65"/>
      <c r="CW76" s="65"/>
      <c r="CX76" s="65" t="s">
        <v>84</v>
      </c>
      <c r="CY76" s="119"/>
      <c r="CZ76" s="156"/>
      <c r="DA76" s="156"/>
      <c r="DB76" s="156"/>
      <c r="DE76" s="49"/>
      <c r="DG76" s="65" t="s">
        <v>84</v>
      </c>
      <c r="DH76" s="65"/>
      <c r="DI76" s="65"/>
      <c r="DJ76" s="65"/>
      <c r="DK76" s="65"/>
      <c r="DL76" s="65"/>
      <c r="DM76" s="65" t="s">
        <v>84</v>
      </c>
      <c r="DN76" s="51"/>
      <c r="DO76" s="65"/>
      <c r="DP76" s="65"/>
      <c r="DQ76" s="65"/>
      <c r="DR76" s="65"/>
      <c r="DS76" s="119" t="s">
        <v>84</v>
      </c>
      <c r="DT76" s="119"/>
      <c r="DU76" s="119"/>
    </row>
    <row r="77" spans="1:125" x14ac:dyDescent="0.2">
      <c r="A77" s="31"/>
      <c r="B77" s="49"/>
      <c r="C77" s="49"/>
      <c r="D77" s="49"/>
      <c r="E77" s="49"/>
      <c r="F77" s="49"/>
      <c r="G77" s="49"/>
      <c r="H77" s="49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49"/>
      <c r="X77" s="49"/>
      <c r="Y77" s="49"/>
      <c r="AA77" s="49"/>
      <c r="AB77" s="49"/>
      <c r="AC77" s="49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T77" s="49"/>
      <c r="AV77" s="49"/>
      <c r="AW77" s="49"/>
      <c r="AX77" s="49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O77" s="49"/>
      <c r="BQ77" s="49"/>
      <c r="BR77" s="49"/>
      <c r="BS77" s="49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J77" s="49"/>
      <c r="CL77" s="49"/>
      <c r="CM77" s="49"/>
      <c r="CN77" s="49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E77" s="49"/>
      <c r="DG77" s="49"/>
      <c r="DH77" s="49"/>
      <c r="DI77" s="49"/>
      <c r="DJ77" s="65"/>
      <c r="DK77" s="65"/>
      <c r="DL77" s="65"/>
      <c r="DM77" s="65"/>
      <c r="DN77" s="51"/>
      <c r="DO77" s="65"/>
      <c r="DP77" s="65"/>
      <c r="DQ77" s="65"/>
      <c r="DR77" s="65"/>
      <c r="DS77" s="65"/>
      <c r="DT77" s="65"/>
      <c r="DU77" s="65"/>
    </row>
    <row r="78" spans="1:125" x14ac:dyDescent="0.2">
      <c r="B78" s="40"/>
      <c r="C78" s="66"/>
      <c r="D78" s="66"/>
      <c r="E78" s="66"/>
      <c r="F78" s="66"/>
      <c r="G78" s="66"/>
      <c r="H78" s="66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49"/>
      <c r="X78" s="49"/>
      <c r="Y78" s="49"/>
      <c r="AA78" s="66"/>
      <c r="AB78" s="66"/>
      <c r="AC78" s="66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T78" s="49"/>
      <c r="AV78" s="66"/>
      <c r="AW78" s="66"/>
      <c r="AX78" s="66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O78" s="49"/>
      <c r="BQ78" s="66"/>
      <c r="BR78" s="66"/>
      <c r="BS78" s="66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J78" s="49"/>
      <c r="CL78" s="66"/>
      <c r="CM78" s="66"/>
      <c r="CN78" s="66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E78" s="49"/>
      <c r="DG78" s="66"/>
      <c r="DH78" s="66"/>
      <c r="DI78" s="66"/>
      <c r="DJ78" s="65"/>
      <c r="DK78" s="65"/>
      <c r="DL78" s="65"/>
      <c r="DM78" s="65"/>
      <c r="DN78" s="51"/>
      <c r="DO78" s="65"/>
      <c r="DP78" s="65"/>
      <c r="DQ78" s="65"/>
      <c r="DR78" s="65"/>
      <c r="DS78" s="65"/>
      <c r="DT78" s="65"/>
      <c r="DU78" s="65"/>
    </row>
    <row r="79" spans="1:125" x14ac:dyDescent="0.2">
      <c r="B79" s="66"/>
      <c r="C79" s="66"/>
      <c r="D79" s="66"/>
      <c r="E79" s="66"/>
      <c r="F79" s="66"/>
      <c r="G79" s="66"/>
      <c r="H79" s="66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49"/>
      <c r="X79" s="49"/>
      <c r="Y79" s="49"/>
      <c r="AA79" s="66"/>
      <c r="AB79" s="66"/>
      <c r="AC79" s="66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T79" s="49"/>
      <c r="AV79" s="66"/>
      <c r="AW79" s="66"/>
      <c r="AX79" s="66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O79" s="49"/>
      <c r="BQ79" s="66"/>
      <c r="BR79" s="66"/>
      <c r="BS79" s="66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J79" s="49"/>
      <c r="CL79" s="66"/>
      <c r="CM79" s="66"/>
      <c r="CN79" s="66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E79" s="49"/>
      <c r="DG79" s="66"/>
      <c r="DH79" s="66"/>
      <c r="DI79" s="66"/>
      <c r="DJ79" s="65"/>
      <c r="DK79" s="65"/>
      <c r="DL79" s="65"/>
      <c r="DM79" s="65"/>
      <c r="DN79" s="51"/>
      <c r="DO79" s="65"/>
      <c r="DP79" s="65"/>
      <c r="DQ79" s="65"/>
      <c r="DR79" s="65"/>
      <c r="DS79" s="65"/>
      <c r="DT79" s="65"/>
      <c r="DU79" s="65"/>
    </row>
    <row r="80" spans="1:125" x14ac:dyDescent="0.2">
      <c r="B80" s="66"/>
      <c r="C80" s="66"/>
      <c r="D80" s="66"/>
      <c r="E80" s="66"/>
      <c r="F80" s="66"/>
      <c r="G80" s="66"/>
      <c r="H80" s="66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49"/>
      <c r="X80" s="49"/>
      <c r="Y80" s="49"/>
      <c r="AA80" s="66"/>
      <c r="AB80" s="66"/>
      <c r="AC80" s="66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T80" s="49"/>
      <c r="AV80" s="66"/>
      <c r="AW80" s="66"/>
      <c r="AX80" s="66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O80" s="49"/>
      <c r="BQ80" s="66"/>
      <c r="BR80" s="66"/>
      <c r="BS80" s="66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J80" s="49"/>
      <c r="CL80" s="66"/>
      <c r="CM80" s="66"/>
      <c r="CN80" s="66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E80" s="49"/>
      <c r="DG80" s="66"/>
      <c r="DH80" s="66"/>
      <c r="DI80" s="66"/>
      <c r="DJ80" s="65"/>
      <c r="DK80" s="65"/>
      <c r="DL80" s="65"/>
      <c r="DM80" s="65"/>
      <c r="DN80" s="51"/>
      <c r="DO80" s="65"/>
      <c r="DP80" s="65"/>
      <c r="DQ80" s="65"/>
      <c r="DR80" s="65"/>
      <c r="DS80" s="65"/>
      <c r="DT80" s="65"/>
      <c r="DU80" s="65"/>
    </row>
    <row r="81" spans="2:125" x14ac:dyDescent="0.2">
      <c r="B81" s="66"/>
      <c r="C81" s="66"/>
      <c r="D81" s="66"/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49"/>
      <c r="X81" s="49"/>
      <c r="Y81" s="49"/>
      <c r="AA81" s="66"/>
      <c r="AB81" s="66"/>
      <c r="AC81" s="66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T81" s="49"/>
      <c r="AV81" s="66"/>
      <c r="AW81" s="66"/>
      <c r="AX81" s="66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O81" s="49"/>
      <c r="BQ81" s="66"/>
      <c r="BR81" s="66"/>
      <c r="BS81" s="66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J81" s="49"/>
      <c r="CL81" s="66"/>
      <c r="CM81" s="66"/>
      <c r="CN81" s="66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E81" s="49"/>
      <c r="DG81" s="66"/>
      <c r="DH81" s="66"/>
      <c r="DI81" s="66"/>
      <c r="DJ81" s="65"/>
      <c r="DK81" s="65"/>
      <c r="DL81" s="65"/>
      <c r="DM81" s="65"/>
      <c r="DN81" s="51"/>
      <c r="DO81" s="65"/>
      <c r="DP81" s="65"/>
      <c r="DQ81" s="65"/>
      <c r="DR81" s="65"/>
      <c r="DS81" s="65"/>
      <c r="DT81" s="65"/>
      <c r="DU81" s="65"/>
    </row>
    <row r="82" spans="2:125" x14ac:dyDescent="0.2">
      <c r="B82" s="66"/>
      <c r="C82" s="66"/>
      <c r="D82" s="66"/>
      <c r="E82" s="66"/>
      <c r="F82" s="66"/>
      <c r="G82" s="66"/>
      <c r="H82" s="66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49"/>
      <c r="X82" s="49"/>
      <c r="Y82" s="49"/>
      <c r="AA82" s="66"/>
      <c r="AB82" s="66"/>
      <c r="AC82" s="66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T82" s="49"/>
      <c r="AV82" s="66"/>
      <c r="AW82" s="66"/>
      <c r="AX82" s="66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O82" s="49"/>
      <c r="BQ82" s="66"/>
      <c r="BR82" s="66"/>
      <c r="BS82" s="66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J82" s="49"/>
      <c r="CL82" s="66"/>
      <c r="CM82" s="66"/>
      <c r="CN82" s="66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E82" s="49"/>
      <c r="DG82" s="66"/>
      <c r="DH82" s="66"/>
      <c r="DI82" s="66"/>
      <c r="DJ82" s="65"/>
      <c r="DK82" s="65"/>
      <c r="DL82" s="65"/>
      <c r="DM82" s="65"/>
      <c r="DN82" s="51"/>
      <c r="DO82" s="65"/>
      <c r="DP82" s="65"/>
      <c r="DQ82" s="65"/>
      <c r="DR82" s="65"/>
      <c r="DS82" s="65"/>
      <c r="DT82" s="65"/>
      <c r="DU82" s="65"/>
    </row>
    <row r="83" spans="2:125" x14ac:dyDescent="0.2">
      <c r="B83" s="66"/>
      <c r="C83" s="66"/>
      <c r="D83" s="66"/>
      <c r="E83" s="66"/>
      <c r="F83" s="66"/>
      <c r="G83" s="66"/>
      <c r="H83" s="66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49"/>
      <c r="X83" s="49"/>
      <c r="Y83" s="49"/>
      <c r="AA83" s="66"/>
      <c r="AB83" s="66"/>
      <c r="AC83" s="66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T83" s="49"/>
      <c r="AV83" s="66"/>
      <c r="AW83" s="66"/>
      <c r="AX83" s="66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O83" s="49"/>
      <c r="BQ83" s="66"/>
      <c r="BR83" s="66"/>
      <c r="BS83" s="66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J83" s="49"/>
      <c r="CL83" s="66"/>
      <c r="CM83" s="66"/>
      <c r="CN83" s="66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E83" s="49"/>
      <c r="DG83" s="66"/>
      <c r="DH83" s="66"/>
      <c r="DI83" s="66"/>
      <c r="DJ83" s="65"/>
      <c r="DK83" s="65"/>
      <c r="DL83" s="65"/>
      <c r="DM83" s="65"/>
      <c r="DN83" s="51"/>
      <c r="DO83" s="65"/>
      <c r="DP83" s="65"/>
      <c r="DQ83" s="65"/>
      <c r="DR83" s="65"/>
      <c r="DS83" s="65"/>
      <c r="DT83" s="65"/>
      <c r="DU83" s="65"/>
    </row>
    <row r="84" spans="2:125" x14ac:dyDescent="0.2">
      <c r="B84" s="66"/>
      <c r="C84" s="66"/>
      <c r="D84" s="66"/>
      <c r="E84" s="66"/>
      <c r="F84" s="66"/>
      <c r="G84" s="66"/>
      <c r="H84" s="66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49"/>
      <c r="X84" s="49"/>
      <c r="Y84" s="49"/>
      <c r="AA84" s="66"/>
      <c r="AB84" s="66"/>
      <c r="AC84" s="66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T84" s="49"/>
      <c r="AV84" s="66"/>
      <c r="AW84" s="66"/>
      <c r="AX84" s="66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O84" s="49"/>
      <c r="BQ84" s="66"/>
      <c r="BR84" s="66"/>
      <c r="BS84" s="66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J84" s="49"/>
      <c r="CL84" s="66"/>
      <c r="CM84" s="66"/>
      <c r="CN84" s="66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E84" s="49"/>
      <c r="DG84" s="66"/>
      <c r="DH84" s="66"/>
      <c r="DI84" s="66"/>
      <c r="DJ84" s="65"/>
      <c r="DK84" s="65"/>
      <c r="DL84" s="65"/>
      <c r="DM84" s="65"/>
      <c r="DN84" s="51"/>
      <c r="DO84" s="65"/>
      <c r="DP84" s="65"/>
      <c r="DQ84" s="65"/>
      <c r="DR84" s="65"/>
      <c r="DS84" s="65"/>
      <c r="DT84" s="65"/>
      <c r="DU84" s="65"/>
    </row>
    <row r="85" spans="2:125" x14ac:dyDescent="0.2">
      <c r="B85" s="66"/>
      <c r="C85" s="66"/>
      <c r="D85" s="66"/>
      <c r="E85" s="66"/>
      <c r="F85" s="66"/>
      <c r="G85" s="66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49"/>
      <c r="X85" s="49"/>
      <c r="Y85" s="49"/>
      <c r="AA85" s="66"/>
      <c r="AB85" s="66"/>
      <c r="AC85" s="66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T85" s="49"/>
      <c r="AV85" s="66"/>
      <c r="AW85" s="66"/>
      <c r="AX85" s="66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O85" s="49"/>
      <c r="BQ85" s="66"/>
      <c r="BR85" s="66"/>
      <c r="BS85" s="66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J85" s="49"/>
      <c r="CL85" s="66"/>
      <c r="CM85" s="66"/>
      <c r="CN85" s="66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E85" s="49"/>
      <c r="DG85" s="66"/>
      <c r="DH85" s="66"/>
      <c r="DI85" s="66"/>
      <c r="DJ85" s="65"/>
      <c r="DK85" s="65"/>
      <c r="DL85" s="65"/>
      <c r="DM85" s="65"/>
      <c r="DN85" s="51"/>
      <c r="DO85" s="65"/>
      <c r="DP85" s="65"/>
      <c r="DQ85" s="65"/>
      <c r="DR85" s="65"/>
      <c r="DS85" s="65"/>
      <c r="DT85" s="65"/>
      <c r="DU85" s="65"/>
    </row>
    <row r="86" spans="2:125" x14ac:dyDescent="0.2">
      <c r="B86" s="66"/>
      <c r="C86" s="66"/>
      <c r="D86" s="66"/>
      <c r="E86" s="66"/>
      <c r="F86" s="66"/>
      <c r="G86" s="66"/>
      <c r="H86" s="66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49"/>
      <c r="X86" s="49"/>
      <c r="Y86" s="49"/>
      <c r="AA86" s="66"/>
      <c r="AB86" s="66"/>
      <c r="AC86" s="66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T86" s="49"/>
      <c r="AV86" s="66"/>
      <c r="AW86" s="66"/>
      <c r="AX86" s="66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O86" s="49"/>
      <c r="BQ86" s="66"/>
      <c r="BR86" s="66"/>
      <c r="BS86" s="66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J86" s="49"/>
      <c r="CL86" s="66"/>
      <c r="CM86" s="66"/>
      <c r="CN86" s="66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E86" s="49"/>
      <c r="DG86" s="66"/>
      <c r="DH86" s="66"/>
      <c r="DI86" s="66"/>
      <c r="DJ86" s="65"/>
      <c r="DK86" s="65"/>
      <c r="DL86" s="65"/>
      <c r="DM86" s="65"/>
      <c r="DN86" s="51"/>
      <c r="DO86" s="65"/>
      <c r="DP86" s="65"/>
      <c r="DQ86" s="65"/>
      <c r="DR86" s="65"/>
      <c r="DS86" s="65"/>
      <c r="DT86" s="65"/>
      <c r="DU86" s="65"/>
    </row>
    <row r="87" spans="2:125" x14ac:dyDescent="0.2">
      <c r="B87" s="66"/>
      <c r="C87" s="66"/>
      <c r="D87" s="66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49"/>
      <c r="X87" s="49"/>
      <c r="Y87" s="49"/>
      <c r="AA87" s="66"/>
      <c r="AB87" s="66"/>
      <c r="AC87" s="66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T87" s="49"/>
      <c r="AV87" s="66"/>
      <c r="AW87" s="66"/>
      <c r="AX87" s="66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O87" s="49"/>
      <c r="BQ87" s="66"/>
      <c r="BR87" s="66"/>
      <c r="BS87" s="66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J87" s="49"/>
      <c r="CL87" s="66"/>
      <c r="CM87" s="66"/>
      <c r="CN87" s="66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E87" s="49"/>
      <c r="DG87" s="66"/>
      <c r="DH87" s="66"/>
      <c r="DI87" s="66"/>
      <c r="DJ87" s="65"/>
      <c r="DK87" s="65"/>
      <c r="DL87" s="65"/>
      <c r="DM87" s="65"/>
      <c r="DN87" s="51"/>
      <c r="DO87" s="65"/>
      <c r="DP87" s="65"/>
      <c r="DQ87" s="65"/>
      <c r="DR87" s="65"/>
      <c r="DS87" s="65"/>
      <c r="DT87" s="65"/>
      <c r="DU87" s="65"/>
    </row>
    <row r="88" spans="2:125" x14ac:dyDescent="0.2">
      <c r="B88" s="66"/>
      <c r="C88" s="66"/>
      <c r="D88" s="66"/>
      <c r="E88" s="66"/>
      <c r="F88" s="66"/>
      <c r="G88" s="66"/>
      <c r="H88" s="66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49"/>
      <c r="X88" s="49"/>
      <c r="Y88" s="49"/>
      <c r="AA88" s="66"/>
      <c r="AB88" s="66"/>
      <c r="AC88" s="66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T88" s="49"/>
      <c r="AV88" s="66"/>
      <c r="AW88" s="66"/>
      <c r="AX88" s="66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O88" s="49"/>
      <c r="BQ88" s="66"/>
      <c r="BR88" s="66"/>
      <c r="BS88" s="66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J88" s="49"/>
      <c r="CL88" s="66"/>
      <c r="CM88" s="66"/>
      <c r="CN88" s="66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E88" s="49"/>
      <c r="DG88" s="66"/>
      <c r="DH88" s="66"/>
      <c r="DI88" s="66"/>
      <c r="DJ88" s="65"/>
      <c r="DK88" s="65"/>
      <c r="DL88" s="65"/>
      <c r="DM88" s="65"/>
      <c r="DN88" s="51"/>
      <c r="DO88" s="65"/>
      <c r="DP88" s="65"/>
      <c r="DQ88" s="65"/>
      <c r="DR88" s="65"/>
      <c r="DS88" s="65"/>
      <c r="DT88" s="65"/>
      <c r="DU88" s="65"/>
    </row>
    <row r="89" spans="2:125" x14ac:dyDescent="0.2">
      <c r="B89" s="66"/>
      <c r="C89" s="66"/>
      <c r="D89" s="66"/>
      <c r="E89" s="66"/>
      <c r="F89" s="66"/>
      <c r="G89" s="66"/>
      <c r="H89" s="66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49"/>
      <c r="X89" s="49"/>
      <c r="Y89" s="49"/>
      <c r="AA89" s="66"/>
      <c r="AB89" s="66"/>
      <c r="AC89" s="66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T89" s="49"/>
      <c r="AV89" s="66"/>
      <c r="AW89" s="66"/>
      <c r="AX89" s="66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O89" s="49"/>
      <c r="BQ89" s="66"/>
      <c r="BR89" s="66"/>
      <c r="BS89" s="66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J89" s="49"/>
      <c r="CL89" s="66"/>
      <c r="CM89" s="66"/>
      <c r="CN89" s="66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E89" s="49"/>
      <c r="DG89" s="66"/>
      <c r="DH89" s="66"/>
      <c r="DI89" s="66"/>
      <c r="DJ89" s="65"/>
      <c r="DK89" s="65"/>
      <c r="DL89" s="65"/>
      <c r="DM89" s="65"/>
      <c r="DN89" s="51"/>
      <c r="DO89" s="65"/>
      <c r="DP89" s="65"/>
      <c r="DQ89" s="65"/>
      <c r="DR89" s="65"/>
      <c r="DS89" s="65"/>
      <c r="DT89" s="65"/>
      <c r="DU89" s="65"/>
    </row>
    <row r="90" spans="2:125" x14ac:dyDescent="0.2">
      <c r="B90" s="66"/>
      <c r="C90" s="66"/>
      <c r="D90" s="66"/>
      <c r="E90" s="66"/>
      <c r="F90" s="66"/>
      <c r="G90" s="66"/>
      <c r="H90" s="66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49"/>
      <c r="X90" s="49"/>
      <c r="Y90" s="49"/>
      <c r="AA90" s="66"/>
      <c r="AB90" s="66"/>
      <c r="AC90" s="66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T90" s="49"/>
      <c r="AV90" s="66"/>
      <c r="AW90" s="66"/>
      <c r="AX90" s="66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O90" s="49"/>
      <c r="BQ90" s="66"/>
      <c r="BR90" s="66"/>
      <c r="BS90" s="66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J90" s="49"/>
      <c r="CL90" s="66"/>
      <c r="CM90" s="66"/>
      <c r="CN90" s="66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E90" s="49"/>
      <c r="DG90" s="66"/>
      <c r="DH90" s="66"/>
      <c r="DI90" s="66"/>
      <c r="DJ90" s="65"/>
      <c r="DK90" s="65"/>
      <c r="DL90" s="65"/>
      <c r="DM90" s="65"/>
      <c r="DN90" s="51"/>
      <c r="DO90" s="65"/>
      <c r="DP90" s="65"/>
      <c r="DQ90" s="65"/>
      <c r="DR90" s="65"/>
      <c r="DS90" s="65"/>
      <c r="DT90" s="65"/>
      <c r="DU90" s="65"/>
    </row>
    <row r="91" spans="2:125" x14ac:dyDescent="0.2">
      <c r="B91" s="66"/>
      <c r="C91" s="66"/>
      <c r="D91" s="66"/>
      <c r="E91" s="66"/>
      <c r="F91" s="66"/>
      <c r="G91" s="66"/>
      <c r="H91" s="66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49"/>
      <c r="X91" s="49"/>
      <c r="Y91" s="49"/>
      <c r="AA91" s="66"/>
      <c r="AB91" s="66"/>
      <c r="AC91" s="66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T91" s="49"/>
      <c r="AV91" s="66"/>
      <c r="AW91" s="66"/>
      <c r="AX91" s="66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O91" s="49"/>
      <c r="BQ91" s="66"/>
      <c r="BR91" s="66"/>
      <c r="BS91" s="66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J91" s="49"/>
      <c r="CL91" s="66"/>
      <c r="CM91" s="66"/>
      <c r="CN91" s="66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E91" s="49"/>
      <c r="DG91" s="66"/>
      <c r="DH91" s="66"/>
      <c r="DI91" s="66"/>
      <c r="DJ91" s="65"/>
      <c r="DK91" s="65"/>
      <c r="DL91" s="65"/>
      <c r="DM91" s="65"/>
      <c r="DN91" s="51"/>
      <c r="DO91" s="65"/>
      <c r="DP91" s="65"/>
      <c r="DQ91" s="65"/>
      <c r="DR91" s="65"/>
      <c r="DS91" s="65"/>
      <c r="DT91" s="65"/>
      <c r="DU91" s="65"/>
    </row>
    <row r="92" spans="2:125" x14ac:dyDescent="0.2">
      <c r="B92" s="66"/>
      <c r="C92" s="66"/>
      <c r="D92" s="66"/>
      <c r="E92" s="66"/>
      <c r="F92" s="66"/>
      <c r="G92" s="66"/>
      <c r="H92" s="66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49"/>
      <c r="X92" s="49"/>
      <c r="Y92" s="49"/>
      <c r="AA92" s="66"/>
      <c r="AB92" s="66"/>
      <c r="AC92" s="66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T92" s="49"/>
      <c r="AV92" s="66"/>
      <c r="AW92" s="66"/>
      <c r="AX92" s="66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O92" s="49"/>
      <c r="BQ92" s="66"/>
      <c r="BR92" s="66"/>
      <c r="BS92" s="66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J92" s="49"/>
      <c r="CL92" s="66"/>
      <c r="CM92" s="66"/>
      <c r="CN92" s="66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E92" s="49"/>
      <c r="DG92" s="66"/>
      <c r="DH92" s="66"/>
      <c r="DI92" s="66"/>
      <c r="DJ92" s="65"/>
      <c r="DK92" s="65"/>
      <c r="DL92" s="65"/>
      <c r="DM92" s="65"/>
      <c r="DN92" s="51"/>
      <c r="DO92" s="65"/>
      <c r="DP92" s="65"/>
      <c r="DQ92" s="65"/>
      <c r="DR92" s="65"/>
      <c r="DS92" s="65"/>
      <c r="DT92" s="65"/>
      <c r="DU92" s="65"/>
    </row>
    <row r="93" spans="2:125" x14ac:dyDescent="0.2">
      <c r="B93" s="66"/>
      <c r="C93" s="66"/>
      <c r="D93" s="66"/>
      <c r="E93" s="66"/>
      <c r="F93" s="66"/>
      <c r="G93" s="66"/>
      <c r="H93" s="66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49"/>
      <c r="X93" s="49"/>
      <c r="Y93" s="49"/>
      <c r="AA93" s="66"/>
      <c r="AB93" s="66"/>
      <c r="AC93" s="66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T93" s="49"/>
      <c r="AV93" s="66"/>
      <c r="AW93" s="66"/>
      <c r="AX93" s="66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O93" s="49"/>
      <c r="BQ93" s="66"/>
      <c r="BR93" s="66"/>
      <c r="BS93" s="66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J93" s="49"/>
      <c r="CL93" s="66"/>
      <c r="CM93" s="66"/>
      <c r="CN93" s="66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E93" s="49"/>
      <c r="DG93" s="66"/>
      <c r="DH93" s="66"/>
      <c r="DI93" s="66"/>
      <c r="DJ93" s="65"/>
      <c r="DK93" s="65"/>
      <c r="DL93" s="65"/>
      <c r="DM93" s="65"/>
      <c r="DN93" s="51"/>
      <c r="DO93" s="65"/>
      <c r="DP93" s="65"/>
      <c r="DQ93" s="65"/>
      <c r="DR93" s="65"/>
      <c r="DS93" s="65"/>
      <c r="DT93" s="65"/>
      <c r="DU93" s="65"/>
    </row>
    <row r="94" spans="2:125" x14ac:dyDescent="0.2">
      <c r="B94" s="66"/>
      <c r="C94" s="66"/>
      <c r="D94" s="66"/>
      <c r="E94" s="66"/>
      <c r="F94" s="66"/>
      <c r="G94" s="66"/>
      <c r="H94" s="66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49"/>
      <c r="X94" s="49"/>
      <c r="Y94" s="49"/>
      <c r="AA94" s="66"/>
      <c r="AB94" s="66"/>
      <c r="AC94" s="66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T94" s="49"/>
      <c r="AV94" s="66"/>
      <c r="AW94" s="66"/>
      <c r="AX94" s="66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O94" s="49"/>
      <c r="BQ94" s="66"/>
      <c r="BR94" s="66"/>
      <c r="BS94" s="66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J94" s="49"/>
      <c r="CL94" s="66"/>
      <c r="CM94" s="66"/>
      <c r="CN94" s="66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E94" s="49"/>
      <c r="DG94" s="66"/>
      <c r="DH94" s="66"/>
      <c r="DI94" s="66"/>
      <c r="DJ94" s="65"/>
      <c r="DK94" s="65"/>
      <c r="DL94" s="65"/>
      <c r="DM94" s="65"/>
      <c r="DN94" s="51"/>
      <c r="DO94" s="65"/>
      <c r="DP94" s="65"/>
      <c r="DQ94" s="65"/>
      <c r="DR94" s="65"/>
      <c r="DS94" s="65"/>
      <c r="DT94" s="65"/>
      <c r="DU94" s="65"/>
    </row>
    <row r="95" spans="2:125" x14ac:dyDescent="0.2">
      <c r="B95" s="66"/>
      <c r="C95" s="66"/>
      <c r="D95" s="66"/>
      <c r="E95" s="66"/>
      <c r="F95" s="66"/>
      <c r="G95" s="66"/>
      <c r="H95" s="66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49"/>
      <c r="X95" s="49"/>
      <c r="Y95" s="49"/>
      <c r="AA95" s="66"/>
      <c r="AB95" s="66"/>
      <c r="AC95" s="66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T95" s="49"/>
      <c r="AV95" s="66"/>
      <c r="AW95" s="66"/>
      <c r="AX95" s="66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O95" s="49"/>
      <c r="BQ95" s="66"/>
      <c r="BR95" s="66"/>
      <c r="BS95" s="66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J95" s="49"/>
      <c r="CL95" s="66"/>
      <c r="CM95" s="66"/>
      <c r="CN95" s="66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E95" s="49"/>
      <c r="DG95" s="66"/>
      <c r="DH95" s="66"/>
      <c r="DI95" s="66"/>
      <c r="DJ95" s="65"/>
      <c r="DK95" s="65"/>
      <c r="DL95" s="65"/>
      <c r="DM95" s="65"/>
      <c r="DN95" s="51"/>
      <c r="DO95" s="65"/>
      <c r="DP95" s="65"/>
      <c r="DQ95" s="65"/>
      <c r="DR95" s="65"/>
      <c r="DS95" s="65"/>
      <c r="DT95" s="65"/>
      <c r="DU95" s="65"/>
    </row>
    <row r="96" spans="2:125" x14ac:dyDescent="0.2">
      <c r="B96" s="66"/>
      <c r="C96" s="66"/>
      <c r="D96" s="66"/>
      <c r="E96" s="66"/>
      <c r="F96" s="66"/>
      <c r="G96" s="66"/>
      <c r="H96" s="66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49"/>
      <c r="X96" s="49"/>
      <c r="Y96" s="49"/>
      <c r="AA96" s="66"/>
      <c r="AB96" s="66"/>
      <c r="AC96" s="66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T96" s="49"/>
      <c r="AV96" s="66"/>
      <c r="AW96" s="66"/>
      <c r="AX96" s="66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O96" s="49"/>
      <c r="BQ96" s="66"/>
      <c r="BR96" s="66"/>
      <c r="BS96" s="66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J96" s="49"/>
      <c r="CL96" s="66"/>
      <c r="CM96" s="66"/>
      <c r="CN96" s="66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E96" s="49"/>
      <c r="DG96" s="66"/>
      <c r="DH96" s="66"/>
      <c r="DI96" s="66"/>
      <c r="DJ96" s="65"/>
      <c r="DK96" s="65"/>
      <c r="DL96" s="65"/>
      <c r="DM96" s="65"/>
      <c r="DN96" s="51"/>
      <c r="DO96" s="65"/>
      <c r="DP96" s="65"/>
      <c r="DQ96" s="65"/>
      <c r="DR96" s="65"/>
      <c r="DS96" s="65"/>
      <c r="DT96" s="65"/>
      <c r="DU96" s="65"/>
    </row>
    <row r="97" spans="2:125" x14ac:dyDescent="0.2">
      <c r="B97" s="66"/>
      <c r="C97" s="66"/>
      <c r="D97" s="66"/>
      <c r="E97" s="66"/>
      <c r="F97" s="66"/>
      <c r="G97" s="66"/>
      <c r="H97" s="66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49"/>
      <c r="X97" s="49"/>
      <c r="Y97" s="49"/>
      <c r="AA97" s="66"/>
      <c r="AB97" s="66"/>
      <c r="AC97" s="66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T97" s="49"/>
      <c r="AV97" s="66"/>
      <c r="AW97" s="66"/>
      <c r="AX97" s="66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O97" s="49"/>
      <c r="BQ97" s="66"/>
      <c r="BR97" s="66"/>
      <c r="BS97" s="66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J97" s="49"/>
      <c r="CL97" s="66"/>
      <c r="CM97" s="66"/>
      <c r="CN97" s="66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E97" s="49"/>
      <c r="DG97" s="66"/>
      <c r="DH97" s="66"/>
      <c r="DI97" s="66"/>
      <c r="DJ97" s="65"/>
      <c r="DK97" s="65"/>
      <c r="DL97" s="65"/>
      <c r="DM97" s="65"/>
      <c r="DN97" s="51"/>
      <c r="DO97" s="65"/>
      <c r="DP97" s="65"/>
      <c r="DQ97" s="65"/>
      <c r="DR97" s="65"/>
      <c r="DS97" s="65"/>
      <c r="DT97" s="65"/>
      <c r="DU97" s="65"/>
    </row>
    <row r="98" spans="2:125" x14ac:dyDescent="0.2">
      <c r="B98" s="66"/>
      <c r="C98" s="66"/>
      <c r="D98" s="66"/>
      <c r="E98" s="66"/>
      <c r="F98" s="66"/>
      <c r="G98" s="66"/>
      <c r="H98" s="66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49" t="s">
        <v>86</v>
      </c>
      <c r="X98" s="49"/>
      <c r="Y98" s="49"/>
      <c r="AA98" s="66"/>
      <c r="AB98" s="66"/>
      <c r="AC98" s="66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T98" s="49"/>
      <c r="AV98" s="66"/>
      <c r="AW98" s="66"/>
      <c r="AX98" s="66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O98" s="49"/>
      <c r="BQ98" s="66"/>
      <c r="BR98" s="66"/>
      <c r="BS98" s="66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50" t="s">
        <v>86</v>
      </c>
      <c r="CJ98" s="49"/>
      <c r="CL98" s="66"/>
      <c r="CM98" s="66"/>
      <c r="CN98" s="66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50" t="s">
        <v>86</v>
      </c>
      <c r="DE98" s="49"/>
      <c r="DG98" s="66"/>
      <c r="DH98" s="66"/>
      <c r="DI98" s="66"/>
      <c r="DJ98" s="65"/>
      <c r="DK98" s="65"/>
      <c r="DL98" s="65"/>
      <c r="DM98" s="65"/>
      <c r="DN98" s="51"/>
      <c r="DO98" s="65"/>
      <c r="DP98" s="65"/>
      <c r="DQ98" s="65"/>
      <c r="DR98" s="65"/>
      <c r="DS98" s="65"/>
      <c r="DT98" s="65"/>
      <c r="DU98" s="65"/>
    </row>
    <row r="99" spans="2:125" x14ac:dyDescent="0.2">
      <c r="B99" s="66"/>
      <c r="C99" s="66"/>
      <c r="D99" s="66"/>
      <c r="E99" s="66"/>
      <c r="F99" s="66"/>
      <c r="G99" s="66"/>
      <c r="H99" s="66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49"/>
      <c r="X99" s="49"/>
      <c r="Y99" s="49"/>
      <c r="AA99" s="66"/>
      <c r="AB99" s="66"/>
      <c r="AC99" s="66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T99" s="49"/>
      <c r="AV99" s="66"/>
      <c r="AW99" s="66"/>
      <c r="AX99" s="66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O99" s="49"/>
      <c r="BQ99" s="66"/>
      <c r="BR99" s="66"/>
      <c r="BS99" s="66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J99" s="49"/>
      <c r="CL99" s="66"/>
      <c r="CM99" s="66"/>
      <c r="CN99" s="66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E99" s="49"/>
      <c r="DG99" s="66"/>
      <c r="DH99" s="66"/>
      <c r="DI99" s="66"/>
      <c r="DJ99" s="65"/>
      <c r="DK99" s="65"/>
      <c r="DL99" s="65"/>
      <c r="DM99" s="65"/>
      <c r="DN99" s="51"/>
      <c r="DO99" s="65"/>
      <c r="DP99" s="65"/>
      <c r="DQ99" s="65"/>
      <c r="DR99" s="65"/>
      <c r="DS99" s="65"/>
      <c r="DT99" s="65"/>
      <c r="DU99" s="65"/>
    </row>
    <row r="100" spans="2:125" x14ac:dyDescent="0.2">
      <c r="B100" s="66"/>
      <c r="C100" s="66"/>
      <c r="D100" s="66"/>
      <c r="E100" s="66"/>
      <c r="F100" s="66"/>
      <c r="G100" s="66"/>
      <c r="H100" s="66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49" t="s">
        <v>87</v>
      </c>
      <c r="X100" s="49"/>
      <c r="Y100" s="49"/>
      <c r="AA100" s="66"/>
      <c r="AB100" s="66"/>
      <c r="AC100" s="66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T100" s="49"/>
      <c r="AV100" s="66"/>
      <c r="AW100" s="66"/>
      <c r="AX100" s="66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O100" s="49"/>
      <c r="BQ100" s="66"/>
      <c r="BR100" s="66"/>
      <c r="BS100" s="66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50" t="s">
        <v>87</v>
      </c>
      <c r="CJ100" s="49"/>
      <c r="CL100" s="66"/>
      <c r="CM100" s="66"/>
      <c r="CN100" s="66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50" t="s">
        <v>87</v>
      </c>
      <c r="DE100" s="49"/>
      <c r="DG100" s="66"/>
      <c r="DH100" s="66"/>
      <c r="DI100" s="66"/>
      <c r="DJ100" s="65"/>
      <c r="DK100" s="65"/>
      <c r="DL100" s="65"/>
      <c r="DM100" s="65"/>
      <c r="DN100" s="51"/>
      <c r="DO100" s="65"/>
      <c r="DP100" s="65"/>
      <c r="DQ100" s="65"/>
      <c r="DR100" s="65"/>
      <c r="DS100" s="65"/>
      <c r="DT100" s="65"/>
      <c r="DU100" s="65"/>
    </row>
    <row r="101" spans="2:125" x14ac:dyDescent="0.2">
      <c r="B101" s="66"/>
      <c r="C101" s="66"/>
      <c r="D101" s="66"/>
      <c r="E101" s="66"/>
      <c r="F101" s="66"/>
      <c r="G101" s="66"/>
      <c r="H101" s="66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49"/>
      <c r="X101" s="49"/>
      <c r="Y101" s="49"/>
      <c r="AA101" s="66"/>
      <c r="AB101" s="66"/>
      <c r="AC101" s="66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T101" s="49"/>
      <c r="AV101" s="66"/>
      <c r="AW101" s="66"/>
      <c r="AX101" s="66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O101" s="49"/>
      <c r="BQ101" s="66"/>
      <c r="BR101" s="66"/>
      <c r="BS101" s="66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J101" s="49"/>
      <c r="CL101" s="66"/>
      <c r="CM101" s="66"/>
      <c r="CN101" s="66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E101" s="49"/>
      <c r="DG101" s="66"/>
      <c r="DH101" s="66"/>
      <c r="DI101" s="66"/>
      <c r="DJ101" s="65"/>
      <c r="DK101" s="65"/>
      <c r="DL101" s="65"/>
      <c r="DM101" s="65"/>
      <c r="DN101" s="51"/>
      <c r="DO101" s="65"/>
      <c r="DP101" s="65"/>
      <c r="DQ101" s="65"/>
      <c r="DR101" s="65"/>
      <c r="DS101" s="65"/>
      <c r="DT101" s="65"/>
      <c r="DU101" s="65"/>
    </row>
    <row r="102" spans="2:125" x14ac:dyDescent="0.2">
      <c r="B102" s="66"/>
      <c r="C102" s="66"/>
      <c r="D102" s="66"/>
      <c r="E102" s="66"/>
      <c r="F102" s="66"/>
      <c r="G102" s="66"/>
      <c r="H102" s="66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49"/>
      <c r="X102" s="49"/>
      <c r="Y102" s="49"/>
      <c r="AA102" s="66"/>
      <c r="AB102" s="66"/>
      <c r="AC102" s="66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T102" s="49"/>
      <c r="AV102" s="66"/>
      <c r="AW102" s="66"/>
      <c r="AX102" s="66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O102" s="49"/>
      <c r="BQ102" s="66"/>
      <c r="BR102" s="66"/>
      <c r="BS102" s="66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J102" s="49"/>
      <c r="CL102" s="66"/>
      <c r="CM102" s="66"/>
      <c r="CN102" s="66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E102" s="49"/>
      <c r="DG102" s="66"/>
      <c r="DH102" s="66"/>
      <c r="DI102" s="66"/>
      <c r="DJ102" s="65"/>
      <c r="DK102" s="65"/>
      <c r="DL102" s="65"/>
      <c r="DM102" s="65"/>
      <c r="DN102" s="51"/>
      <c r="DO102" s="65"/>
      <c r="DP102" s="65"/>
      <c r="DQ102" s="65"/>
      <c r="DR102" s="65"/>
      <c r="DS102" s="65"/>
      <c r="DT102" s="65"/>
      <c r="DU102" s="65"/>
    </row>
    <row r="103" spans="2:125" x14ac:dyDescent="0.2">
      <c r="B103" s="66"/>
      <c r="C103" s="66"/>
      <c r="D103" s="66"/>
      <c r="E103" s="66"/>
      <c r="F103" s="66"/>
      <c r="G103" s="66"/>
      <c r="H103" s="66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49"/>
      <c r="X103" s="49"/>
      <c r="Y103" s="49"/>
      <c r="AA103" s="66"/>
      <c r="AB103" s="66"/>
      <c r="AC103" s="66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T103" s="49"/>
      <c r="AV103" s="66"/>
      <c r="AW103" s="66"/>
      <c r="AX103" s="66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O103" s="49"/>
      <c r="BQ103" s="66"/>
      <c r="BR103" s="66"/>
      <c r="BS103" s="66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J103" s="49"/>
      <c r="CL103" s="66"/>
      <c r="CM103" s="66"/>
      <c r="CN103" s="66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E103" s="49"/>
      <c r="DG103" s="66"/>
      <c r="DH103" s="66"/>
      <c r="DI103" s="66"/>
      <c r="DJ103" s="65"/>
      <c r="DK103" s="65"/>
      <c r="DL103" s="65"/>
      <c r="DM103" s="65"/>
      <c r="DN103" s="51"/>
      <c r="DO103" s="65"/>
      <c r="DP103" s="65"/>
      <c r="DQ103" s="65"/>
      <c r="DR103" s="65"/>
      <c r="DS103" s="65"/>
      <c r="DT103" s="65"/>
      <c r="DU103" s="65"/>
    </row>
    <row r="104" spans="2:125" x14ac:dyDescent="0.2">
      <c r="B104" s="66"/>
      <c r="C104" s="66"/>
      <c r="D104" s="66"/>
      <c r="E104" s="66"/>
      <c r="F104" s="66"/>
      <c r="G104" s="66"/>
      <c r="H104" s="66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49"/>
      <c r="X104" s="49"/>
      <c r="Y104" s="49"/>
      <c r="AA104" s="66"/>
      <c r="AB104" s="66"/>
      <c r="AC104" s="66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T104" s="49"/>
      <c r="AV104" s="66"/>
      <c r="AW104" s="66"/>
      <c r="AX104" s="66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O104" s="49"/>
      <c r="BQ104" s="66"/>
      <c r="BR104" s="66"/>
      <c r="BS104" s="66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J104" s="49"/>
      <c r="CL104" s="66"/>
      <c r="CM104" s="66"/>
      <c r="CN104" s="66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E104" s="49"/>
      <c r="DG104" s="66"/>
      <c r="DH104" s="66"/>
      <c r="DI104" s="66"/>
      <c r="DJ104" s="65"/>
      <c r="DK104" s="65"/>
      <c r="DL104" s="65"/>
      <c r="DM104" s="65"/>
      <c r="DN104" s="51"/>
      <c r="DO104" s="65"/>
      <c r="DP104" s="65"/>
      <c r="DQ104" s="65"/>
      <c r="DR104" s="65"/>
      <c r="DS104" s="65"/>
      <c r="DT104" s="65"/>
      <c r="DU104" s="65"/>
    </row>
    <row r="105" spans="2:125" x14ac:dyDescent="0.2">
      <c r="B105" s="66"/>
      <c r="C105" s="66"/>
      <c r="D105" s="66"/>
      <c r="E105" s="66"/>
      <c r="F105" s="66"/>
      <c r="G105" s="66"/>
      <c r="H105" s="66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49"/>
      <c r="X105" s="49"/>
      <c r="Y105" s="49"/>
      <c r="AA105" s="66"/>
      <c r="AB105" s="66"/>
      <c r="AC105" s="66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T105" s="49"/>
      <c r="AV105" s="66"/>
      <c r="AW105" s="66"/>
      <c r="AX105" s="66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O105" s="49"/>
      <c r="BQ105" s="66"/>
      <c r="BR105" s="66"/>
      <c r="BS105" s="66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J105" s="49"/>
      <c r="CL105" s="66"/>
      <c r="CM105" s="66"/>
      <c r="CN105" s="66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E105" s="49"/>
      <c r="DG105" s="66"/>
      <c r="DH105" s="66"/>
      <c r="DI105" s="66"/>
      <c r="DJ105" s="65"/>
      <c r="DK105" s="65"/>
      <c r="DL105" s="65"/>
      <c r="DM105" s="65"/>
      <c r="DN105" s="51"/>
      <c r="DO105" s="65"/>
      <c r="DP105" s="65"/>
      <c r="DQ105" s="65"/>
      <c r="DR105" s="65"/>
      <c r="DS105" s="65"/>
      <c r="DT105" s="65"/>
      <c r="DU105" s="65"/>
    </row>
    <row r="106" spans="2:125" x14ac:dyDescent="0.2">
      <c r="B106" s="66"/>
      <c r="C106" s="66"/>
      <c r="D106" s="66"/>
      <c r="E106" s="66"/>
      <c r="F106" s="66"/>
      <c r="G106" s="66"/>
      <c r="H106" s="66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49"/>
      <c r="X106" s="49"/>
      <c r="Y106" s="49"/>
      <c r="AA106" s="66"/>
      <c r="AB106" s="66"/>
      <c r="AC106" s="66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T106" s="49"/>
      <c r="AV106" s="66"/>
      <c r="AW106" s="66"/>
      <c r="AX106" s="66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O106" s="49"/>
      <c r="BQ106" s="66"/>
      <c r="BR106" s="66"/>
      <c r="BS106" s="66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J106" s="49"/>
      <c r="CL106" s="66"/>
      <c r="CM106" s="66"/>
      <c r="CN106" s="66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E106" s="49"/>
      <c r="DG106" s="66"/>
      <c r="DH106" s="66"/>
      <c r="DI106" s="66"/>
      <c r="DJ106" s="65"/>
      <c r="DK106" s="65"/>
      <c r="DL106" s="65"/>
      <c r="DM106" s="65"/>
      <c r="DN106" s="51"/>
      <c r="DO106" s="65"/>
      <c r="DP106" s="65"/>
      <c r="DQ106" s="65"/>
      <c r="DR106" s="65"/>
      <c r="DS106" s="65"/>
      <c r="DT106" s="65"/>
      <c r="DU106" s="65"/>
    </row>
    <row r="107" spans="2:125" x14ac:dyDescent="0.2">
      <c r="B107" s="66"/>
      <c r="C107" s="66"/>
      <c r="D107" s="66"/>
      <c r="E107" s="66"/>
      <c r="F107" s="66"/>
      <c r="G107" s="66"/>
      <c r="H107" s="66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49"/>
      <c r="X107" s="49"/>
      <c r="Y107" s="49"/>
      <c r="AA107" s="66"/>
      <c r="AB107" s="66"/>
      <c r="AC107" s="66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T107" s="49"/>
      <c r="AV107" s="66"/>
      <c r="AW107" s="66"/>
      <c r="AX107" s="66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O107" s="49"/>
      <c r="BQ107" s="66"/>
      <c r="BR107" s="66"/>
      <c r="BS107" s="66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J107" s="49"/>
      <c r="CL107" s="66"/>
      <c r="CM107" s="66"/>
      <c r="CN107" s="66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E107" s="49"/>
      <c r="DG107" s="66"/>
      <c r="DH107" s="66"/>
      <c r="DI107" s="66"/>
      <c r="DJ107" s="65"/>
      <c r="DK107" s="65"/>
      <c r="DL107" s="65"/>
      <c r="DM107" s="65"/>
      <c r="DN107" s="51"/>
      <c r="DO107" s="65"/>
      <c r="DP107" s="65"/>
      <c r="DQ107" s="65"/>
      <c r="DR107" s="65"/>
      <c r="DS107" s="65"/>
      <c r="DT107" s="65"/>
      <c r="DU107" s="65"/>
    </row>
    <row r="108" spans="2:125" x14ac:dyDescent="0.2">
      <c r="B108" s="66"/>
      <c r="C108" s="66"/>
      <c r="D108" s="66"/>
      <c r="E108" s="66"/>
      <c r="F108" s="66"/>
      <c r="G108" s="66"/>
      <c r="H108" s="66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49"/>
      <c r="X108" s="49"/>
      <c r="Y108" s="49"/>
      <c r="AA108" s="66"/>
      <c r="AB108" s="66"/>
      <c r="AC108" s="66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T108" s="49"/>
      <c r="AV108" s="66"/>
      <c r="AW108" s="66"/>
      <c r="AX108" s="66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O108" s="49"/>
      <c r="BQ108" s="66"/>
      <c r="BR108" s="66"/>
      <c r="BS108" s="66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J108" s="49"/>
      <c r="CL108" s="66"/>
      <c r="CM108" s="66"/>
      <c r="CN108" s="66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E108" s="49"/>
      <c r="DG108" s="66"/>
      <c r="DH108" s="66"/>
      <c r="DI108" s="66"/>
      <c r="DJ108" s="65"/>
      <c r="DK108" s="65"/>
      <c r="DL108" s="65"/>
      <c r="DM108" s="65"/>
      <c r="DN108" s="51"/>
      <c r="DO108" s="65"/>
      <c r="DP108" s="65"/>
      <c r="DQ108" s="65"/>
      <c r="DR108" s="65"/>
      <c r="DS108" s="65"/>
      <c r="DT108" s="65"/>
      <c r="DU108" s="65"/>
    </row>
    <row r="109" spans="2:125" x14ac:dyDescent="0.2">
      <c r="B109" s="66"/>
      <c r="C109" s="66"/>
      <c r="D109" s="66"/>
      <c r="E109" s="66"/>
      <c r="F109" s="66"/>
      <c r="G109" s="66"/>
      <c r="H109" s="66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49"/>
      <c r="X109" s="49"/>
      <c r="Y109" s="49"/>
      <c r="AA109" s="66"/>
      <c r="AB109" s="66"/>
      <c r="AC109" s="66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T109" s="49"/>
      <c r="AV109" s="66"/>
      <c r="AW109" s="66"/>
      <c r="AX109" s="66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O109" s="49"/>
      <c r="BQ109" s="66"/>
      <c r="BR109" s="66"/>
      <c r="BS109" s="66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J109" s="49"/>
      <c r="CL109" s="66"/>
      <c r="CM109" s="66"/>
      <c r="CN109" s="66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E109" s="49"/>
      <c r="DG109" s="66"/>
      <c r="DH109" s="66"/>
      <c r="DI109" s="66"/>
      <c r="DJ109" s="65"/>
      <c r="DK109" s="65"/>
      <c r="DL109" s="65"/>
      <c r="DM109" s="65"/>
      <c r="DN109" s="51"/>
      <c r="DO109" s="65"/>
      <c r="DP109" s="65"/>
      <c r="DQ109" s="65"/>
      <c r="DR109" s="65"/>
      <c r="DS109" s="65"/>
      <c r="DT109" s="65"/>
      <c r="DU109" s="65"/>
    </row>
    <row r="110" spans="2:125" x14ac:dyDescent="0.2">
      <c r="B110" s="66"/>
      <c r="C110" s="66"/>
      <c r="D110" s="66"/>
      <c r="E110" s="66"/>
      <c r="F110" s="66"/>
      <c r="G110" s="66"/>
      <c r="H110" s="66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49"/>
      <c r="X110" s="49"/>
      <c r="Y110" s="49"/>
      <c r="AA110" s="66"/>
      <c r="AB110" s="66"/>
      <c r="AC110" s="66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T110" s="49"/>
      <c r="AV110" s="66"/>
      <c r="AW110" s="66"/>
      <c r="AX110" s="66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O110" s="49"/>
      <c r="BQ110" s="66"/>
      <c r="BR110" s="66"/>
      <c r="BS110" s="66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J110" s="49"/>
      <c r="CL110" s="66"/>
      <c r="CM110" s="66"/>
      <c r="CN110" s="66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E110" s="49"/>
      <c r="DG110" s="66"/>
      <c r="DH110" s="66"/>
      <c r="DI110" s="66"/>
      <c r="DJ110" s="65"/>
      <c r="DK110" s="65"/>
      <c r="DL110" s="65"/>
      <c r="DM110" s="65"/>
      <c r="DN110" s="51"/>
      <c r="DO110" s="65"/>
      <c r="DP110" s="65"/>
      <c r="DQ110" s="65"/>
      <c r="DR110" s="65"/>
      <c r="DS110" s="65"/>
      <c r="DT110" s="65"/>
      <c r="DU110" s="65"/>
    </row>
    <row r="111" spans="2:125" x14ac:dyDescent="0.2">
      <c r="B111" s="66"/>
      <c r="C111" s="66"/>
      <c r="D111" s="66"/>
      <c r="E111" s="66"/>
      <c r="F111" s="66"/>
      <c r="G111" s="66"/>
      <c r="H111" s="66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49"/>
      <c r="X111" s="49"/>
      <c r="Y111" s="49"/>
      <c r="AA111" s="66"/>
      <c r="AB111" s="66"/>
      <c r="AC111" s="66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T111" s="49"/>
      <c r="AV111" s="66"/>
      <c r="AW111" s="66"/>
      <c r="AX111" s="66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O111" s="49"/>
      <c r="BQ111" s="66"/>
      <c r="BR111" s="66"/>
      <c r="BS111" s="66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J111" s="49"/>
      <c r="CL111" s="66"/>
      <c r="CM111" s="66"/>
      <c r="CN111" s="66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E111" s="49"/>
      <c r="DG111" s="66"/>
      <c r="DH111" s="66"/>
      <c r="DI111" s="66"/>
      <c r="DJ111" s="65"/>
      <c r="DK111" s="65"/>
      <c r="DL111" s="65"/>
      <c r="DM111" s="65"/>
      <c r="DN111" s="51"/>
      <c r="DO111" s="65"/>
      <c r="DP111" s="65"/>
      <c r="DQ111" s="65"/>
      <c r="DR111" s="65"/>
      <c r="DS111" s="65"/>
      <c r="DT111" s="65"/>
      <c r="DU111" s="65"/>
    </row>
    <row r="112" spans="2:125" x14ac:dyDescent="0.2">
      <c r="B112" s="66"/>
      <c r="C112" s="66"/>
      <c r="D112" s="66"/>
      <c r="E112" s="66"/>
      <c r="F112" s="66"/>
      <c r="G112" s="66"/>
      <c r="H112" s="66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49"/>
      <c r="X112" s="49"/>
      <c r="Y112" s="49"/>
      <c r="AA112" s="66"/>
      <c r="AB112" s="66"/>
      <c r="AC112" s="66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T112" s="49"/>
      <c r="AV112" s="66"/>
      <c r="AW112" s="66"/>
      <c r="AX112" s="66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O112" s="49"/>
      <c r="BQ112" s="66"/>
      <c r="BR112" s="66"/>
      <c r="BS112" s="66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J112" s="49"/>
      <c r="CL112" s="66"/>
      <c r="CM112" s="66"/>
      <c r="CN112" s="66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E112" s="49"/>
      <c r="DG112" s="66"/>
      <c r="DH112" s="66"/>
      <c r="DI112" s="66"/>
      <c r="DJ112" s="65"/>
      <c r="DK112" s="65"/>
      <c r="DL112" s="65"/>
      <c r="DM112" s="65"/>
      <c r="DN112" s="51"/>
      <c r="DO112" s="65"/>
      <c r="DP112" s="65"/>
      <c r="DQ112" s="65"/>
      <c r="DR112" s="65"/>
      <c r="DS112" s="65"/>
      <c r="DT112" s="65"/>
      <c r="DU112" s="65"/>
    </row>
    <row r="113" spans="2:125" x14ac:dyDescent="0.2">
      <c r="B113" s="66"/>
      <c r="C113" s="66"/>
      <c r="D113" s="66"/>
      <c r="E113" s="66"/>
      <c r="F113" s="66"/>
      <c r="G113" s="66"/>
      <c r="H113" s="66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49"/>
      <c r="X113" s="49"/>
      <c r="Y113" s="49"/>
      <c r="AA113" s="66"/>
      <c r="AB113" s="66"/>
      <c r="AC113" s="66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T113" s="49"/>
      <c r="AV113" s="66"/>
      <c r="AW113" s="66"/>
      <c r="AX113" s="66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O113" s="49"/>
      <c r="BQ113" s="66"/>
      <c r="BR113" s="66"/>
      <c r="BS113" s="66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J113" s="49"/>
      <c r="CL113" s="66"/>
      <c r="CM113" s="66"/>
      <c r="CN113" s="66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E113" s="49"/>
      <c r="DG113" s="66"/>
      <c r="DH113" s="66"/>
      <c r="DI113" s="66"/>
      <c r="DJ113" s="65"/>
      <c r="DK113" s="65"/>
      <c r="DL113" s="65"/>
      <c r="DM113" s="65"/>
      <c r="DN113" s="51"/>
      <c r="DO113" s="65"/>
      <c r="DP113" s="65"/>
      <c r="DQ113" s="65"/>
      <c r="DR113" s="65"/>
      <c r="DS113" s="65"/>
      <c r="DT113" s="65"/>
      <c r="DU113" s="65"/>
    </row>
    <row r="114" spans="2:125" x14ac:dyDescent="0.2">
      <c r="B114" s="66"/>
      <c r="C114" s="66"/>
      <c r="D114" s="66"/>
      <c r="E114" s="66"/>
      <c r="F114" s="66"/>
      <c r="G114" s="66"/>
      <c r="H114" s="66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49"/>
      <c r="X114" s="49"/>
      <c r="Y114" s="49"/>
      <c r="AA114" s="66"/>
      <c r="AB114" s="66"/>
      <c r="AC114" s="66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T114" s="49"/>
      <c r="AV114" s="66"/>
      <c r="AW114" s="66"/>
      <c r="AX114" s="66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O114" s="49"/>
      <c r="BQ114" s="66"/>
      <c r="BR114" s="66"/>
      <c r="BS114" s="66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J114" s="49"/>
      <c r="CL114" s="66"/>
      <c r="CM114" s="66"/>
      <c r="CN114" s="66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E114" s="49"/>
      <c r="DG114" s="66"/>
      <c r="DH114" s="66"/>
      <c r="DI114" s="66"/>
      <c r="DJ114" s="65"/>
      <c r="DK114" s="65"/>
      <c r="DL114" s="65"/>
      <c r="DM114" s="65"/>
      <c r="DN114" s="51"/>
      <c r="DO114" s="65"/>
      <c r="DP114" s="65"/>
      <c r="DQ114" s="65"/>
      <c r="DR114" s="65"/>
      <c r="DS114" s="65"/>
      <c r="DT114" s="65"/>
      <c r="DU114" s="65"/>
    </row>
    <row r="115" spans="2:125" x14ac:dyDescent="0.2">
      <c r="B115" s="66"/>
      <c r="C115" s="66"/>
      <c r="D115" s="66"/>
      <c r="E115" s="66"/>
      <c r="F115" s="66"/>
      <c r="G115" s="66"/>
      <c r="H115" s="66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49"/>
      <c r="X115" s="49"/>
      <c r="Y115" s="49"/>
      <c r="AA115" s="66"/>
      <c r="AB115" s="66"/>
      <c r="AC115" s="66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T115" s="49"/>
      <c r="AV115" s="66"/>
      <c r="AW115" s="66"/>
      <c r="AX115" s="66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O115" s="49"/>
      <c r="BQ115" s="66"/>
      <c r="BR115" s="66"/>
      <c r="BS115" s="66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J115" s="49"/>
      <c r="CL115" s="66"/>
      <c r="CM115" s="66"/>
      <c r="CN115" s="66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E115" s="49"/>
      <c r="DG115" s="66"/>
      <c r="DH115" s="66"/>
      <c r="DI115" s="66"/>
      <c r="DJ115" s="65"/>
      <c r="DK115" s="65"/>
      <c r="DL115" s="65"/>
      <c r="DM115" s="65"/>
      <c r="DN115" s="51"/>
      <c r="DO115" s="65"/>
      <c r="DP115" s="65"/>
      <c r="DQ115" s="65"/>
      <c r="DR115" s="65"/>
      <c r="DS115" s="65"/>
      <c r="DT115" s="65"/>
      <c r="DU115" s="65"/>
    </row>
    <row r="116" spans="2:125" x14ac:dyDescent="0.2">
      <c r="B116" s="66"/>
      <c r="C116" s="66"/>
      <c r="D116" s="66"/>
      <c r="E116" s="66"/>
      <c r="F116" s="66"/>
      <c r="G116" s="66"/>
      <c r="H116" s="66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49"/>
      <c r="X116" s="49"/>
      <c r="Y116" s="49"/>
      <c r="AA116" s="66"/>
      <c r="AB116" s="66"/>
      <c r="AC116" s="66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T116" s="49"/>
      <c r="AV116" s="66"/>
      <c r="AW116" s="66"/>
      <c r="AX116" s="66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O116" s="49"/>
      <c r="BQ116" s="66"/>
      <c r="BR116" s="66"/>
      <c r="BS116" s="66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J116" s="49"/>
      <c r="CL116" s="66"/>
      <c r="CM116" s="66"/>
      <c r="CN116" s="66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E116" s="49"/>
      <c r="DG116" s="66"/>
      <c r="DH116" s="66"/>
      <c r="DI116" s="66"/>
      <c r="DJ116" s="65"/>
      <c r="DK116" s="65"/>
      <c r="DL116" s="65"/>
      <c r="DM116" s="65"/>
      <c r="DN116" s="51"/>
      <c r="DO116" s="65"/>
      <c r="DP116" s="65"/>
      <c r="DQ116" s="65"/>
      <c r="DR116" s="65"/>
      <c r="DS116" s="65"/>
      <c r="DT116" s="65"/>
      <c r="DU116" s="65"/>
    </row>
    <row r="117" spans="2:125" x14ac:dyDescent="0.2">
      <c r="B117" s="66"/>
      <c r="C117" s="66"/>
      <c r="D117" s="66"/>
      <c r="E117" s="66"/>
      <c r="F117" s="66"/>
      <c r="G117" s="66"/>
      <c r="H117" s="66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49"/>
      <c r="X117" s="49"/>
      <c r="Y117" s="49"/>
      <c r="AA117" s="66"/>
      <c r="AB117" s="66"/>
      <c r="AC117" s="66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T117" s="49"/>
      <c r="AV117" s="66"/>
      <c r="AW117" s="66"/>
      <c r="AX117" s="66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O117" s="49"/>
      <c r="BQ117" s="66"/>
      <c r="BR117" s="66"/>
      <c r="BS117" s="66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J117" s="49"/>
      <c r="CL117" s="66"/>
      <c r="CM117" s="66"/>
      <c r="CN117" s="66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E117" s="49"/>
      <c r="DG117" s="66"/>
      <c r="DH117" s="66"/>
      <c r="DI117" s="66"/>
      <c r="DJ117" s="65"/>
      <c r="DK117" s="65"/>
      <c r="DL117" s="65"/>
      <c r="DM117" s="65"/>
      <c r="DN117" s="51"/>
      <c r="DO117" s="65"/>
      <c r="DP117" s="65"/>
      <c r="DQ117" s="65"/>
      <c r="DR117" s="65"/>
      <c r="DS117" s="65"/>
      <c r="DT117" s="65"/>
      <c r="DU117" s="65"/>
    </row>
    <row r="118" spans="2:125" x14ac:dyDescent="0.2">
      <c r="B118" s="66"/>
      <c r="C118" s="66"/>
      <c r="D118" s="66"/>
      <c r="E118" s="66"/>
      <c r="F118" s="66"/>
      <c r="G118" s="66"/>
      <c r="H118" s="66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49"/>
      <c r="X118" s="49"/>
      <c r="Y118" s="49"/>
      <c r="AA118" s="66"/>
      <c r="AB118" s="66"/>
      <c r="AC118" s="66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T118" s="49"/>
      <c r="AV118" s="66"/>
      <c r="AW118" s="66"/>
      <c r="AX118" s="66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O118" s="49"/>
      <c r="BQ118" s="66"/>
      <c r="BR118" s="66"/>
      <c r="BS118" s="66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J118" s="49"/>
      <c r="CL118" s="66"/>
      <c r="CM118" s="66"/>
      <c r="CN118" s="66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E118" s="49"/>
      <c r="DG118" s="66"/>
      <c r="DH118" s="66"/>
      <c r="DI118" s="66"/>
      <c r="DJ118" s="65"/>
      <c r="DK118" s="65"/>
      <c r="DL118" s="65"/>
      <c r="DM118" s="65"/>
      <c r="DN118" s="51"/>
      <c r="DO118" s="65"/>
      <c r="DP118" s="65"/>
      <c r="DQ118" s="65"/>
      <c r="DR118" s="65"/>
      <c r="DS118" s="65"/>
      <c r="DT118" s="65"/>
      <c r="DU118" s="65"/>
    </row>
    <row r="119" spans="2:125" x14ac:dyDescent="0.2">
      <c r="B119" s="66"/>
      <c r="C119" s="66"/>
      <c r="D119" s="66"/>
      <c r="E119" s="66"/>
      <c r="F119" s="66"/>
      <c r="G119" s="66"/>
      <c r="H119" s="66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49"/>
      <c r="X119" s="49"/>
      <c r="Y119" s="49"/>
      <c r="AA119" s="66"/>
      <c r="AB119" s="66"/>
      <c r="AC119" s="66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T119" s="49"/>
      <c r="AV119" s="66"/>
      <c r="AW119" s="66"/>
      <c r="AX119" s="66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O119" s="49"/>
      <c r="BQ119" s="66"/>
      <c r="BR119" s="66"/>
      <c r="BS119" s="66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J119" s="49"/>
      <c r="CL119" s="66"/>
      <c r="CM119" s="66"/>
      <c r="CN119" s="66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E119" s="49"/>
      <c r="DG119" s="66"/>
      <c r="DH119" s="66"/>
      <c r="DI119" s="66"/>
      <c r="DJ119" s="65"/>
      <c r="DK119" s="65"/>
      <c r="DL119" s="65"/>
      <c r="DM119" s="65"/>
      <c r="DN119" s="51"/>
      <c r="DO119" s="65"/>
      <c r="DP119" s="65"/>
      <c r="DQ119" s="65"/>
      <c r="DR119" s="65"/>
      <c r="DS119" s="65"/>
      <c r="DT119" s="65"/>
      <c r="DU119" s="65"/>
    </row>
    <row r="120" spans="2:125" x14ac:dyDescent="0.2">
      <c r="B120" s="66"/>
      <c r="C120" s="66"/>
      <c r="D120" s="66"/>
      <c r="E120" s="66"/>
      <c r="F120" s="66"/>
      <c r="G120" s="66"/>
      <c r="H120" s="66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49"/>
      <c r="X120" s="49"/>
      <c r="Y120" s="49"/>
      <c r="AA120" s="66"/>
      <c r="AB120" s="66"/>
      <c r="AC120" s="66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T120" s="49"/>
      <c r="AV120" s="66"/>
      <c r="AW120" s="66"/>
      <c r="AX120" s="66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O120" s="49"/>
      <c r="BQ120" s="66"/>
      <c r="BR120" s="66"/>
      <c r="BS120" s="66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J120" s="49"/>
      <c r="CL120" s="66"/>
      <c r="CM120" s="66"/>
      <c r="CN120" s="66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E120" s="49"/>
      <c r="DG120" s="66"/>
      <c r="DH120" s="66"/>
      <c r="DI120" s="66"/>
      <c r="DJ120" s="65"/>
      <c r="DK120" s="65"/>
      <c r="DL120" s="65"/>
      <c r="DM120" s="65"/>
      <c r="DN120" s="51"/>
      <c r="DO120" s="65"/>
      <c r="DP120" s="65"/>
      <c r="DQ120" s="65"/>
      <c r="DR120" s="65"/>
      <c r="DS120" s="65"/>
      <c r="DT120" s="65"/>
      <c r="DU120" s="65"/>
    </row>
    <row r="121" spans="2:125" x14ac:dyDescent="0.2">
      <c r="B121" s="66"/>
      <c r="C121" s="66"/>
      <c r="D121" s="66"/>
      <c r="E121" s="66"/>
      <c r="F121" s="66"/>
      <c r="G121" s="66"/>
      <c r="H121" s="66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49"/>
      <c r="X121" s="49"/>
      <c r="Y121" s="49"/>
      <c r="AA121" s="66"/>
      <c r="AB121" s="66"/>
      <c r="AC121" s="66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T121" s="49"/>
      <c r="AV121" s="66"/>
      <c r="AW121" s="66"/>
      <c r="AX121" s="66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O121" s="49"/>
      <c r="BQ121" s="66"/>
      <c r="BR121" s="66"/>
      <c r="BS121" s="66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J121" s="49"/>
      <c r="CL121" s="66"/>
      <c r="CM121" s="66"/>
      <c r="CN121" s="66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E121" s="49"/>
      <c r="DG121" s="66"/>
      <c r="DH121" s="66"/>
      <c r="DI121" s="66"/>
      <c r="DJ121" s="65"/>
      <c r="DK121" s="65"/>
      <c r="DL121" s="65"/>
      <c r="DM121" s="65"/>
      <c r="DN121" s="51"/>
      <c r="DO121" s="65"/>
      <c r="DP121" s="65"/>
      <c r="DQ121" s="65"/>
      <c r="DR121" s="65"/>
      <c r="DS121" s="65"/>
      <c r="DT121" s="65"/>
      <c r="DU121" s="65"/>
    </row>
    <row r="122" spans="2:125" x14ac:dyDescent="0.2">
      <c r="B122" s="66"/>
      <c r="C122" s="66"/>
      <c r="D122" s="66"/>
      <c r="E122" s="66"/>
      <c r="F122" s="66"/>
      <c r="G122" s="66"/>
      <c r="H122" s="66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49"/>
      <c r="X122" s="49"/>
      <c r="Y122" s="49"/>
      <c r="AA122" s="66"/>
      <c r="AB122" s="66"/>
      <c r="AC122" s="66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T122" s="49"/>
      <c r="AV122" s="66"/>
      <c r="AW122" s="66"/>
      <c r="AX122" s="66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O122" s="49"/>
      <c r="BQ122" s="66"/>
      <c r="BR122" s="66"/>
      <c r="BS122" s="66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J122" s="49"/>
      <c r="CL122" s="66"/>
      <c r="CM122" s="66"/>
      <c r="CN122" s="66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E122" s="49"/>
      <c r="DG122" s="66"/>
      <c r="DH122" s="66"/>
      <c r="DI122" s="66"/>
      <c r="DJ122" s="65"/>
      <c r="DK122" s="65"/>
      <c r="DL122" s="65"/>
      <c r="DM122" s="65"/>
      <c r="DN122" s="51"/>
      <c r="DO122" s="65"/>
      <c r="DP122" s="65"/>
      <c r="DQ122" s="65"/>
      <c r="DR122" s="65"/>
      <c r="DS122" s="65"/>
      <c r="DT122" s="65"/>
      <c r="DU122" s="65"/>
    </row>
    <row r="123" spans="2:125" x14ac:dyDescent="0.2">
      <c r="B123" s="66"/>
      <c r="C123" s="66"/>
      <c r="D123" s="66"/>
      <c r="E123" s="66"/>
      <c r="F123" s="66"/>
      <c r="G123" s="66"/>
      <c r="H123" s="66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49"/>
      <c r="X123" s="49"/>
      <c r="Y123" s="49"/>
      <c r="AA123" s="66"/>
      <c r="AB123" s="66"/>
      <c r="AC123" s="66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T123" s="49"/>
      <c r="AV123" s="66"/>
      <c r="AW123" s="66"/>
      <c r="AX123" s="66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O123" s="49"/>
      <c r="BQ123" s="66"/>
      <c r="BR123" s="66"/>
      <c r="BS123" s="66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J123" s="49"/>
      <c r="CL123" s="66"/>
      <c r="CM123" s="66"/>
      <c r="CN123" s="66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E123" s="49"/>
      <c r="DG123" s="66"/>
      <c r="DH123" s="66"/>
      <c r="DI123" s="66"/>
      <c r="DJ123" s="65"/>
      <c r="DK123" s="65"/>
      <c r="DL123" s="65"/>
      <c r="DM123" s="65"/>
      <c r="DN123" s="51"/>
      <c r="DO123" s="65"/>
      <c r="DP123" s="65"/>
      <c r="DQ123" s="65"/>
      <c r="DR123" s="65"/>
      <c r="DS123" s="65"/>
      <c r="DT123" s="65"/>
      <c r="DU123" s="65"/>
    </row>
    <row r="124" spans="2:125" x14ac:dyDescent="0.2">
      <c r="B124" s="66"/>
      <c r="C124" s="66"/>
      <c r="D124" s="66"/>
      <c r="E124" s="66"/>
      <c r="F124" s="66"/>
      <c r="G124" s="66"/>
      <c r="H124" s="66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49"/>
      <c r="X124" s="49"/>
      <c r="Y124" s="49"/>
      <c r="AA124" s="66"/>
      <c r="AB124" s="66"/>
      <c r="AC124" s="66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T124" s="49"/>
      <c r="AV124" s="66"/>
      <c r="AW124" s="66"/>
      <c r="AX124" s="66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O124" s="49"/>
      <c r="BQ124" s="66"/>
      <c r="BR124" s="66"/>
      <c r="BS124" s="66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J124" s="49"/>
      <c r="CL124" s="66"/>
      <c r="CM124" s="66"/>
      <c r="CN124" s="66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E124" s="49"/>
      <c r="DG124" s="66"/>
      <c r="DH124" s="66"/>
      <c r="DI124" s="66"/>
      <c r="DJ124" s="65"/>
      <c r="DK124" s="65"/>
      <c r="DL124" s="65"/>
      <c r="DM124" s="65"/>
      <c r="DN124" s="51"/>
      <c r="DO124" s="65"/>
      <c r="DP124" s="65"/>
      <c r="DQ124" s="65"/>
      <c r="DR124" s="65"/>
      <c r="DS124" s="65"/>
      <c r="DT124" s="65"/>
      <c r="DU124" s="65"/>
    </row>
    <row r="125" spans="2:125" x14ac:dyDescent="0.2">
      <c r="B125" s="66"/>
      <c r="C125" s="66"/>
      <c r="D125" s="66"/>
      <c r="E125" s="66"/>
      <c r="F125" s="66"/>
      <c r="G125" s="66"/>
      <c r="H125" s="66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49"/>
      <c r="X125" s="49"/>
      <c r="Y125" s="49"/>
      <c r="AA125" s="66"/>
      <c r="AB125" s="66"/>
      <c r="AC125" s="66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T125" s="49"/>
      <c r="AV125" s="66"/>
      <c r="AW125" s="66"/>
      <c r="AX125" s="66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O125" s="49"/>
      <c r="BQ125" s="66"/>
      <c r="BR125" s="66"/>
      <c r="BS125" s="66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J125" s="49"/>
      <c r="CL125" s="66"/>
      <c r="CM125" s="66"/>
      <c r="CN125" s="66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E125" s="49"/>
      <c r="DG125" s="66"/>
      <c r="DH125" s="66"/>
      <c r="DI125" s="66"/>
      <c r="DJ125" s="65"/>
      <c r="DK125" s="65"/>
      <c r="DL125" s="65"/>
      <c r="DM125" s="65"/>
      <c r="DN125" s="51"/>
      <c r="DO125" s="65"/>
      <c r="DP125" s="65"/>
      <c r="DQ125" s="65"/>
      <c r="DR125" s="65"/>
      <c r="DS125" s="65"/>
      <c r="DT125" s="65"/>
      <c r="DU125" s="65"/>
    </row>
    <row r="126" spans="2:125" x14ac:dyDescent="0.2">
      <c r="B126" s="66"/>
      <c r="C126" s="66"/>
      <c r="D126" s="66"/>
      <c r="E126" s="66"/>
      <c r="F126" s="66"/>
      <c r="G126" s="66"/>
      <c r="H126" s="66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49"/>
      <c r="X126" s="49"/>
      <c r="Y126" s="49"/>
      <c r="AA126" s="66"/>
      <c r="AB126" s="66"/>
      <c r="AC126" s="66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T126" s="49"/>
      <c r="AV126" s="66"/>
      <c r="AW126" s="66"/>
      <c r="AX126" s="66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O126" s="49"/>
      <c r="BQ126" s="66"/>
      <c r="BR126" s="66"/>
      <c r="BS126" s="66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J126" s="49"/>
      <c r="CL126" s="66"/>
      <c r="CM126" s="66"/>
      <c r="CN126" s="66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E126" s="49"/>
      <c r="DG126" s="66"/>
      <c r="DH126" s="66"/>
      <c r="DI126" s="66"/>
      <c r="DJ126" s="65"/>
      <c r="DK126" s="65"/>
      <c r="DL126" s="65"/>
      <c r="DM126" s="65"/>
      <c r="DN126" s="51"/>
      <c r="DO126" s="65"/>
      <c r="DP126" s="65"/>
      <c r="DQ126" s="65"/>
      <c r="DR126" s="65"/>
      <c r="DS126" s="65"/>
      <c r="DT126" s="65"/>
      <c r="DU126" s="65"/>
    </row>
    <row r="127" spans="2:125" x14ac:dyDescent="0.2">
      <c r="B127" s="66"/>
      <c r="C127" s="66"/>
      <c r="D127" s="66"/>
      <c r="E127" s="66"/>
      <c r="F127" s="66"/>
      <c r="G127" s="66"/>
      <c r="H127" s="66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49"/>
      <c r="X127" s="49"/>
      <c r="Y127" s="49"/>
      <c r="AA127" s="66"/>
      <c r="AB127" s="66"/>
      <c r="AC127" s="66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T127" s="49"/>
      <c r="AV127" s="66"/>
      <c r="AW127" s="66"/>
      <c r="AX127" s="66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O127" s="49"/>
      <c r="BQ127" s="66"/>
      <c r="BR127" s="66"/>
      <c r="BS127" s="66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J127" s="49"/>
      <c r="CL127" s="66"/>
      <c r="CM127" s="66"/>
      <c r="CN127" s="66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E127" s="49"/>
      <c r="DG127" s="66"/>
      <c r="DH127" s="66"/>
      <c r="DI127" s="66"/>
      <c r="DJ127" s="65"/>
      <c r="DK127" s="65"/>
      <c r="DL127" s="65"/>
      <c r="DM127" s="65"/>
      <c r="DN127" s="51"/>
      <c r="DO127" s="65"/>
      <c r="DP127" s="65"/>
      <c r="DQ127" s="65"/>
      <c r="DR127" s="65"/>
      <c r="DS127" s="65"/>
      <c r="DT127" s="65"/>
      <c r="DU127" s="65"/>
    </row>
    <row r="128" spans="2:125" x14ac:dyDescent="0.2">
      <c r="B128" s="66"/>
      <c r="C128" s="66"/>
      <c r="D128" s="66"/>
      <c r="E128" s="66"/>
      <c r="F128" s="66"/>
      <c r="G128" s="66"/>
      <c r="H128" s="66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49"/>
      <c r="X128" s="49"/>
      <c r="Y128" s="49"/>
      <c r="AA128" s="66"/>
      <c r="AB128" s="66"/>
      <c r="AC128" s="66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T128" s="49"/>
      <c r="AV128" s="66"/>
      <c r="AW128" s="66"/>
      <c r="AX128" s="66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O128" s="49"/>
      <c r="BQ128" s="66"/>
      <c r="BR128" s="66"/>
      <c r="BS128" s="66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J128" s="49"/>
      <c r="CL128" s="66"/>
      <c r="CM128" s="66"/>
      <c r="CN128" s="66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E128" s="49"/>
      <c r="DG128" s="66"/>
      <c r="DH128" s="66"/>
      <c r="DI128" s="66"/>
      <c r="DJ128" s="65"/>
      <c r="DK128" s="65"/>
      <c r="DL128" s="65"/>
      <c r="DM128" s="65"/>
      <c r="DN128" s="51"/>
      <c r="DO128" s="65"/>
      <c r="DP128" s="65"/>
      <c r="DQ128" s="65"/>
      <c r="DR128" s="65"/>
      <c r="DS128" s="65"/>
      <c r="DT128" s="65"/>
      <c r="DU128" s="65"/>
    </row>
    <row r="129" spans="2:125" x14ac:dyDescent="0.2">
      <c r="B129" s="66"/>
      <c r="C129" s="66"/>
      <c r="D129" s="66"/>
      <c r="E129" s="66"/>
      <c r="F129" s="66"/>
      <c r="G129" s="66"/>
      <c r="H129" s="66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49"/>
      <c r="X129" s="49"/>
      <c r="Y129" s="49"/>
      <c r="AA129" s="66"/>
      <c r="AB129" s="66"/>
      <c r="AC129" s="66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T129" s="49"/>
      <c r="AV129" s="66"/>
      <c r="AW129" s="66"/>
      <c r="AX129" s="66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O129" s="49"/>
      <c r="BQ129" s="66"/>
      <c r="BR129" s="66"/>
      <c r="BS129" s="66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J129" s="49"/>
      <c r="CL129" s="66"/>
      <c r="CM129" s="66"/>
      <c r="CN129" s="66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E129" s="49"/>
      <c r="DG129" s="66"/>
      <c r="DH129" s="66"/>
      <c r="DI129" s="66"/>
      <c r="DJ129" s="65"/>
      <c r="DK129" s="65"/>
      <c r="DL129" s="65"/>
      <c r="DM129" s="65"/>
      <c r="DO129" s="65"/>
      <c r="DP129" s="65"/>
      <c r="DQ129" s="65"/>
      <c r="DR129" s="65"/>
      <c r="DS129" s="65"/>
      <c r="DT129" s="65"/>
      <c r="DU129" s="65"/>
    </row>
    <row r="130" spans="2:125" x14ac:dyDescent="0.2"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J130" s="65"/>
      <c r="DK130" s="65"/>
      <c r="DL130" s="65"/>
      <c r="DM130" s="65"/>
      <c r="DO130" s="65"/>
      <c r="DP130" s="65"/>
      <c r="DQ130" s="65"/>
      <c r="DR130" s="65"/>
      <c r="DS130" s="65"/>
      <c r="DT130" s="65"/>
      <c r="DU130" s="65"/>
    </row>
    <row r="131" spans="2:125" x14ac:dyDescent="0.2"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J131" s="65"/>
      <c r="DK131" s="65"/>
      <c r="DL131" s="65"/>
      <c r="DM131" s="65"/>
      <c r="DO131" s="65"/>
      <c r="DP131" s="65"/>
      <c r="DQ131" s="65"/>
      <c r="DR131" s="65"/>
      <c r="DS131" s="65"/>
      <c r="DT131" s="65"/>
      <c r="DU131" s="65"/>
    </row>
  </sheetData>
  <phoneticPr fontId="7" type="noConversion"/>
  <hyperlinks>
    <hyperlink ref="DS76" r:id="rId1" display="www.nces.ed.gov"/>
    <hyperlink ref="CX76" r:id="rId2" display="www.nces.ed.gov"/>
    <hyperlink ref="CC76" r:id="rId3" display="www.nces.ed.gov"/>
    <hyperlink ref="BH76" r:id="rId4" display="www.nces.ed.gov"/>
    <hyperlink ref="AM76" r:id="rId5" display="www.nces.ed.gov"/>
    <hyperlink ref="R76" r:id="rId6" display="www.nces.ed.gov"/>
  </hyperlinks>
  <pageMargins left="0.25" right="0.25" top="0.25" bottom="0.25" header="0.5" footer="0.5"/>
  <pageSetup scale="61" orientation="portrait" verticalDpi="300" r:id="rId7"/>
  <headerFooter alignWithMargins="0">
    <oddFooter>&amp;LSREB Fact Book 1996/1997&amp;CDraft&amp;R&amp;D</oddFooter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29"/>
  <sheetViews>
    <sheetView workbookViewId="0"/>
  </sheetViews>
  <sheetFormatPr defaultColWidth="6.140625" defaultRowHeight="11.25" x14ac:dyDescent="0.2"/>
  <cols>
    <col min="1" max="1" width="2" style="15" customWidth="1"/>
    <col min="2" max="2" width="131.140625" style="15" customWidth="1"/>
    <col min="3" max="16384" width="6.140625" style="15"/>
  </cols>
  <sheetData>
    <row r="1" spans="1:14" ht="12.75" x14ac:dyDescent="0.2">
      <c r="A1" s="14" t="s">
        <v>242</v>
      </c>
    </row>
    <row r="3" spans="1:14" ht="12.75" customHeight="1" x14ac:dyDescent="0.2">
      <c r="B3" s="130" t="s">
        <v>227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 customHeight="1" x14ac:dyDescent="0.2">
      <c r="B4" s="117" t="s">
        <v>240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2.75" customHeight="1" x14ac:dyDescent="0.2">
      <c r="B5" s="109" t="s">
        <v>241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2.75" customHeight="1" x14ac:dyDescent="0.2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 customHeight="1" x14ac:dyDescent="0.2">
      <c r="B7" s="130" t="s">
        <v>228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2.75" customHeight="1" x14ac:dyDescent="0.2">
      <c r="B8" s="109" t="s">
        <v>229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2.75" customHeight="1" x14ac:dyDescent="0.2">
      <c r="B9" s="109" t="s">
        <v>219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2.75" customHeight="1" x14ac:dyDescent="0.2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131" customFormat="1" ht="12.75" customHeight="1" x14ac:dyDescent="0.15">
      <c r="B11" s="130" t="s">
        <v>230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2.75" customHeight="1" x14ac:dyDescent="0.2">
      <c r="B12" s="109" t="s">
        <v>237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12.75" customHeight="1" x14ac:dyDescent="0.2">
      <c r="B13" s="109" t="s">
        <v>238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2.75" customHeight="1" x14ac:dyDescent="0.2">
      <c r="B14" s="109" t="s">
        <v>239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2.75" customHeight="1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s="131" customFormat="1" ht="12.75" customHeight="1" x14ac:dyDescent="0.15">
      <c r="B16" s="130" t="s">
        <v>231</v>
      </c>
      <c r="C16" s="130"/>
      <c r="D16" s="130"/>
      <c r="E16" s="130"/>
      <c r="F16" s="130"/>
      <c r="G16" s="130"/>
      <c r="H16" s="132"/>
      <c r="I16" s="130"/>
      <c r="J16" s="130"/>
      <c r="K16" s="130"/>
      <c r="L16" s="130"/>
      <c r="M16" s="130"/>
      <c r="N16" s="130"/>
    </row>
    <row r="17" spans="2:14" ht="12.75" customHeight="1" x14ac:dyDescent="0.2">
      <c r="B17" s="109" t="s">
        <v>232</v>
      </c>
      <c r="C17" s="12"/>
      <c r="D17" s="12"/>
      <c r="E17" s="12"/>
      <c r="F17" s="12"/>
      <c r="G17" s="12"/>
      <c r="H17" s="110"/>
      <c r="I17" s="12"/>
      <c r="J17" s="12"/>
      <c r="K17" s="12"/>
      <c r="L17" s="12"/>
      <c r="M17" s="12"/>
      <c r="N17" s="12"/>
    </row>
    <row r="18" spans="2:14" ht="12.75" customHeight="1" x14ac:dyDescent="0.2">
      <c r="B18" s="109"/>
      <c r="C18" s="12"/>
      <c r="D18" s="12"/>
      <c r="E18" s="12"/>
      <c r="F18" s="12"/>
      <c r="G18" s="12"/>
      <c r="H18" s="110"/>
      <c r="I18" s="12"/>
      <c r="J18" s="12"/>
      <c r="K18" s="12"/>
      <c r="L18" s="12"/>
      <c r="M18" s="12"/>
      <c r="N18" s="12"/>
    </row>
    <row r="19" spans="2:14" s="131" customFormat="1" ht="12.75" customHeight="1" x14ac:dyDescent="0.15">
      <c r="B19" s="130" t="s">
        <v>233</v>
      </c>
      <c r="C19" s="130"/>
      <c r="D19" s="130"/>
      <c r="E19" s="130"/>
      <c r="F19" s="130"/>
      <c r="G19" s="130"/>
      <c r="H19" s="132"/>
      <c r="I19" s="130"/>
      <c r="J19" s="130"/>
      <c r="K19" s="130"/>
      <c r="L19" s="130"/>
      <c r="M19" s="130"/>
      <c r="N19" s="130"/>
    </row>
    <row r="20" spans="2:14" ht="12.75" customHeight="1" x14ac:dyDescent="0.2">
      <c r="B20" s="109" t="s">
        <v>234</v>
      </c>
      <c r="C20" s="12"/>
      <c r="D20" s="12"/>
      <c r="E20" s="12"/>
      <c r="F20" s="12"/>
      <c r="G20" s="12"/>
      <c r="H20" s="110"/>
      <c r="I20" s="12"/>
      <c r="J20" s="12"/>
      <c r="K20" s="12"/>
      <c r="L20" s="12"/>
      <c r="M20" s="12"/>
      <c r="N20" s="12"/>
    </row>
    <row r="21" spans="2:14" ht="12.75" customHeight="1" x14ac:dyDescent="0.2">
      <c r="B21" s="109"/>
      <c r="C21" s="12"/>
      <c r="D21" s="12"/>
      <c r="E21" s="12"/>
      <c r="F21" s="12"/>
      <c r="G21" s="12"/>
      <c r="H21" s="110"/>
      <c r="I21" s="12"/>
      <c r="J21" s="12"/>
      <c r="K21" s="12"/>
      <c r="L21" s="12"/>
      <c r="M21" s="12"/>
      <c r="N21" s="12"/>
    </row>
    <row r="22" spans="2:14" s="131" customFormat="1" ht="12.75" customHeight="1" x14ac:dyDescent="0.15">
      <c r="B22" s="130" t="s">
        <v>235</v>
      </c>
      <c r="C22" s="130"/>
      <c r="D22" s="130"/>
      <c r="E22" s="130"/>
      <c r="F22" s="130"/>
      <c r="G22" s="130"/>
      <c r="H22" s="132"/>
      <c r="I22" s="130"/>
      <c r="J22" s="130"/>
      <c r="K22" s="130"/>
      <c r="L22" s="130"/>
      <c r="M22" s="130"/>
      <c r="N22" s="130"/>
    </row>
    <row r="23" spans="2:14" ht="12.75" customHeight="1" x14ac:dyDescent="0.2">
      <c r="B23" s="109" t="s">
        <v>236</v>
      </c>
    </row>
    <row r="24" spans="2:14" ht="12.75" customHeight="1" x14ac:dyDescent="0.2">
      <c r="B24" s="16"/>
    </row>
    <row r="25" spans="2:14" ht="12.75" customHeight="1" x14ac:dyDescent="0.2"/>
    <row r="26" spans="2:14" ht="12.75" customHeight="1" x14ac:dyDescent="0.2"/>
    <row r="27" spans="2:14" ht="12.75" customHeight="1" x14ac:dyDescent="0.2"/>
    <row r="28" spans="2:14" ht="12.75" customHeight="1" x14ac:dyDescent="0.2"/>
    <row r="29" spans="2:14" ht="12.75" customHeight="1" x14ac:dyDescent="0.2"/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3" workbookViewId="0">
      <selection activeCell="B44" sqref="B44"/>
    </sheetView>
  </sheetViews>
  <sheetFormatPr defaultRowHeight="12.75" x14ac:dyDescent="0.2"/>
  <cols>
    <col min="1" max="1" width="6" style="104" customWidth="1"/>
    <col min="2" max="2" width="19.28515625" style="29" customWidth="1"/>
    <col min="3" max="10" width="9.140625" style="29"/>
    <col min="11" max="11" width="26.5703125" style="29" customWidth="1"/>
    <col min="12" max="12" width="44.85546875" style="29" customWidth="1"/>
    <col min="13" max="16384" width="9.140625" style="29"/>
  </cols>
  <sheetData>
    <row r="1" spans="1:2" x14ac:dyDescent="0.2">
      <c r="A1" s="102" t="s">
        <v>122</v>
      </c>
      <c r="B1" s="29" t="s">
        <v>123</v>
      </c>
    </row>
    <row r="2" spans="1:2" x14ac:dyDescent="0.2">
      <c r="A2" s="102" t="s">
        <v>124</v>
      </c>
      <c r="B2" s="29" t="s">
        <v>125</v>
      </c>
    </row>
    <row r="3" spans="1:2" x14ac:dyDescent="0.2">
      <c r="A3" s="102" t="s">
        <v>126</v>
      </c>
      <c r="B3" s="29" t="s">
        <v>127</v>
      </c>
    </row>
    <row r="4" spans="1:2" x14ac:dyDescent="0.2">
      <c r="A4" s="102" t="s">
        <v>128</v>
      </c>
      <c r="B4" s="29" t="s">
        <v>129</v>
      </c>
    </row>
    <row r="5" spans="1:2" x14ac:dyDescent="0.2">
      <c r="A5" s="102" t="s">
        <v>130</v>
      </c>
      <c r="B5" s="29" t="s">
        <v>131</v>
      </c>
    </row>
    <row r="6" spans="1:2" x14ac:dyDescent="0.2">
      <c r="A6" s="102" t="s">
        <v>132</v>
      </c>
      <c r="B6" s="29" t="s">
        <v>133</v>
      </c>
    </row>
    <row r="7" spans="1:2" x14ac:dyDescent="0.2">
      <c r="A7" s="102" t="s">
        <v>134</v>
      </c>
      <c r="B7" s="29" t="s">
        <v>135</v>
      </c>
    </row>
    <row r="8" spans="1:2" x14ac:dyDescent="0.2">
      <c r="A8" s="102" t="s">
        <v>136</v>
      </c>
      <c r="B8" s="29" t="s">
        <v>137</v>
      </c>
    </row>
    <row r="9" spans="1:2" x14ac:dyDescent="0.2">
      <c r="A9" s="102" t="s">
        <v>138</v>
      </c>
      <c r="B9" s="29" t="s">
        <v>139</v>
      </c>
    </row>
    <row r="10" spans="1:2" x14ac:dyDescent="0.2">
      <c r="A10" s="102" t="s">
        <v>140</v>
      </c>
      <c r="B10" s="29" t="s">
        <v>141</v>
      </c>
    </row>
    <row r="11" spans="1:2" x14ac:dyDescent="0.2">
      <c r="A11" s="102" t="s">
        <v>142</v>
      </c>
      <c r="B11" s="29" t="s">
        <v>143</v>
      </c>
    </row>
    <row r="12" spans="1:2" x14ac:dyDescent="0.2">
      <c r="A12" s="102" t="s">
        <v>144</v>
      </c>
      <c r="B12" s="29" t="s">
        <v>145</v>
      </c>
    </row>
    <row r="13" spans="1:2" x14ac:dyDescent="0.2">
      <c r="A13" s="102" t="s">
        <v>146</v>
      </c>
      <c r="B13" s="29" t="s">
        <v>147</v>
      </c>
    </row>
    <row r="14" spans="1:2" x14ac:dyDescent="0.2">
      <c r="A14" s="102" t="s">
        <v>148</v>
      </c>
      <c r="B14" s="29" t="s">
        <v>149</v>
      </c>
    </row>
    <row r="15" spans="1:2" x14ac:dyDescent="0.2">
      <c r="A15" s="102" t="s">
        <v>150</v>
      </c>
      <c r="B15" s="29" t="s">
        <v>151</v>
      </c>
    </row>
    <row r="16" spans="1:2" x14ac:dyDescent="0.2">
      <c r="A16" s="102" t="s">
        <v>152</v>
      </c>
      <c r="B16" s="29" t="s">
        <v>153</v>
      </c>
    </row>
    <row r="17" spans="1:2" x14ac:dyDescent="0.2">
      <c r="A17" s="102" t="s">
        <v>154</v>
      </c>
      <c r="B17" s="29" t="s">
        <v>155</v>
      </c>
    </row>
    <row r="18" spans="1:2" x14ac:dyDescent="0.2">
      <c r="A18" s="102" t="s">
        <v>156</v>
      </c>
      <c r="B18" s="29" t="s">
        <v>157</v>
      </c>
    </row>
    <row r="19" spans="1:2" x14ac:dyDescent="0.2">
      <c r="A19" s="102" t="s">
        <v>158</v>
      </c>
      <c r="B19" s="29" t="s">
        <v>159</v>
      </c>
    </row>
    <row r="20" spans="1:2" x14ac:dyDescent="0.2">
      <c r="A20" s="102" t="s">
        <v>160</v>
      </c>
      <c r="B20" s="29" t="s">
        <v>161</v>
      </c>
    </row>
    <row r="21" spans="1:2" x14ac:dyDescent="0.2">
      <c r="A21" s="102" t="s">
        <v>162</v>
      </c>
      <c r="B21" s="29" t="s">
        <v>163</v>
      </c>
    </row>
    <row r="22" spans="1:2" x14ac:dyDescent="0.2">
      <c r="A22" s="102" t="s">
        <v>164</v>
      </c>
      <c r="B22" s="29" t="s">
        <v>165</v>
      </c>
    </row>
    <row r="23" spans="1:2" x14ac:dyDescent="0.2">
      <c r="A23" s="102" t="s">
        <v>166</v>
      </c>
      <c r="B23" s="29" t="s">
        <v>167</v>
      </c>
    </row>
    <row r="24" spans="1:2" x14ac:dyDescent="0.2">
      <c r="A24" s="102" t="s">
        <v>168</v>
      </c>
      <c r="B24" s="29" t="s">
        <v>169</v>
      </c>
    </row>
    <row r="25" spans="1:2" x14ac:dyDescent="0.2">
      <c r="A25" s="103" t="s">
        <v>170</v>
      </c>
      <c r="B25" s="29" t="s">
        <v>171</v>
      </c>
    </row>
    <row r="26" spans="1:2" x14ac:dyDescent="0.2">
      <c r="A26" s="103" t="s">
        <v>172</v>
      </c>
      <c r="B26" s="29" t="s">
        <v>173</v>
      </c>
    </row>
    <row r="27" spans="1:2" x14ac:dyDescent="0.2">
      <c r="A27" s="103" t="s">
        <v>174</v>
      </c>
      <c r="B27" s="29" t="s">
        <v>175</v>
      </c>
    </row>
    <row r="28" spans="1:2" x14ac:dyDescent="0.2">
      <c r="A28" s="103" t="s">
        <v>176</v>
      </c>
      <c r="B28" s="29" t="s">
        <v>177</v>
      </c>
    </row>
    <row r="29" spans="1:2" x14ac:dyDescent="0.2">
      <c r="A29" s="103" t="s">
        <v>178</v>
      </c>
      <c r="B29" s="29" t="s">
        <v>179</v>
      </c>
    </row>
    <row r="30" spans="1:2" x14ac:dyDescent="0.2">
      <c r="A30" s="103" t="s">
        <v>180</v>
      </c>
      <c r="B30" s="29" t="s">
        <v>181</v>
      </c>
    </row>
    <row r="31" spans="1:2" x14ac:dyDescent="0.2">
      <c r="A31" s="102" t="s">
        <v>182</v>
      </c>
      <c r="B31" s="29" t="s">
        <v>183</v>
      </c>
    </row>
    <row r="32" spans="1:2" x14ac:dyDescent="0.2">
      <c r="A32" s="102" t="s">
        <v>184</v>
      </c>
      <c r="B32" s="29" t="s">
        <v>185</v>
      </c>
    </row>
    <row r="33" spans="1:2" x14ac:dyDescent="0.2">
      <c r="A33" s="102" t="s">
        <v>186</v>
      </c>
      <c r="B33" s="29" t="s">
        <v>187</v>
      </c>
    </row>
    <row r="34" spans="1:2" x14ac:dyDescent="0.2">
      <c r="A34" s="102" t="s">
        <v>188</v>
      </c>
      <c r="B34" s="29" t="s">
        <v>189</v>
      </c>
    </row>
    <row r="35" spans="1:2" x14ac:dyDescent="0.2">
      <c r="A35" s="102" t="s">
        <v>190</v>
      </c>
      <c r="B35" s="29" t="s">
        <v>191</v>
      </c>
    </row>
    <row r="36" spans="1:2" x14ac:dyDescent="0.2">
      <c r="A36" s="102" t="s">
        <v>192</v>
      </c>
      <c r="B36" s="29" t="s">
        <v>193</v>
      </c>
    </row>
    <row r="37" spans="1:2" x14ac:dyDescent="0.2">
      <c r="A37" s="102" t="s">
        <v>194</v>
      </c>
      <c r="B37" s="29" t="s">
        <v>195</v>
      </c>
    </row>
    <row r="38" spans="1:2" x14ac:dyDescent="0.2">
      <c r="A38" s="102" t="s">
        <v>196</v>
      </c>
      <c r="B38" s="29" t="s">
        <v>197</v>
      </c>
    </row>
    <row r="39" spans="1:2" x14ac:dyDescent="0.2">
      <c r="A39" s="102" t="s">
        <v>198</v>
      </c>
      <c r="B39" s="29" t="s">
        <v>199</v>
      </c>
    </row>
    <row r="40" spans="1:2" x14ac:dyDescent="0.2">
      <c r="A40" s="102" t="s">
        <v>200</v>
      </c>
      <c r="B40" s="29" t="s">
        <v>201</v>
      </c>
    </row>
    <row r="41" spans="1:2" x14ac:dyDescent="0.2">
      <c r="A41" s="102" t="s">
        <v>202</v>
      </c>
      <c r="B41" s="29" t="s">
        <v>203</v>
      </c>
    </row>
    <row r="42" spans="1:2" x14ac:dyDescent="0.2">
      <c r="A42" s="102" t="s">
        <v>204</v>
      </c>
      <c r="B42" s="29" t="s">
        <v>205</v>
      </c>
    </row>
    <row r="43" spans="1:2" x14ac:dyDescent="0.2">
      <c r="A43" s="102" t="s">
        <v>206</v>
      </c>
      <c r="B43" s="29" t="s">
        <v>207</v>
      </c>
    </row>
    <row r="44" spans="1:2" x14ac:dyDescent="0.2">
      <c r="A44" s="102" t="s">
        <v>208</v>
      </c>
      <c r="B44" s="29" t="s">
        <v>209</v>
      </c>
    </row>
    <row r="45" spans="1:2" x14ac:dyDescent="0.2">
      <c r="A45" s="102" t="s">
        <v>210</v>
      </c>
      <c r="B45" s="29" t="s">
        <v>211</v>
      </c>
    </row>
    <row r="46" spans="1:2" x14ac:dyDescent="0.2">
      <c r="A46" s="103" t="s">
        <v>212</v>
      </c>
      <c r="B46" s="29" t="s">
        <v>213</v>
      </c>
    </row>
    <row r="47" spans="1:2" x14ac:dyDescent="0.2">
      <c r="A47" s="102" t="s">
        <v>214</v>
      </c>
      <c r="B47" s="29" t="s">
        <v>215</v>
      </c>
    </row>
    <row r="48" spans="1:2" x14ac:dyDescent="0.2">
      <c r="A48" s="103" t="s">
        <v>216</v>
      </c>
      <c r="B48" s="29" t="s">
        <v>217</v>
      </c>
    </row>
    <row r="50" spans="1:10" x14ac:dyDescent="0.2">
      <c r="A50" s="106" t="s">
        <v>114</v>
      </c>
    </row>
    <row r="51" spans="1:10" ht="12.75" customHeight="1" x14ac:dyDescent="0.2">
      <c r="B51" s="107" t="s">
        <v>93</v>
      </c>
      <c r="C51" s="105" t="s">
        <v>88</v>
      </c>
      <c r="E51" s="30"/>
      <c r="F51" s="30"/>
      <c r="G51" s="30"/>
      <c r="H51" s="30"/>
      <c r="I51" s="30"/>
      <c r="J51" s="30"/>
    </row>
    <row r="52" spans="1:10" ht="12.75" customHeight="1" x14ac:dyDescent="0.2">
      <c r="B52" s="105" t="s">
        <v>94</v>
      </c>
      <c r="C52" s="105" t="s">
        <v>89</v>
      </c>
      <c r="E52" s="30"/>
      <c r="F52" s="30"/>
      <c r="G52" s="30"/>
      <c r="H52" s="30"/>
      <c r="I52" s="30"/>
      <c r="J52" s="30"/>
    </row>
    <row r="53" spans="1:10" ht="12.75" customHeight="1" x14ac:dyDescent="0.2">
      <c r="B53" s="105" t="s">
        <v>95</v>
      </c>
      <c r="C53" s="105" t="s">
        <v>90</v>
      </c>
    </row>
    <row r="54" spans="1:10" ht="12.75" customHeight="1" x14ac:dyDescent="0.2">
      <c r="B54" s="105" t="s">
        <v>96</v>
      </c>
      <c r="C54" s="105" t="s">
        <v>91</v>
      </c>
      <c r="E54" s="30"/>
      <c r="F54" s="30"/>
      <c r="G54" s="30"/>
      <c r="H54" s="30"/>
      <c r="I54" s="30"/>
      <c r="J54" s="30"/>
    </row>
    <row r="55" spans="1:10" ht="12.75" customHeight="1" x14ac:dyDescent="0.2">
      <c r="B55" s="105" t="s">
        <v>97</v>
      </c>
      <c r="C55" s="105"/>
    </row>
    <row r="56" spans="1:10" ht="12.75" customHeight="1" x14ac:dyDescent="0.2">
      <c r="B56" s="105" t="s">
        <v>98</v>
      </c>
      <c r="C56" s="105"/>
    </row>
    <row r="57" spans="1:10" ht="12.75" customHeight="1" x14ac:dyDescent="0.2">
      <c r="B57" s="105" t="s">
        <v>99</v>
      </c>
      <c r="C57" s="105" t="s">
        <v>92</v>
      </c>
      <c r="E57" s="30"/>
      <c r="F57" s="30"/>
      <c r="G57" s="30"/>
      <c r="H57" s="30"/>
      <c r="I57" s="30"/>
      <c r="J57" s="30"/>
    </row>
    <row r="58" spans="1:10" ht="12.75" customHeight="1" x14ac:dyDescent="0.2">
      <c r="C58" s="105"/>
    </row>
    <row r="59" spans="1:10" ht="12.75" customHeight="1" x14ac:dyDescent="0.2">
      <c r="A59" s="105" t="s">
        <v>100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2.75" x14ac:dyDescent="0.2"/>
  <cols>
    <col min="1" max="2" width="11.140625" style="96" customWidth="1"/>
    <col min="3" max="4" width="7.140625" style="96" customWidth="1"/>
    <col min="5" max="16384" width="9.140625" style="96"/>
  </cols>
  <sheetData>
    <row r="1" spans="1:4" s="92" customFormat="1" x14ac:dyDescent="0.2">
      <c r="C1" s="181"/>
      <c r="D1" s="181"/>
    </row>
    <row r="2" spans="1:4" x14ac:dyDescent="0.2">
      <c r="A2" s="93"/>
      <c r="B2" s="93"/>
      <c r="C2" s="94"/>
      <c r="D2" s="95"/>
    </row>
    <row r="3" spans="1:4" x14ac:dyDescent="0.2">
      <c r="C3" s="94"/>
      <c r="D3" s="95"/>
    </row>
    <row r="4" spans="1:4" x14ac:dyDescent="0.2">
      <c r="C4" s="94"/>
      <c r="D4" s="95"/>
    </row>
    <row r="5" spans="1:4" x14ac:dyDescent="0.2">
      <c r="C5" s="94"/>
      <c r="D5" s="95"/>
    </row>
    <row r="6" spans="1:4" x14ac:dyDescent="0.2">
      <c r="C6" s="94"/>
      <c r="D6" s="95"/>
    </row>
    <row r="7" spans="1:4" x14ac:dyDescent="0.2">
      <c r="C7" s="94"/>
      <c r="D7" s="95"/>
    </row>
    <row r="8" spans="1:4" x14ac:dyDescent="0.2">
      <c r="C8" s="94"/>
      <c r="D8" s="95"/>
    </row>
    <row r="9" spans="1:4" x14ac:dyDescent="0.2">
      <c r="C9" s="94"/>
      <c r="D9" s="95"/>
    </row>
    <row r="10" spans="1:4" x14ac:dyDescent="0.2">
      <c r="C10" s="94"/>
      <c r="D10" s="95"/>
    </row>
    <row r="11" spans="1:4" x14ac:dyDescent="0.2">
      <c r="C11" s="94"/>
      <c r="D11" s="95"/>
    </row>
    <row r="12" spans="1:4" x14ac:dyDescent="0.2">
      <c r="C12" s="94"/>
      <c r="D12" s="95"/>
    </row>
    <row r="13" spans="1:4" x14ac:dyDescent="0.2">
      <c r="C13" s="94"/>
      <c r="D13" s="95"/>
    </row>
    <row r="14" spans="1:4" x14ac:dyDescent="0.2">
      <c r="C14" s="94"/>
      <c r="D14" s="95"/>
    </row>
    <row r="15" spans="1:4" x14ac:dyDescent="0.2">
      <c r="C15" s="94"/>
      <c r="D15" s="95"/>
    </row>
    <row r="16" spans="1:4" x14ac:dyDescent="0.2">
      <c r="C16" s="94"/>
      <c r="D16" s="95"/>
    </row>
    <row r="17" spans="3:4" x14ac:dyDescent="0.2">
      <c r="C17" s="94"/>
      <c r="D17" s="95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51</vt:lpstr>
      <vt:lpstr>DATA</vt:lpstr>
      <vt:lpstr>Selected Fields</vt:lpstr>
      <vt:lpstr>CIP 2000-NCES Groupings</vt:lpstr>
      <vt:lpstr>Sheet1</vt:lpstr>
      <vt:lpstr>DATA</vt:lpstr>
      <vt:lpstr>NOTE</vt:lpstr>
      <vt:lpstr>DATA!Print_Area</vt:lpstr>
      <vt:lpstr>'TABLE 51'!Print_Area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2015-05-01T20:10:14Z</cp:lastPrinted>
  <dcterms:created xsi:type="dcterms:W3CDTF">1999-04-19T14:50:58Z</dcterms:created>
  <dcterms:modified xsi:type="dcterms:W3CDTF">2015-05-18T15:15:02Z</dcterms:modified>
</cp:coreProperties>
</file>