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040" firstSheet="5" activeTab="6"/>
  </bookViews>
  <sheets>
    <sheet name="Alabama" sheetId="1" r:id="rId1"/>
    <sheet name="Arkansas" sheetId="2" r:id="rId2"/>
    <sheet name="Florida BOR" sheetId="3" r:id="rId3"/>
    <sheet name="Georgia DTAE" sheetId="4" r:id="rId4"/>
    <sheet name="Kentucky" sheetId="5" r:id="rId5"/>
    <sheet name="Louisiana BOR" sheetId="6" r:id="rId6"/>
    <sheet name="Maryland" sheetId="7" r:id="rId7"/>
    <sheet name="Mississippi CC" sheetId="8" r:id="rId8"/>
    <sheet name="Mississippi BOR" sheetId="9" r:id="rId9"/>
    <sheet name="North Carolina CC" sheetId="10" r:id="rId10"/>
    <sheet name="North Carolina UNC" sheetId="11" r:id="rId11"/>
    <sheet name="Oklahoma" sheetId="12" r:id="rId12"/>
    <sheet name="South Carolina" sheetId="13" r:id="rId13"/>
    <sheet name="Tenneessee" sheetId="14" r:id="rId14"/>
    <sheet name="Texas" sheetId="15" r:id="rId15"/>
    <sheet name="Virginia" sheetId="16" r:id="rId16"/>
    <sheet name="West Virginia" sheetId="17" r:id="rId17"/>
  </sheets>
  <definedNames>
    <definedName name="_xlnm.Print_Area" localSheetId="2">'Florida BOR'!$A$1:$L$56</definedName>
    <definedName name="_xlnm.Print_Area" localSheetId="5">'Louisiana BOR'!$A$1:$L$65</definedName>
    <definedName name="_xlnm.Print_Area" localSheetId="6">'Maryland'!$A$1:$K$58</definedName>
    <definedName name="_xlnm.Print_Area" localSheetId="10">'North Carolina UNC'!$A$1:$L$57</definedName>
    <definedName name="_xlnm.Print_Area" localSheetId="13">'Tenneessee'!$A$1:$L$56</definedName>
    <definedName name="_xlnm.Print_Area" localSheetId="15">'Virginia'!$A$1:$K$56</definedName>
  </definedNames>
  <calcPr fullCalcOnLoad="1"/>
</workbook>
</file>

<file path=xl/sharedStrings.xml><?xml version="1.0" encoding="utf-8"?>
<sst xmlns="http://schemas.openxmlformats.org/spreadsheetml/2006/main" count="1095" uniqueCount="371">
  <si>
    <t>1998-99: Reflecting Changes Announced by 12/31/98</t>
  </si>
  <si>
    <t>Section A:  Appropriations To Institutions For Special Purposes Not Institutionally Identified</t>
  </si>
  <si>
    <t>1.  Community or Public Service Units ..........................</t>
  </si>
  <si>
    <t>2.  Non-credit Continuing Education..............................</t>
  </si>
  <si>
    <t>MESC</t>
  </si>
  <si>
    <t>3.  Agricultural Cooperative Extension...........................</t>
  </si>
  <si>
    <t>EPSCOR</t>
  </si>
  <si>
    <t>4.  Agricultural Experiment Stations..............................</t>
  </si>
  <si>
    <t>Gov Coun/on HBCU</t>
  </si>
  <si>
    <t>5.  Engineering Experiment Stations.............................</t>
  </si>
  <si>
    <t>6.  Research Units.......................................................</t>
  </si>
  <si>
    <t>7.  Other.....................................................................</t>
  </si>
  <si>
    <t>NAAL</t>
  </si>
  <si>
    <t>Section B:  System Operations And Student Financial Aid</t>
  </si>
  <si>
    <t>1.  Centralized State Postsecondary Education Agencies</t>
  </si>
  <si>
    <t xml:space="preserve">     (operating funds only)</t>
  </si>
  <si>
    <t xml:space="preserve">    a. Colleges and Universities......................................</t>
  </si>
  <si>
    <t>ACHE + TRSA</t>
  </si>
  <si>
    <t xml:space="preserve">    b. Two-year Systems, if any.....................................</t>
  </si>
  <si>
    <t>ADPE + TR R&amp;PS</t>
  </si>
  <si>
    <t xml:space="preserve">    c. National or regional associations, compacts or</t>
  </si>
  <si>
    <t xml:space="preserve">        consortia (e.g.SREB membership)........................</t>
  </si>
  <si>
    <t>SREB</t>
  </si>
  <si>
    <t xml:space="preserve">    d. System Operations Other Than The Agencies Listed</t>
  </si>
  <si>
    <t xml:space="preserve">     in 1.......................................................................</t>
  </si>
  <si>
    <t>2.  Aid Limited Solely To Private College Students or</t>
  </si>
  <si>
    <t xml:space="preserve">     Direct Aid to Private Colleges </t>
  </si>
  <si>
    <t xml:space="preserve">    a. Student Tuition Aid Grant Programs......................</t>
  </si>
  <si>
    <t>Ed Grant</t>
  </si>
  <si>
    <t xml:space="preserve">    b. Other Student Financial Aid Programs...................</t>
  </si>
  <si>
    <t xml:space="preserve">    c. Other Aid (please specify)....................................</t>
  </si>
  <si>
    <t>Private Institutions</t>
  </si>
  <si>
    <t xml:space="preserve">3.  Contract Programs </t>
  </si>
  <si>
    <t xml:space="preserve">    a. SREB..................................................</t>
  </si>
  <si>
    <t>i. Private institutions....................................</t>
  </si>
  <si>
    <t>ii. Public Institutions...................................</t>
  </si>
  <si>
    <t xml:space="preserve">    b. Other..............................................</t>
  </si>
  <si>
    <t>4.  State-supported Student Aid Programs Administered</t>
  </si>
  <si>
    <t xml:space="preserve">     Off Campus (excluding those listed in 2 above)..........</t>
  </si>
  <si>
    <t>Chirop Scholarship</t>
  </si>
  <si>
    <t xml:space="preserve">    a. Estimated percent to public institution</t>
  </si>
  <si>
    <t>ASAP</t>
  </si>
  <si>
    <t xml:space="preserve">        students.............................</t>
  </si>
  <si>
    <t>Dental Scholarship</t>
  </si>
  <si>
    <t xml:space="preserve">    b. Estimated percent to private institution</t>
  </si>
  <si>
    <t>Medical Scholarship</t>
  </si>
  <si>
    <t>Optometric Schol</t>
  </si>
  <si>
    <t>5.  Administration Of Student Aid Programs (including</t>
  </si>
  <si>
    <t xml:space="preserve">     centralized guaranteed student loans).....................</t>
  </si>
  <si>
    <t>Section C:  All Other State Appropriations To Postsecondary Education Institutions</t>
  </si>
  <si>
    <t>Title VI Court Case</t>
  </si>
  <si>
    <t>Policemen Scholarships</t>
  </si>
  <si>
    <t>1.  All Other State Appropriations to Postsecondary</t>
  </si>
  <si>
    <t>American Legion</t>
  </si>
  <si>
    <t xml:space="preserve">     Education Institutions Not Identified In The</t>
  </si>
  <si>
    <t>Dep/Blind Parents</t>
  </si>
  <si>
    <t xml:space="preserve">     Preceding Sections including appropriations to</t>
  </si>
  <si>
    <t>Elem Teachers Schol</t>
  </si>
  <si>
    <t xml:space="preserve">     other state agencies which are identified for</t>
  </si>
  <si>
    <t>Dept/VA</t>
  </si>
  <si>
    <t xml:space="preserve">     the support of post secondary education</t>
  </si>
  <si>
    <t>Spec Mental Hlth</t>
  </si>
  <si>
    <t xml:space="preserve">     (please list)............................................................</t>
  </si>
  <si>
    <t>AIDT + TRSA</t>
  </si>
  <si>
    <t>Bd. of Nursing</t>
  </si>
  <si>
    <t>TOTAL OF PART  4.......................................................</t>
  </si>
  <si>
    <t>Writing Program</t>
  </si>
  <si>
    <t>AL Tech Network-AU</t>
  </si>
  <si>
    <t>UA-SchoolFest Prog</t>
  </si>
  <si>
    <t>Minority Recruitment</t>
  </si>
  <si>
    <t>Mtg. Intern Medicine</t>
  </si>
  <si>
    <t>League/Adv of Educ</t>
  </si>
  <si>
    <t>Bevill Ctr.-UA</t>
  </si>
  <si>
    <t>UA Mobile Engr</t>
  </si>
  <si>
    <t>UA-M. Figures Museum</t>
  </si>
  <si>
    <t>Two-Yr Lines</t>
  </si>
  <si>
    <t>Teacher In-Serv Ctr</t>
  </si>
  <si>
    <t>Alabama</t>
  </si>
  <si>
    <t>SAUT-ECA,SAUT-FTA</t>
  </si>
  <si>
    <t>n/a</t>
  </si>
  <si>
    <t>UA DIV. OF AGRI.*</t>
  </si>
  <si>
    <t>UA ARCHEOLOGICAL SURVEY</t>
  </si>
  <si>
    <t>UA CRIMINAL JUSTICE INSTITUTE</t>
  </si>
  <si>
    <t>* Agricultural Cooperative Ext. and Agri. Experiment Station are now appropriated together.</t>
  </si>
  <si>
    <t>ADHE LESS Y.O.U.</t>
  </si>
  <si>
    <t>UA SYSTEM</t>
  </si>
  <si>
    <t xml:space="preserve">    a. SREB...........................................……………….</t>
  </si>
  <si>
    <t>i. Private institutions...................................…</t>
  </si>
  <si>
    <t xml:space="preserve"> </t>
  </si>
  <si>
    <t>ii. Public Institutions..................................…</t>
  </si>
  <si>
    <t xml:space="preserve">    b. Other.......................................…………………</t>
  </si>
  <si>
    <t>SAG ADMIN.</t>
  </si>
  <si>
    <t>PROMO GRANTS,Y.O.U.,TUITION ADJ.</t>
  </si>
  <si>
    <t>Arkansas</t>
  </si>
  <si>
    <t>SCHOLARSHIP MATCHING</t>
  </si>
  <si>
    <t xml:space="preserve">      PROGRAM</t>
  </si>
  <si>
    <t>CHALLENGE GRANTS</t>
  </si>
  <si>
    <t>MED TRNG. SIM. LAB</t>
  </si>
  <si>
    <t>1ST ACCREDITED MED SCH</t>
  </si>
  <si>
    <t>MED SCH RECRUITMENT/</t>
  </si>
  <si>
    <t xml:space="preserve">     RETENTION-MINORITIES</t>
  </si>
  <si>
    <t>SE UNIV-OSTEOOPATHY</t>
  </si>
  <si>
    <t>SE UNIV-PHARMACY</t>
  </si>
  <si>
    <t>SE UNIV-OPTOMETRY</t>
  </si>
  <si>
    <t>PUB SEC URBAN/RURAL</t>
  </si>
  <si>
    <t xml:space="preserve">     UNMET NEEDS</t>
  </si>
  <si>
    <t>FLA OFF CAMPUS VOL.</t>
  </si>
  <si>
    <t>*  Major Gifts and Eminent Scholars have been</t>
  </si>
  <si>
    <t xml:space="preserve">    Combined into one category</t>
  </si>
  <si>
    <t>Florida</t>
  </si>
  <si>
    <t>Quick Start</t>
  </si>
  <si>
    <t>Lottery Funds</t>
  </si>
  <si>
    <t>State Administration</t>
  </si>
  <si>
    <t>Board of Regents</t>
  </si>
  <si>
    <t>Colleges with Vocational Divisions</t>
  </si>
  <si>
    <t>Georgia DTAE</t>
  </si>
  <si>
    <t>Section A</t>
  </si>
  <si>
    <t>1. Public Service</t>
  </si>
  <si>
    <t xml:space="preserve">Livestock Disease Diagnostic Lab (UK, MuSU) </t>
  </si>
  <si>
    <t>Ag. Regulatory Services (UK)</t>
  </si>
  <si>
    <t>Appalachian Regional Services (MoSU)</t>
  </si>
  <si>
    <t>Geological Survey (UK)</t>
  </si>
  <si>
    <t>Center for Labor Education Research (UK)</t>
  </si>
  <si>
    <t>Center for Business &amp; Economic Research (UK)</t>
  </si>
  <si>
    <t>Community Cancer Program (UofL)</t>
  </si>
  <si>
    <t>University Press (UK)</t>
  </si>
  <si>
    <t>State Data Center (UofL)</t>
  </si>
  <si>
    <t>Center for Entrepreneurship (UK)</t>
  </si>
  <si>
    <t>Japanese Saturday School (UK)</t>
  </si>
  <si>
    <t>Rural Health Care (UK)</t>
  </si>
  <si>
    <t>Labor Management Center (UofL)</t>
  </si>
  <si>
    <t>Public Service Institute (KSU)</t>
  </si>
  <si>
    <t>Total</t>
  </si>
  <si>
    <t>6. Research</t>
  </si>
  <si>
    <t>Center for Aging (UK)</t>
  </si>
  <si>
    <t>Center for Public Administration (UK)</t>
  </si>
  <si>
    <t>Center on Cancer Prevention (UK)</t>
  </si>
  <si>
    <t>Center on Pharmaceutical Scince (UK)</t>
  </si>
  <si>
    <t>Center for Robtics (UK)</t>
  </si>
  <si>
    <t>Center for Computational Sciences (UK)</t>
  </si>
  <si>
    <t>Center for Applied Microcirculatory Research (UofL)</t>
  </si>
  <si>
    <t>Center for Applied Energy Research (UK)</t>
  </si>
  <si>
    <t>Institute for Correctional Training Research (MoSU)</t>
  </si>
  <si>
    <t>Groundwater Research (UK)</t>
  </si>
  <si>
    <t>Enginneering Education/Research (UK)</t>
  </si>
  <si>
    <t>Research &amp; Development (UofL)</t>
  </si>
  <si>
    <t>7. Other</t>
  </si>
  <si>
    <t>Consortia</t>
  </si>
  <si>
    <t>Section B</t>
  </si>
  <si>
    <t>1a.  Administration of KCTCS</t>
  </si>
  <si>
    <t>Section C</t>
  </si>
  <si>
    <t>Telecommunications</t>
  </si>
  <si>
    <t>Health Programs</t>
  </si>
  <si>
    <t>Minority Student College Preparation</t>
  </si>
  <si>
    <t>Keys to KERA</t>
  </si>
  <si>
    <t>Kentucky Community Service Commission</t>
  </si>
  <si>
    <t>State Autism Center</t>
  </si>
  <si>
    <t>Research Challenge Trust Fund - Endowed Chairs</t>
  </si>
  <si>
    <t>Regional Universities Excellence Trust Fund-Endowed Chairs</t>
  </si>
  <si>
    <t>Research Challenge Trust Fund</t>
  </si>
  <si>
    <t>Regional Universities Excellence Trust Fund</t>
  </si>
  <si>
    <t>Technology Trust Fund</t>
  </si>
  <si>
    <t>Workforce Development Trust Fund</t>
  </si>
  <si>
    <t>Student Financial Aid and Advancement Trust Fund</t>
  </si>
  <si>
    <t>KY Rural Development Center</t>
  </si>
  <si>
    <t>Osteopathic Medicine Scholarships (Private Inst)</t>
  </si>
  <si>
    <t>Kentucky</t>
  </si>
  <si>
    <t>BOARD OF REGENTS</t>
  </si>
  <si>
    <t>SREB MEMBERSHIP</t>
  </si>
  <si>
    <t>THREE MANAGEMENT BOARDS</t>
  </si>
  <si>
    <t>SO -BD.</t>
  </si>
  <si>
    <t>LSU BD.</t>
  </si>
  <si>
    <t>TRUSTEES BD.</t>
  </si>
  <si>
    <t>AID TO INDENDENT INSTITUTIONS</t>
  </si>
  <si>
    <t>EQUIPMENT</t>
  </si>
  <si>
    <t>LEASES-SO-S</t>
  </si>
  <si>
    <t>FEDL COMPLIANCE</t>
  </si>
  <si>
    <t>CARRY-OVER FEDL</t>
  </si>
  <si>
    <t>LAB SCHOOLS</t>
  </si>
  <si>
    <t>CAMP PROJECT</t>
  </si>
  <si>
    <t>LAND GRANT - SO</t>
  </si>
  <si>
    <t>MICRO-MFG.</t>
  </si>
  <si>
    <t>LSU AG ADMINISTRATION</t>
  </si>
  <si>
    <t>SO. LA. CC</t>
  </si>
  <si>
    <t>BATON ROUGE C.C.</t>
  </si>
  <si>
    <t>LUMCON</t>
  </si>
  <si>
    <t>LOUIS</t>
  </si>
  <si>
    <t>DISTANCE LEARNING</t>
  </si>
  <si>
    <t>C.C. POOL</t>
  </si>
  <si>
    <t>C.C. BOARD</t>
  </si>
  <si>
    <t>ACRES</t>
  </si>
  <si>
    <t>SPECIAL PROJECT</t>
  </si>
  <si>
    <t>Louisiana</t>
  </si>
  <si>
    <t>U of MD System Administration</t>
  </si>
  <si>
    <t>MD Higher Education Commission</t>
  </si>
  <si>
    <t>State Aid to Independents</t>
  </si>
  <si>
    <t>Welcome Grants</t>
  </si>
  <si>
    <t xml:space="preserve">Other Race Grants </t>
  </si>
  <si>
    <t xml:space="preserve">Retention </t>
  </si>
  <si>
    <t xml:space="preserve">Incentive Grants </t>
  </si>
  <si>
    <t>ATC Grant</t>
  </si>
  <si>
    <t>Eminent Scholars</t>
  </si>
  <si>
    <t>Investment Program Grant</t>
  </si>
  <si>
    <t>S.Md. Higher Education Center</t>
  </si>
  <si>
    <t>Access and Sucess Grant</t>
  </si>
  <si>
    <t>MD Applied Info. Tech. Initiative</t>
  </si>
  <si>
    <t>sub-total</t>
  </si>
  <si>
    <t>Maryland</t>
  </si>
  <si>
    <t>Mississippi</t>
  </si>
  <si>
    <t>Public Service:</t>
  </si>
  <si>
    <t>Volunteer Comm.</t>
  </si>
  <si>
    <t>Research:</t>
  </si>
  <si>
    <t>URC</t>
  </si>
  <si>
    <t>Other:</t>
  </si>
  <si>
    <t>Ayers Reapprop.</t>
  </si>
  <si>
    <t xml:space="preserve">Mississippi </t>
  </si>
  <si>
    <t>Basic Skills</t>
  </si>
  <si>
    <t>HRD</t>
  </si>
  <si>
    <t>Small Business Centers</t>
  </si>
  <si>
    <t>New &amp; Expanding Industry</t>
  </si>
  <si>
    <t>Nursing</t>
  </si>
  <si>
    <t>Compensatory Education</t>
  </si>
  <si>
    <t>FIT</t>
  </si>
  <si>
    <t>North Carolina</t>
  </si>
  <si>
    <t>Capitation payments and financial aid for resident</t>
  </si>
  <si>
    <t>students enrolled at private schools of medicine.</t>
  </si>
  <si>
    <t>University of North Carolina Hospitals, Area Health</t>
  </si>
  <si>
    <t>Education Centers Program, SREB Membership,</t>
  </si>
  <si>
    <t>Grants to Private Institutions - Teacher Education,</t>
  </si>
  <si>
    <t>and Reserve for Future Allocations.</t>
  </si>
  <si>
    <t>Oklahoma</t>
  </si>
  <si>
    <t>MTAS, CTAS, IPS</t>
  </si>
  <si>
    <t>TN Higher Education Commission</t>
  </si>
  <si>
    <t>UT University-Wide Administration</t>
  </si>
  <si>
    <t>TN Board of Regents Administration</t>
  </si>
  <si>
    <t>TN Independent Colleges &amp; Universities</t>
  </si>
  <si>
    <t>Contract Ed</t>
  </si>
  <si>
    <t>TSAC Administration</t>
  </si>
  <si>
    <t>TN Foreign Language Institute</t>
  </si>
  <si>
    <t>Tenneessee</t>
  </si>
  <si>
    <t>Tx. Food &amp; Fibers Commissioin</t>
  </si>
  <si>
    <t>Health Programs Pass Thru</t>
  </si>
  <si>
    <t>Texas</t>
  </si>
  <si>
    <t>1998-99, Section C List</t>
  </si>
  <si>
    <t>1. Hospitals:</t>
  </si>
  <si>
    <t>a. UVA, Hospital</t>
  </si>
  <si>
    <t>b. VCU-MCV, Hospital</t>
  </si>
  <si>
    <t>2. State Council Programs:</t>
  </si>
  <si>
    <t>a. Eminent Scholars</t>
  </si>
  <si>
    <t>b. Outstanding Faculty Prog</t>
  </si>
  <si>
    <t>c. Grad/Undergrad Asst</t>
  </si>
  <si>
    <t>d. Library Sharing</t>
  </si>
  <si>
    <t>e. VMI/MBC Contract</t>
  </si>
  <si>
    <t>f. DGS Rent</t>
  </si>
  <si>
    <t>g. Indicators Project</t>
  </si>
  <si>
    <t>h. Board of Visitors Training</t>
  </si>
  <si>
    <t>I. Commonwealth Res. Fund</t>
  </si>
  <si>
    <t>j. Teacher Tech Training</t>
  </si>
  <si>
    <t>3. Melcher's-Monroe</t>
  </si>
  <si>
    <t>4. Med Coll hampton Rds</t>
  </si>
  <si>
    <t>5. VCBA-Eq Trust Fund</t>
  </si>
  <si>
    <t>6. VA Plan Equal Opportunity</t>
  </si>
  <si>
    <t>7. SW VA Higher Ed Cntr</t>
  </si>
  <si>
    <t>8. VA Semiconductor Endow.</t>
  </si>
  <si>
    <t>9. Roanoke Higher Ed Authority</t>
  </si>
  <si>
    <t>funds.</t>
  </si>
  <si>
    <t xml:space="preserve">%  </t>
  </si>
  <si>
    <t>N/A</t>
  </si>
  <si>
    <t>Virginia</t>
  </si>
  <si>
    <t>Shown in Part 3</t>
  </si>
  <si>
    <t>Incl in a above</t>
  </si>
  <si>
    <t xml:space="preserve">     in 1.…Boards' Central Office.................................…</t>
  </si>
  <si>
    <t xml:space="preserve">   WV Network for Ed. Telecom.</t>
  </si>
  <si>
    <t>Minority Doctoral Pgm</t>
  </si>
  <si>
    <t>Underwood-Smith Teacher Schol Fund</t>
  </si>
  <si>
    <t>Health Sciences Schol Fund</t>
  </si>
  <si>
    <t>WVU Poison Control Hotline</t>
  </si>
  <si>
    <t>WVU Health Center Opportunities</t>
  </si>
  <si>
    <t>Rural Health Initiative (site funding)</t>
  </si>
  <si>
    <t>MA Public Health Pgm &amp;</t>
  </si>
  <si>
    <t xml:space="preserve">  Health Science Technology</t>
  </si>
  <si>
    <t>MU Med Sch - Capital Improvements</t>
  </si>
  <si>
    <t>WVU Coll of Eng &amp; Mineral Resources</t>
  </si>
  <si>
    <t>MU/WVU FACDIS</t>
  </si>
  <si>
    <t>WVU Law School-Skills Pgm</t>
  </si>
  <si>
    <t>MU/SWVCTC 2+2 Pgm</t>
  </si>
  <si>
    <t>TOTAL OF PART  4...........................................…</t>
  </si>
  <si>
    <t>West Virginia</t>
  </si>
  <si>
    <t xml:space="preserve">NOTE:  The UVA and VCU-MCV </t>
  </si>
  <si>
    <t>hospitals are now independent</t>
  </si>
  <si>
    <t xml:space="preserve"> and no longer receive general </t>
  </si>
  <si>
    <t>3,4. In UMD College Park since FY 1994.</t>
  </si>
  <si>
    <t>7. Community College Statewide Programs</t>
  </si>
  <si>
    <t xml:space="preserve">6. Includes UMD Center for Env. Sci. </t>
  </si>
  <si>
    <t>($9,115,060) and the Biotech.</t>
  </si>
  <si>
    <t xml:space="preserve"> Institute ($18,358,110).</t>
  </si>
  <si>
    <t>C.1.</t>
  </si>
  <si>
    <t>SAG,AACS,GS,TEACHER RETRAIN.,ESEL,</t>
  </si>
  <si>
    <t>MIA/KIA,LEO,REHAB,JR/SR,FR/SO,</t>
  </si>
  <si>
    <t>MIN. MASTERS SREB DOC,FAC/ADM.</t>
  </si>
  <si>
    <t>4. Nat'l Guard</t>
  </si>
  <si>
    <t>C.1 Articulation</t>
  </si>
  <si>
    <t xml:space="preserve">  SALKEHATCHIE  LEADERSHIP  CENTER</t>
  </si>
  <si>
    <t xml:space="preserve">  POISON  CONTROL  CNTR</t>
  </si>
  <si>
    <t xml:space="preserve">  SCH.  COUNCIL  ASSIST.  PROJ.</t>
  </si>
  <si>
    <t xml:space="preserve">      Total</t>
  </si>
  <si>
    <t>Technical Colleges only</t>
  </si>
  <si>
    <t>Clemson  University  Cooperative  Extension</t>
  </si>
  <si>
    <t>The  SC  Agriculture  &amp;  Forestry  Research  System</t>
  </si>
  <si>
    <t>Center for Advanced Engineering Fibers &amp; Films</t>
  </si>
  <si>
    <t xml:space="preserve">  ECON.  DEVELOPMENT (SBTCE)</t>
  </si>
  <si>
    <t xml:space="preserve">  MISSING  &amp;  EXPLOITED  CHILDREN  (SBTCE)</t>
  </si>
  <si>
    <t xml:space="preserve">  DATA  PROCESSING  SUPPORT  (SBTCE)</t>
  </si>
  <si>
    <t xml:space="preserve">      MINUS  TOTAL  SERV.  PROG.</t>
  </si>
  <si>
    <t xml:space="preserve">      MINUS  TOTAL  SPECIAL  ITEMS:</t>
  </si>
  <si>
    <t xml:space="preserve">           DESEGREGATION</t>
  </si>
  <si>
    <t xml:space="preserve">           PROFESSOR  OF  THE  YEAR</t>
  </si>
  <si>
    <t xml:space="preserve">           PALMETTO FELLOWS SCHOL.</t>
  </si>
  <si>
    <t xml:space="preserve">           PERFORMANCE FUNDING</t>
  </si>
  <si>
    <t xml:space="preserve">           AFRICAN-AM. LOAN PROG.</t>
  </si>
  <si>
    <t xml:space="preserve">   MINUS  TOTAL  DEBT  SERV. </t>
  </si>
  <si>
    <t>Private</t>
  </si>
  <si>
    <t>Public</t>
  </si>
  <si>
    <t>Tuskegee</t>
  </si>
  <si>
    <t xml:space="preserve">     Univ.  of  Ga</t>
  </si>
  <si>
    <t xml:space="preserve">     Univ.  of   Alabama</t>
  </si>
  <si>
    <t>Total  Private</t>
  </si>
  <si>
    <t>Note:  the  budget  bill  has  $1,020,500.  this  is  $13,950  more</t>
  </si>
  <si>
    <t xml:space="preserve">  than  what  was  spent.  this  has  to  be  back  out  of  line  160  of  the  controllers</t>
  </si>
  <si>
    <t>B.4.Palmetto Fellows/Need-Based</t>
  </si>
  <si>
    <t>LIFE Scholarships</t>
  </si>
  <si>
    <t>STAR</t>
  </si>
  <si>
    <t>Public Institutions</t>
  </si>
  <si>
    <t xml:space="preserve"> C.1. PROF.  OF  YR.;</t>
  </si>
  <si>
    <t xml:space="preserve">  PALMETTO  FELLOWS  SCHOLARSHIPS;</t>
  </si>
  <si>
    <t xml:space="preserve">  DESEGREGATION;</t>
  </si>
  <si>
    <t xml:space="preserve">  CNTR.  FOR  EXCELLENCE;</t>
  </si>
  <si>
    <t xml:space="preserve">  TEACHER'S  RECRUITMENT;</t>
  </si>
  <si>
    <t xml:space="preserve">  LEADERSHIP;   CITADEL - WOMEN'S  LEADERSHIP  INST. W/CONVERSE</t>
  </si>
  <si>
    <t xml:space="preserve">  S.C.  STATE  FELTON  LAB;</t>
  </si>
  <si>
    <t xml:space="preserve">  GREENVILLE  HIGHER  EDUC.  CNTR.;   G.H.E.C.</t>
  </si>
  <si>
    <t xml:space="preserve">   S.C.  MTG. TECH.</t>
  </si>
  <si>
    <t xml:space="preserve">  SBDC;</t>
  </si>
  <si>
    <t xml:space="preserve">  SCAMP;   AFRICAN-AMERICAN  LOAN</t>
  </si>
  <si>
    <t xml:space="preserve">  EPSCoR;</t>
  </si>
  <si>
    <t xml:space="preserve">  PENN  CENTER;</t>
  </si>
  <si>
    <t xml:space="preserve">  MUSC  DIABETIC  CNTR.;</t>
  </si>
  <si>
    <t xml:space="preserve"> RURAL  PHY.  PROG.;</t>
  </si>
  <si>
    <t xml:space="preserve"> NURSING  RECRUITMENT;</t>
  </si>
  <si>
    <t>SBTCE  STATE  LEVEL  (SPECIAL  SCHOOLS  &amp;  EQUIPMENT)</t>
  </si>
  <si>
    <t>S.C. STATE UNIV. 1890 LEADERSHIP INSTITUTE</t>
  </si>
  <si>
    <t>S.C. STATE UNIV. BUSINESS SCHOOL ACCRED.</t>
  </si>
  <si>
    <t>USC - LAW LIBRARY</t>
  </si>
  <si>
    <t>AFRICAN-AMERICAN LOAN</t>
  </si>
  <si>
    <t>ACCESS  &amp;  EQUITY</t>
  </si>
  <si>
    <t>AFRICAN-AMERICAN PROFESSOR PROGRAM</t>
  </si>
  <si>
    <t>ARCHAELOGY  &amp;  ANTRHOPOLOGY  GROUNDS</t>
  </si>
  <si>
    <t>USC - INSTITUTE  OF  PUBLIC  AFFAIRS</t>
  </si>
  <si>
    <t>SBTCE  OMEGA  PROJECT</t>
  </si>
  <si>
    <t>GREENVILLE  TECH - MISSING  &amp;  EXPLOITED  CHILDREN</t>
  </si>
  <si>
    <t>SIMS  SCIENCE  EQUIPMENT</t>
  </si>
  <si>
    <t>ADVANCED  ENGINEERING  FIBER  &amp;  FILM</t>
  </si>
  <si>
    <t>YOUTH  RACE  INCENTIVE</t>
  </si>
  <si>
    <t>TOTAL</t>
  </si>
  <si>
    <t>South Carolina</t>
  </si>
  <si>
    <t xml:space="preserve">  A.1. ARCHAELOGY &amp; ANTHROPOLOGY</t>
  </si>
  <si>
    <t xml:space="preserve">  A.7. INNOVATIVE  TECH.  TRNG  (SBTCE)</t>
  </si>
  <si>
    <t>B.1.a.  TOTAL  GENERAL  FUNDS</t>
  </si>
  <si>
    <t xml:space="preserve">   B.1.c  - $141,000  from  the  Appropriation  Bill  plus  $8,700  paid  by  CHE  for  over.</t>
  </si>
  <si>
    <t>So. Coll.  of  Opt</t>
  </si>
  <si>
    <t>med/Pennington/law/vet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</si>
</sst>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  <numFmt numFmtId="166" formatCode="_(* #,##0_);_(* \(#,##0\);_(* &quot;-&quot;??_);_(@_)"/>
    <numFmt numFmtId="167" formatCode="[$$-409]#,##0"/>
    <numFmt numFmtId="168" formatCode="_(&quot;$&quot;* #,##0_);_(&quot;$&quot;* \(#,##0\);_(&quot;$&quot;* &quot;-&quot;??_);_(@_)"/>
  </numFmts>
  <fonts count="30">
    <font>
      <sz val="10"/>
      <name val="AGaramond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u val="single"/>
      <sz val="8"/>
      <color indexed="8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color indexed="8"/>
      <name val="AGaramond"/>
      <family val="0"/>
    </font>
    <font>
      <sz val="12"/>
      <color indexed="8"/>
      <name val="Arial"/>
      <family val="0"/>
    </font>
    <font>
      <sz val="8"/>
      <color indexed="8"/>
      <name val="AGaramond"/>
      <family val="0"/>
    </font>
    <font>
      <sz val="8"/>
      <color indexed="12"/>
      <name val="AGaramond"/>
      <family val="0"/>
    </font>
    <font>
      <sz val="12"/>
      <name val="AGaramond"/>
      <family val="0"/>
    </font>
    <font>
      <b/>
      <sz val="10"/>
      <name val="Arial"/>
      <family val="0"/>
    </font>
    <font>
      <b/>
      <sz val="12"/>
      <name val="AGaramond"/>
      <family val="0"/>
    </font>
    <font>
      <u val="single"/>
      <sz val="12"/>
      <name val="AGaramond"/>
      <family val="0"/>
    </font>
    <font>
      <b/>
      <u val="single"/>
      <sz val="10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u val="single"/>
      <sz val="8"/>
      <color indexed="8"/>
      <name val="Arial Narrow"/>
      <family val="0"/>
    </font>
    <font>
      <u val="double"/>
      <sz val="8"/>
      <color indexed="8"/>
      <name val="Arial Narrow"/>
      <family val="0"/>
    </font>
    <font>
      <sz val="6"/>
      <color indexed="12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37" fontId="2" fillId="2" borderId="1" xfId="0" applyNumberFormat="1" applyFont="1" applyFill="1" applyBorder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5" fontId="2" fillId="2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 quotePrefix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6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/>
      <protection locked="0"/>
    </xf>
    <xf numFmtId="6" fontId="3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 quotePrefix="1">
      <alignment/>
      <protection locked="0"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2" fillId="0" borderId="2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166" fontId="3" fillId="0" borderId="0" xfId="15" applyNumberFormat="1" applyFont="1" applyAlignment="1" applyProtection="1">
      <alignment/>
      <protection/>
    </xf>
    <xf numFmtId="166" fontId="2" fillId="0" borderId="0" xfId="15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/>
      <protection locked="0"/>
    </xf>
    <xf numFmtId="43" fontId="3" fillId="0" borderId="0" xfId="15" applyFont="1" applyAlignment="1" applyProtection="1">
      <alignment/>
      <protection/>
    </xf>
    <xf numFmtId="43" fontId="2" fillId="0" borderId="0" xfId="15" applyFont="1" applyAlignment="1" applyProtection="1">
      <alignment/>
      <protection locked="0"/>
    </xf>
    <xf numFmtId="37" fontId="2" fillId="2" borderId="0" xfId="0" applyNumberFormat="1" applyFont="1" applyFill="1" applyBorder="1" applyAlignment="1" applyProtection="1">
      <alignment/>
      <protection locked="0"/>
    </xf>
    <xf numFmtId="5" fontId="2" fillId="2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9" fontId="2" fillId="2" borderId="1" xfId="19" applyFont="1" applyFill="1" applyBorder="1" applyAlignment="1" applyProtection="1">
      <alignment horizontal="center"/>
      <protection locked="0"/>
    </xf>
    <xf numFmtId="9" fontId="3" fillId="0" borderId="0" xfId="19" applyFont="1" applyAlignment="1" applyProtection="1">
      <alignment horizontal="center"/>
      <protection/>
    </xf>
    <xf numFmtId="5" fontId="9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3" xfId="0" applyFont="1" applyFill="1" applyAlignment="1">
      <alignment/>
    </xf>
    <xf numFmtId="0" fontId="1" fillId="0" borderId="4" xfId="0" applyFont="1" applyAlignment="1">
      <alignment/>
    </xf>
    <xf numFmtId="0" fontId="7" fillId="0" borderId="0" xfId="0" applyFont="1" applyAlignment="1">
      <alignment/>
    </xf>
    <xf numFmtId="0" fontId="2" fillId="0" borderId="4" xfId="0" applyFont="1" applyAlignment="1">
      <alignment/>
    </xf>
    <xf numFmtId="0" fontId="4" fillId="0" borderId="0" xfId="0" applyFont="1" applyAlignment="1">
      <alignment/>
    </xf>
    <xf numFmtId="0" fontId="1" fillId="0" borderId="5" xfId="0" applyFont="1" applyAlignment="1">
      <alignment/>
    </xf>
    <xf numFmtId="0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5" xfId="0" applyFont="1" applyAlignment="1">
      <alignment/>
    </xf>
    <xf numFmtId="0" fontId="2" fillId="0" borderId="5" xfId="0" applyNumberFormat="1" applyFont="1" applyAlignment="1">
      <alignment/>
    </xf>
    <xf numFmtId="37" fontId="1" fillId="2" borderId="1" xfId="0" applyNumberFormat="1" applyFont="1" applyFill="1" applyBorder="1" applyAlignment="1" applyProtection="1">
      <alignment/>
      <protection locked="0"/>
    </xf>
    <xf numFmtId="5" fontId="1" fillId="2" borderId="1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/>
    </xf>
    <xf numFmtId="3" fontId="2" fillId="0" borderId="6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7" fontId="2" fillId="2" borderId="1" xfId="0" applyNumberFormat="1" applyFont="1" applyFill="1" applyBorder="1" applyAlignment="1" applyProtection="1">
      <alignment horizontal="right" vertical="center"/>
      <protection locked="0"/>
    </xf>
    <xf numFmtId="5" fontId="3" fillId="3" borderId="0" xfId="0" applyNumberFormat="1" applyFont="1" applyFill="1" applyAlignment="1" applyProtection="1">
      <alignment/>
      <protection/>
    </xf>
    <xf numFmtId="5" fontId="2" fillId="4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8" fontId="2" fillId="3" borderId="7" xfId="17" applyNumberFormat="1" applyFont="1" applyFill="1" applyAlignment="1" applyProtection="1">
      <alignment/>
      <protection locked="0"/>
    </xf>
    <xf numFmtId="168" fontId="2" fillId="5" borderId="7" xfId="17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5" fontId="3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5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7" fontId="3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49" fontId="23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3" fillId="0" borderId="0" xfId="0" applyNumberFormat="1" applyFont="1" applyAlignment="1" applyProtection="1">
      <alignment horizontal="left" vertical="center"/>
      <protection locked="0"/>
    </xf>
    <xf numFmtId="49" fontId="25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3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3" fillId="0" borderId="4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2" fillId="2" borderId="0" xfId="0" applyNumberFormat="1" applyFont="1" applyFill="1" applyAlignment="1">
      <alignment/>
    </xf>
    <xf numFmtId="0" fontId="3" fillId="0" borderId="0" xfId="0" applyNumberFormat="1" applyFont="1" applyAlignment="1">
      <alignment horizontal="right"/>
    </xf>
    <xf numFmtId="0" fontId="15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167" fontId="28" fillId="0" borderId="12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7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26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7" fontId="1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29" fillId="0" borderId="0" xfId="0" applyNumberFormat="1" applyFont="1" applyAlignment="1">
      <alignment horizontal="right"/>
    </xf>
    <xf numFmtId="0" fontId="28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28" fillId="0" borderId="11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27" fillId="0" borderId="18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2" fillId="0" borderId="7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60" workbookViewId="0" topLeftCell="A24">
      <selection activeCell="L51" sqref="L51"/>
    </sheetView>
  </sheetViews>
  <sheetFormatPr defaultColWidth="9.00390625" defaultRowHeight="12.75"/>
  <cols>
    <col min="1" max="5" width="8.875" style="7" customWidth="1"/>
    <col min="6" max="6" width="5.875" style="7" customWidth="1"/>
    <col min="7" max="7" width="5.25390625" style="7" customWidth="1"/>
    <col min="8" max="8" width="12.00390625" style="7" customWidth="1"/>
    <col min="9" max="9" width="15.75390625" style="7" customWidth="1"/>
    <col min="10" max="16384" width="8.875" style="7" customWidth="1"/>
  </cols>
  <sheetData>
    <row r="1" ht="11.25">
      <c r="A1" s="7" t="s">
        <v>77</v>
      </c>
    </row>
    <row r="2" spans="1:14" ht="11.25">
      <c r="A2" s="8" t="s">
        <v>0</v>
      </c>
      <c r="B2" s="1"/>
      <c r="C2" s="2"/>
      <c r="D2" s="2"/>
      <c r="E2" s="2"/>
      <c r="F2" s="2"/>
      <c r="G2" s="1"/>
      <c r="H2" s="5"/>
      <c r="K2" s="1"/>
      <c r="L2" s="2"/>
      <c r="M2" s="1"/>
      <c r="N2" s="1"/>
    </row>
    <row r="3" spans="1:14" ht="11.25">
      <c r="A3" s="1"/>
      <c r="B3" s="1"/>
      <c r="C3" s="1"/>
      <c r="D3" s="1"/>
      <c r="E3" s="1"/>
      <c r="F3" s="1"/>
      <c r="G3" s="1"/>
      <c r="H3" s="5"/>
      <c r="K3" s="2"/>
      <c r="L3" s="1"/>
      <c r="M3" s="1"/>
      <c r="N3" s="1"/>
    </row>
    <row r="4" spans="1:14" ht="11.25">
      <c r="A4" s="1" t="s">
        <v>1</v>
      </c>
      <c r="B4" s="1"/>
      <c r="C4" s="1"/>
      <c r="D4" s="1"/>
      <c r="E4" s="1"/>
      <c r="F4" s="1"/>
      <c r="G4" s="1"/>
      <c r="H4" s="5"/>
      <c r="I4" s="1"/>
      <c r="J4" s="1"/>
      <c r="K4" s="2"/>
      <c r="L4" s="1"/>
      <c r="M4" s="1"/>
      <c r="N4" s="1"/>
    </row>
    <row r="5" spans="1:14" ht="11.25">
      <c r="A5" s="1"/>
      <c r="B5" s="1"/>
      <c r="C5" s="1"/>
      <c r="D5" s="1"/>
      <c r="E5" s="1"/>
      <c r="F5" s="1"/>
      <c r="G5" s="1"/>
      <c r="H5" s="5"/>
      <c r="I5" s="1"/>
      <c r="J5" s="1"/>
      <c r="K5" s="1"/>
      <c r="L5" s="1"/>
      <c r="M5" s="1"/>
      <c r="N5" s="1"/>
    </row>
    <row r="6" spans="1:14" ht="11.25">
      <c r="A6" s="1" t="s">
        <v>2</v>
      </c>
      <c r="B6" s="1"/>
      <c r="C6" s="1"/>
      <c r="D6" s="1"/>
      <c r="E6" s="1"/>
      <c r="F6" s="1"/>
      <c r="G6" s="1"/>
      <c r="H6" s="3"/>
      <c r="I6" s="1"/>
      <c r="J6" s="2"/>
      <c r="K6" s="1"/>
      <c r="L6" s="4"/>
      <c r="M6" s="1"/>
      <c r="N6" s="1"/>
    </row>
    <row r="7" spans="1:14" ht="11.25">
      <c r="A7" s="1" t="s">
        <v>3</v>
      </c>
      <c r="B7" s="1"/>
      <c r="C7" s="1"/>
      <c r="D7" s="1"/>
      <c r="E7" s="1"/>
      <c r="F7" s="1"/>
      <c r="G7" s="1"/>
      <c r="H7" s="3"/>
      <c r="I7" s="1" t="s">
        <v>4</v>
      </c>
      <c r="J7" s="2">
        <v>2788351</v>
      </c>
      <c r="K7" s="1"/>
      <c r="L7" s="4"/>
      <c r="M7" s="1"/>
      <c r="N7" s="1"/>
    </row>
    <row r="8" spans="1:14" ht="11.25">
      <c r="A8" s="1" t="s">
        <v>5</v>
      </c>
      <c r="B8" s="1"/>
      <c r="C8" s="1"/>
      <c r="D8" s="1"/>
      <c r="E8" s="1"/>
      <c r="F8" s="1"/>
      <c r="G8" s="1"/>
      <c r="H8" s="3"/>
      <c r="I8" s="1" t="s">
        <v>6</v>
      </c>
      <c r="J8" s="2">
        <v>600000</v>
      </c>
      <c r="K8" s="1"/>
      <c r="L8" s="4"/>
      <c r="M8" s="1"/>
      <c r="N8" s="1"/>
    </row>
    <row r="9" spans="1:14" ht="11.25">
      <c r="A9" s="1" t="s">
        <v>7</v>
      </c>
      <c r="B9" s="1"/>
      <c r="C9" s="1"/>
      <c r="D9" s="1"/>
      <c r="E9" s="1"/>
      <c r="F9" s="1"/>
      <c r="G9" s="1"/>
      <c r="H9" s="3">
        <v>48432783</v>
      </c>
      <c r="I9" s="2" t="s">
        <v>8</v>
      </c>
      <c r="J9" s="2">
        <v>100000</v>
      </c>
      <c r="K9" s="1"/>
      <c r="L9" s="4"/>
      <c r="M9" s="1"/>
      <c r="N9" s="1"/>
    </row>
    <row r="10" spans="1:14" ht="11.25">
      <c r="A10" s="1" t="s">
        <v>9</v>
      </c>
      <c r="B10" s="1"/>
      <c r="C10" s="1"/>
      <c r="D10" s="1"/>
      <c r="E10" s="1"/>
      <c r="F10" s="1"/>
      <c r="G10" s="1"/>
      <c r="H10" s="3"/>
      <c r="I10" s="1"/>
      <c r="J10" s="2">
        <f>SUM(J7:J9)</f>
        <v>3488351</v>
      </c>
      <c r="K10" s="1"/>
      <c r="L10" s="4"/>
      <c r="M10" s="1"/>
      <c r="N10" s="1"/>
    </row>
    <row r="11" spans="1:14" ht="11.25">
      <c r="A11" s="1" t="s">
        <v>10</v>
      </c>
      <c r="B11" s="1"/>
      <c r="C11" s="1"/>
      <c r="D11" s="1"/>
      <c r="E11" s="1"/>
      <c r="F11" s="1"/>
      <c r="G11" s="1"/>
      <c r="H11" s="3">
        <v>3488351</v>
      </c>
      <c r="I11" s="1"/>
      <c r="J11" s="1"/>
      <c r="K11" s="1"/>
      <c r="L11" s="4"/>
      <c r="M11" s="1"/>
      <c r="N11" s="1"/>
    </row>
    <row r="12" spans="1:14" ht="11.25">
      <c r="A12" s="1" t="s">
        <v>11</v>
      </c>
      <c r="B12" s="1"/>
      <c r="C12" s="1"/>
      <c r="D12" s="1"/>
      <c r="E12" s="1"/>
      <c r="F12" s="1"/>
      <c r="G12" s="1"/>
      <c r="H12" s="3">
        <v>450000</v>
      </c>
      <c r="I12" s="2" t="s">
        <v>12</v>
      </c>
      <c r="J12" s="1"/>
      <c r="K12" s="1"/>
      <c r="L12" s="1"/>
      <c r="M12" s="1"/>
      <c r="N12" s="1"/>
    </row>
    <row r="13" spans="1:14" ht="11.25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  <c r="M13" s="1"/>
      <c r="N13" s="1"/>
    </row>
    <row r="14" spans="1:14" ht="11.25">
      <c r="A14" s="1" t="s">
        <v>13</v>
      </c>
      <c r="B14" s="1"/>
      <c r="C14" s="1"/>
      <c r="D14" s="1"/>
      <c r="E14" s="1"/>
      <c r="F14" s="1"/>
      <c r="G14" s="1"/>
      <c r="H14" s="5"/>
      <c r="I14" s="1"/>
      <c r="J14" s="1"/>
      <c r="K14" s="1"/>
      <c r="L14" s="1"/>
      <c r="M14" s="1"/>
      <c r="N14" s="1"/>
    </row>
    <row r="15" spans="1:14" ht="11.25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  <c r="M15" s="1"/>
      <c r="N15" s="1"/>
    </row>
    <row r="16" spans="1:14" ht="11.25">
      <c r="A16" s="1" t="s">
        <v>14</v>
      </c>
      <c r="B16" s="1"/>
      <c r="C16" s="1"/>
      <c r="D16" s="1"/>
      <c r="E16" s="1"/>
      <c r="F16" s="1"/>
      <c r="G16" s="1"/>
      <c r="H16" s="5"/>
      <c r="I16" s="1"/>
      <c r="J16" s="1"/>
      <c r="K16" s="1"/>
      <c r="L16" s="1"/>
      <c r="M16" s="1"/>
      <c r="N16" s="1"/>
    </row>
    <row r="17" spans="1:14" ht="11.25">
      <c r="A17" s="1" t="s">
        <v>15</v>
      </c>
      <c r="B17" s="1"/>
      <c r="C17" s="1"/>
      <c r="D17" s="1"/>
      <c r="E17" s="1"/>
      <c r="F17" s="1"/>
      <c r="G17" s="1"/>
      <c r="H17" s="5"/>
      <c r="I17" s="1"/>
      <c r="J17" s="1"/>
      <c r="K17" s="1"/>
      <c r="L17" s="1"/>
      <c r="M17" s="1"/>
      <c r="N17" s="1"/>
    </row>
    <row r="18" spans="1:14" ht="11.25">
      <c r="A18" s="1" t="s">
        <v>16</v>
      </c>
      <c r="B18" s="1"/>
      <c r="C18" s="1"/>
      <c r="D18" s="1"/>
      <c r="E18" s="1"/>
      <c r="F18" s="1"/>
      <c r="G18" s="1"/>
      <c r="H18" s="3">
        <v>2379477</v>
      </c>
      <c r="I18" s="2" t="s">
        <v>17</v>
      </c>
      <c r="J18" s="1"/>
      <c r="K18" s="1"/>
      <c r="L18" s="1"/>
      <c r="M18" s="1"/>
      <c r="N18" s="2"/>
    </row>
    <row r="19" spans="1:14" ht="11.25">
      <c r="A19" s="1" t="s">
        <v>18</v>
      </c>
      <c r="B19" s="1"/>
      <c r="C19" s="1"/>
      <c r="D19" s="1"/>
      <c r="E19" s="1"/>
      <c r="F19" s="1"/>
      <c r="G19" s="1"/>
      <c r="H19" s="3">
        <v>3584069</v>
      </c>
      <c r="I19" s="2" t="s">
        <v>19</v>
      </c>
      <c r="J19" s="1"/>
      <c r="K19" s="1"/>
      <c r="L19" s="1"/>
      <c r="M19" s="1"/>
      <c r="N19" s="2"/>
    </row>
    <row r="20" spans="1:14" ht="11.25">
      <c r="A20" s="1" t="s">
        <v>20</v>
      </c>
      <c r="B20" s="1"/>
      <c r="C20" s="1"/>
      <c r="D20" s="1"/>
      <c r="E20" s="1"/>
      <c r="F20" s="1"/>
      <c r="G20" s="1"/>
      <c r="H20" s="5"/>
      <c r="I20" s="2"/>
      <c r="J20" s="1"/>
      <c r="K20" s="1"/>
      <c r="L20" s="1"/>
      <c r="M20" s="1"/>
      <c r="N20" s="1"/>
    </row>
    <row r="21" spans="1:14" ht="11.25">
      <c r="A21" s="1" t="s">
        <v>21</v>
      </c>
      <c r="B21" s="1"/>
      <c r="C21" s="1"/>
      <c r="D21" s="1"/>
      <c r="E21" s="1"/>
      <c r="F21" s="1"/>
      <c r="G21" s="1"/>
      <c r="H21" s="3">
        <v>428760</v>
      </c>
      <c r="I21" s="2" t="s">
        <v>22</v>
      </c>
      <c r="J21" s="1"/>
      <c r="K21" s="1"/>
      <c r="L21" s="1"/>
      <c r="M21" s="1"/>
      <c r="N21" s="1"/>
    </row>
    <row r="22" spans="1:14" ht="11.25">
      <c r="A22" s="1" t="s">
        <v>23</v>
      </c>
      <c r="B22" s="1"/>
      <c r="C22" s="1"/>
      <c r="D22" s="1"/>
      <c r="E22" s="1"/>
      <c r="F22" s="1"/>
      <c r="G22" s="1"/>
      <c r="H22" s="5"/>
      <c r="I22" s="2"/>
      <c r="J22" s="1"/>
      <c r="K22" s="1"/>
      <c r="L22" s="1"/>
      <c r="M22" s="1"/>
      <c r="N22" s="1"/>
    </row>
    <row r="23" spans="1:14" ht="11.25">
      <c r="A23" s="1" t="s">
        <v>24</v>
      </c>
      <c r="B23" s="1"/>
      <c r="C23" s="1"/>
      <c r="D23" s="1"/>
      <c r="E23" s="1"/>
      <c r="F23" s="1"/>
      <c r="G23" s="1"/>
      <c r="H23" s="3"/>
      <c r="I23" s="1"/>
      <c r="J23" s="1"/>
      <c r="K23" s="1"/>
      <c r="L23" s="1"/>
      <c r="M23" s="1"/>
      <c r="N23" s="1"/>
    </row>
    <row r="24" spans="1:14" ht="11.25">
      <c r="A24" s="1"/>
      <c r="B24" s="1"/>
      <c r="C24" s="1"/>
      <c r="D24" s="1"/>
      <c r="E24" s="1"/>
      <c r="F24" s="1"/>
      <c r="G24" s="1"/>
      <c r="H24" s="5"/>
      <c r="I24" s="1"/>
      <c r="J24" s="1"/>
      <c r="K24" s="1"/>
      <c r="L24" s="1"/>
      <c r="M24" s="1"/>
      <c r="N24" s="1"/>
    </row>
    <row r="25" spans="1:14" ht="11.25">
      <c r="A25" s="1" t="s">
        <v>25</v>
      </c>
      <c r="B25" s="1"/>
      <c r="C25" s="1"/>
      <c r="D25" s="1"/>
      <c r="E25" s="1"/>
      <c r="F25" s="1"/>
      <c r="G25" s="1"/>
      <c r="H25" s="5"/>
      <c r="I25" s="1"/>
      <c r="J25" s="1"/>
      <c r="K25" s="1"/>
      <c r="L25" s="1"/>
      <c r="M25" s="1"/>
      <c r="N25" s="1"/>
    </row>
    <row r="26" spans="1:14" ht="11.25">
      <c r="A26" s="1" t="s">
        <v>26</v>
      </c>
      <c r="B26" s="1"/>
      <c r="C26" s="1"/>
      <c r="D26" s="1"/>
      <c r="E26" s="1"/>
      <c r="F26" s="1"/>
      <c r="G26" s="1"/>
      <c r="H26" s="5"/>
      <c r="I26" s="1"/>
      <c r="J26" s="1"/>
      <c r="K26" s="1"/>
      <c r="L26" s="1"/>
      <c r="M26" s="1"/>
      <c r="N26" s="1"/>
    </row>
    <row r="27" spans="1:14" ht="11.25">
      <c r="A27" s="1" t="s">
        <v>27</v>
      </c>
      <c r="B27" s="1"/>
      <c r="C27" s="1"/>
      <c r="D27" s="1"/>
      <c r="E27" s="1"/>
      <c r="F27" s="1"/>
      <c r="G27" s="1"/>
      <c r="H27" s="3">
        <v>5700000</v>
      </c>
      <c r="I27" s="2" t="s">
        <v>28</v>
      </c>
      <c r="J27" s="2"/>
      <c r="K27" s="1"/>
      <c r="L27" s="4"/>
      <c r="M27" s="1"/>
      <c r="N27" s="1"/>
    </row>
    <row r="28" spans="1:14" ht="11.25">
      <c r="A28" s="1" t="s">
        <v>29</v>
      </c>
      <c r="B28" s="1"/>
      <c r="C28" s="1"/>
      <c r="D28" s="1"/>
      <c r="E28" s="1"/>
      <c r="F28" s="1"/>
      <c r="G28" s="1"/>
      <c r="H28" s="3"/>
      <c r="I28" s="2"/>
      <c r="J28" s="2"/>
      <c r="K28" s="1"/>
      <c r="L28" s="4"/>
      <c r="M28" s="1"/>
      <c r="N28" s="1"/>
    </row>
    <row r="29" spans="1:14" ht="11.25">
      <c r="A29" s="1" t="s">
        <v>30</v>
      </c>
      <c r="B29" s="1"/>
      <c r="C29" s="1"/>
      <c r="D29" s="1"/>
      <c r="E29" s="1"/>
      <c r="F29" s="1"/>
      <c r="G29" s="1"/>
      <c r="H29" s="3">
        <v>5280905</v>
      </c>
      <c r="I29" s="2" t="s">
        <v>31</v>
      </c>
      <c r="J29" s="2"/>
      <c r="K29" s="1"/>
      <c r="L29" s="4"/>
      <c r="M29" s="1"/>
      <c r="N29" s="1"/>
    </row>
    <row r="30" spans="1:14" ht="11.25">
      <c r="A30" s="1"/>
      <c r="B30" s="1"/>
      <c r="C30" s="1"/>
      <c r="D30" s="1"/>
      <c r="E30" s="1"/>
      <c r="F30" s="1"/>
      <c r="G30" s="1"/>
      <c r="H30" s="5"/>
      <c r="I30" s="2"/>
      <c r="J30" s="2"/>
      <c r="K30" s="1"/>
      <c r="L30" s="4"/>
      <c r="M30" s="1"/>
      <c r="N30" s="1"/>
    </row>
    <row r="31" spans="1:14" ht="11.25">
      <c r="A31" s="1" t="s">
        <v>32</v>
      </c>
      <c r="B31" s="1"/>
      <c r="C31" s="1"/>
      <c r="D31" s="1"/>
      <c r="E31" s="1"/>
      <c r="F31" s="1"/>
      <c r="G31" s="1"/>
      <c r="H31" s="5"/>
      <c r="I31" s="2"/>
      <c r="J31" s="2"/>
      <c r="K31" s="1"/>
      <c r="L31" s="4"/>
      <c r="M31" s="1"/>
      <c r="N31" s="1"/>
    </row>
    <row r="32" spans="1:14" ht="11.25">
      <c r="A32" s="1" t="s">
        <v>33</v>
      </c>
      <c r="B32" s="1"/>
      <c r="C32" s="1"/>
      <c r="D32" s="1"/>
      <c r="E32" s="1"/>
      <c r="F32" s="1"/>
      <c r="G32" s="1"/>
      <c r="H32" s="3"/>
      <c r="I32" s="2"/>
      <c r="J32" s="2"/>
      <c r="K32" s="1"/>
      <c r="L32" s="4"/>
      <c r="M32" s="1"/>
      <c r="N32" s="1"/>
    </row>
    <row r="33" spans="1:14" ht="11.25">
      <c r="A33" s="1"/>
      <c r="B33" s="1" t="s">
        <v>34</v>
      </c>
      <c r="C33" s="1"/>
      <c r="D33" s="1"/>
      <c r="E33" s="1"/>
      <c r="F33" s="1"/>
      <c r="G33" s="1"/>
      <c r="H33" s="3">
        <v>148875</v>
      </c>
      <c r="I33" s="2"/>
      <c r="J33" s="2"/>
      <c r="K33" s="1"/>
      <c r="L33" s="4"/>
      <c r="M33" s="1"/>
      <c r="N33" s="1"/>
    </row>
    <row r="34" spans="1:14" ht="11.25">
      <c r="A34" s="1"/>
      <c r="B34" s="1" t="s">
        <v>35</v>
      </c>
      <c r="C34" s="1"/>
      <c r="D34" s="1"/>
      <c r="E34" s="1"/>
      <c r="F34" s="1"/>
      <c r="G34" s="1"/>
      <c r="H34" s="3">
        <v>17865</v>
      </c>
      <c r="I34" s="2"/>
      <c r="J34" s="2"/>
      <c r="K34" s="1"/>
      <c r="L34" s="4"/>
      <c r="M34" s="1"/>
      <c r="N34" s="1"/>
    </row>
    <row r="35" spans="1:14" ht="11.25">
      <c r="A35" s="1" t="s">
        <v>36</v>
      </c>
      <c r="B35" s="1"/>
      <c r="C35" s="1"/>
      <c r="D35" s="1"/>
      <c r="E35" s="1"/>
      <c r="F35" s="1"/>
      <c r="G35" s="1"/>
      <c r="H35" s="3"/>
      <c r="I35" s="102" t="s">
        <v>300</v>
      </c>
      <c r="J35" s="2">
        <v>800000</v>
      </c>
      <c r="K35" s="1"/>
      <c r="L35" s="4"/>
      <c r="M35" s="1"/>
      <c r="N35" s="1"/>
    </row>
    <row r="36" spans="1:14" ht="11.25">
      <c r="A36" s="1"/>
      <c r="B36" s="1"/>
      <c r="C36" s="1"/>
      <c r="D36" s="1"/>
      <c r="E36" s="1"/>
      <c r="F36" s="1"/>
      <c r="G36" s="1"/>
      <c r="H36" s="5"/>
      <c r="I36" s="102" t="s">
        <v>39</v>
      </c>
      <c r="J36" s="2">
        <v>37986</v>
      </c>
      <c r="K36" s="1"/>
      <c r="L36" s="4"/>
      <c r="M36" s="1"/>
      <c r="N36" s="1"/>
    </row>
    <row r="37" spans="1:14" ht="11.25">
      <c r="A37" s="1" t="s">
        <v>37</v>
      </c>
      <c r="B37" s="1"/>
      <c r="C37" s="1"/>
      <c r="D37" s="1"/>
      <c r="E37" s="1"/>
      <c r="F37" s="1"/>
      <c r="G37" s="1"/>
      <c r="H37" s="5"/>
      <c r="I37" s="102" t="s">
        <v>41</v>
      </c>
      <c r="J37" s="2">
        <v>1547471</v>
      </c>
      <c r="K37" s="1"/>
      <c r="L37" s="4"/>
      <c r="M37" s="1"/>
      <c r="N37" s="1"/>
    </row>
    <row r="38" spans="1:14" ht="11.25">
      <c r="A38" s="1" t="s">
        <v>38</v>
      </c>
      <c r="B38" s="1"/>
      <c r="C38" s="1"/>
      <c r="D38" s="1"/>
      <c r="E38" s="1"/>
      <c r="F38" s="1"/>
      <c r="G38" s="1"/>
      <c r="H38" s="3">
        <v>3079192</v>
      </c>
      <c r="I38" s="102" t="s">
        <v>43</v>
      </c>
      <c r="J38" s="2">
        <v>121854</v>
      </c>
      <c r="K38" s="1"/>
      <c r="L38" s="4"/>
      <c r="M38" s="1"/>
      <c r="N38" s="1"/>
    </row>
    <row r="39" spans="1:14" ht="11.25">
      <c r="A39" s="1" t="s">
        <v>40</v>
      </c>
      <c r="B39" s="1"/>
      <c r="C39" s="1"/>
      <c r="D39" s="1"/>
      <c r="E39" s="1"/>
      <c r="F39" s="1"/>
      <c r="G39" s="1"/>
      <c r="H39" s="5"/>
      <c r="I39" s="102" t="s">
        <v>45</v>
      </c>
      <c r="J39" s="2">
        <v>468721</v>
      </c>
      <c r="K39" s="1"/>
      <c r="L39" s="4"/>
      <c r="M39" s="1"/>
      <c r="N39" s="1"/>
    </row>
    <row r="40" spans="1:14" ht="11.25">
      <c r="A40" s="1" t="s">
        <v>42</v>
      </c>
      <c r="B40" s="1"/>
      <c r="C40" s="1"/>
      <c r="D40" s="1"/>
      <c r="E40" s="1"/>
      <c r="F40" s="1"/>
      <c r="G40" s="3"/>
      <c r="H40" s="5"/>
      <c r="I40" s="102" t="s">
        <v>46</v>
      </c>
      <c r="J40" s="2">
        <v>103160</v>
      </c>
      <c r="K40" s="1"/>
      <c r="L40" s="4"/>
      <c r="M40" s="1"/>
      <c r="N40" s="1"/>
    </row>
    <row r="41" spans="1:14" ht="11.25">
      <c r="A41" s="1" t="s">
        <v>44</v>
      </c>
      <c r="B41" s="1"/>
      <c r="C41" s="1"/>
      <c r="D41" s="1"/>
      <c r="E41" s="1"/>
      <c r="F41" s="1"/>
      <c r="G41" s="1"/>
      <c r="H41" s="5"/>
      <c r="I41" s="2"/>
      <c r="J41" s="2">
        <f>SUM(J35:J40)</f>
        <v>3079192</v>
      </c>
      <c r="K41" s="1"/>
      <c r="L41" s="4"/>
      <c r="M41" s="1"/>
      <c r="N41" s="1"/>
    </row>
    <row r="42" spans="1:14" ht="11.25">
      <c r="A42" s="1" t="s">
        <v>42</v>
      </c>
      <c r="B42" s="1"/>
      <c r="C42" s="1"/>
      <c r="D42" s="1"/>
      <c r="E42" s="1"/>
      <c r="F42" s="1"/>
      <c r="G42" s="3"/>
      <c r="H42" s="5"/>
      <c r="K42" s="1"/>
      <c r="L42" s="4"/>
      <c r="M42" s="1"/>
      <c r="N42" s="1"/>
    </row>
    <row r="43" spans="1:14" ht="11.25">
      <c r="A43" s="1"/>
      <c r="B43" s="1"/>
      <c r="C43" s="1"/>
      <c r="D43" s="1"/>
      <c r="E43" s="1"/>
      <c r="F43" s="1"/>
      <c r="G43" s="1"/>
      <c r="H43" s="5"/>
      <c r="K43" s="1"/>
      <c r="L43" s="4"/>
      <c r="M43" s="1"/>
      <c r="N43" s="1"/>
    </row>
    <row r="44" spans="1:14" ht="11.25">
      <c r="A44" s="1" t="s">
        <v>47</v>
      </c>
      <c r="B44" s="1"/>
      <c r="C44" s="1"/>
      <c r="D44" s="1"/>
      <c r="E44" s="1"/>
      <c r="F44" s="1"/>
      <c r="G44" s="1"/>
      <c r="H44" s="5"/>
      <c r="I44" s="102" t="s">
        <v>301</v>
      </c>
      <c r="J44" s="2">
        <v>446461</v>
      </c>
      <c r="K44" s="1"/>
      <c r="L44" s="4"/>
      <c r="M44" s="1"/>
      <c r="N44" s="1"/>
    </row>
    <row r="45" spans="1:14" ht="11.25">
      <c r="A45" s="1" t="s">
        <v>48</v>
      </c>
      <c r="B45" s="1"/>
      <c r="C45" s="1"/>
      <c r="D45" s="1"/>
      <c r="E45" s="1"/>
      <c r="F45" s="1"/>
      <c r="G45" s="1"/>
      <c r="H45" s="3"/>
      <c r="I45" s="102" t="s">
        <v>50</v>
      </c>
      <c r="J45" s="2">
        <v>4990953</v>
      </c>
      <c r="K45" s="1"/>
      <c r="L45" s="4"/>
      <c r="M45" s="1"/>
      <c r="N45" s="1"/>
    </row>
    <row r="46" spans="1:14" ht="11.25">
      <c r="A46" s="1"/>
      <c r="B46" s="1"/>
      <c r="C46" s="1"/>
      <c r="D46" s="1"/>
      <c r="E46" s="1"/>
      <c r="F46" s="1"/>
      <c r="G46" s="1"/>
      <c r="H46" s="5"/>
      <c r="I46" s="102" t="s">
        <v>51</v>
      </c>
      <c r="J46" s="2">
        <v>60000</v>
      </c>
      <c r="K46" s="1"/>
      <c r="L46" s="4"/>
      <c r="M46" s="1"/>
      <c r="N46" s="1"/>
    </row>
    <row r="47" spans="1:14" ht="11.25">
      <c r="A47" s="1" t="s">
        <v>49</v>
      </c>
      <c r="B47" s="1"/>
      <c r="C47" s="1"/>
      <c r="D47" s="1"/>
      <c r="E47" s="1"/>
      <c r="F47" s="1"/>
      <c r="G47" s="1"/>
      <c r="H47" s="5"/>
      <c r="I47" s="102" t="s">
        <v>53</v>
      </c>
      <c r="J47" s="2">
        <v>91634</v>
      </c>
      <c r="K47" s="1"/>
      <c r="L47" s="4"/>
      <c r="M47" s="1"/>
      <c r="N47" s="1"/>
    </row>
    <row r="48" spans="1:14" ht="11.25">
      <c r="A48" s="1"/>
      <c r="B48" s="1"/>
      <c r="C48" s="1"/>
      <c r="D48" s="1"/>
      <c r="E48" s="1"/>
      <c r="F48" s="1"/>
      <c r="G48" s="2"/>
      <c r="H48" s="5"/>
      <c r="I48" s="102" t="s">
        <v>55</v>
      </c>
      <c r="J48" s="2">
        <v>12750</v>
      </c>
      <c r="K48" s="1"/>
      <c r="L48" s="4"/>
      <c r="M48" s="1"/>
      <c r="N48" s="1"/>
    </row>
    <row r="49" spans="1:14" ht="11.25">
      <c r="A49" s="1" t="s">
        <v>52</v>
      </c>
      <c r="B49" s="1"/>
      <c r="C49" s="1"/>
      <c r="D49" s="1"/>
      <c r="E49" s="1"/>
      <c r="F49" s="1"/>
      <c r="G49" s="1"/>
      <c r="H49" s="5"/>
      <c r="I49" s="102" t="s">
        <v>57</v>
      </c>
      <c r="J49" s="2">
        <v>600000</v>
      </c>
      <c r="K49" s="1"/>
      <c r="L49" s="4"/>
      <c r="M49" s="1"/>
      <c r="N49" s="1"/>
    </row>
    <row r="50" spans="1:14" ht="11.25">
      <c r="A50" s="1" t="s">
        <v>54</v>
      </c>
      <c r="B50" s="1"/>
      <c r="C50" s="1"/>
      <c r="D50" s="1"/>
      <c r="E50" s="1"/>
      <c r="F50" s="1"/>
      <c r="G50" s="1"/>
      <c r="H50" s="5"/>
      <c r="I50" s="102" t="s">
        <v>59</v>
      </c>
      <c r="J50" s="2">
        <v>7950762</v>
      </c>
      <c r="K50" s="1"/>
      <c r="L50" s="4"/>
      <c r="M50" s="1"/>
      <c r="N50" s="1"/>
    </row>
    <row r="51" spans="1:14" ht="11.25">
      <c r="A51" s="1" t="s">
        <v>56</v>
      </c>
      <c r="B51" s="1"/>
      <c r="C51" s="1"/>
      <c r="D51" s="1"/>
      <c r="E51" s="1"/>
      <c r="F51" s="1"/>
      <c r="G51" s="1"/>
      <c r="H51" s="5"/>
      <c r="I51" s="102" t="s">
        <v>61</v>
      </c>
      <c r="J51" s="2">
        <v>4298696</v>
      </c>
      <c r="K51" s="1"/>
      <c r="L51" s="4"/>
      <c r="M51" s="1"/>
      <c r="N51" s="1"/>
    </row>
    <row r="52" spans="1:14" ht="11.25">
      <c r="A52" s="1" t="s">
        <v>58</v>
      </c>
      <c r="B52" s="1"/>
      <c r="C52" s="1"/>
      <c r="D52" s="1"/>
      <c r="E52" s="1"/>
      <c r="F52" s="1"/>
      <c r="G52" s="1"/>
      <c r="H52" s="5"/>
      <c r="I52" s="102" t="s">
        <v>63</v>
      </c>
      <c r="J52" s="2">
        <v>18049538</v>
      </c>
      <c r="K52" s="1"/>
      <c r="L52" s="4"/>
      <c r="M52" s="1"/>
      <c r="N52" s="1"/>
    </row>
    <row r="53" spans="1:14" ht="11.25">
      <c r="A53" s="1" t="s">
        <v>60</v>
      </c>
      <c r="B53" s="1"/>
      <c r="C53" s="1"/>
      <c r="D53" s="1"/>
      <c r="E53" s="1"/>
      <c r="F53" s="1"/>
      <c r="G53" s="1"/>
      <c r="H53" s="5"/>
      <c r="I53" s="102" t="s">
        <v>64</v>
      </c>
      <c r="J53" s="2">
        <v>57000</v>
      </c>
      <c r="K53" s="1"/>
      <c r="L53" s="4"/>
      <c r="M53" s="1"/>
      <c r="N53" s="1"/>
    </row>
    <row r="54" spans="1:14" ht="11.25">
      <c r="A54" s="1" t="s">
        <v>62</v>
      </c>
      <c r="B54" s="1"/>
      <c r="C54" s="1"/>
      <c r="D54" s="1"/>
      <c r="E54" s="1"/>
      <c r="F54" s="1"/>
      <c r="G54" s="1"/>
      <c r="H54" s="6">
        <v>48988377</v>
      </c>
      <c r="I54" s="102" t="s">
        <v>66</v>
      </c>
      <c r="J54" s="2">
        <v>100000</v>
      </c>
      <c r="K54" s="1"/>
      <c r="L54" s="4"/>
      <c r="M54" s="1"/>
      <c r="N54" s="1"/>
    </row>
    <row r="55" spans="1:14" ht="11.25">
      <c r="A55" s="1"/>
      <c r="B55" s="1"/>
      <c r="C55" s="1"/>
      <c r="D55" s="1"/>
      <c r="E55" s="1"/>
      <c r="F55" s="1"/>
      <c r="G55" s="1"/>
      <c r="H55" s="5"/>
      <c r="I55" s="102" t="s">
        <v>67</v>
      </c>
      <c r="J55" s="2">
        <v>1750000</v>
      </c>
      <c r="K55" s="1"/>
      <c r="L55" s="4"/>
      <c r="M55" s="1"/>
      <c r="N55" s="1"/>
    </row>
    <row r="56" spans="1:14" ht="11.25">
      <c r="A56" s="1"/>
      <c r="B56" s="1" t="s">
        <v>65</v>
      </c>
      <c r="C56" s="1"/>
      <c r="D56" s="1"/>
      <c r="E56" s="1"/>
      <c r="F56" s="1"/>
      <c r="G56" s="1"/>
      <c r="H56" s="6">
        <f>SUM(H7:H55)</f>
        <v>121978654</v>
      </c>
      <c r="I56" s="102" t="s">
        <v>68</v>
      </c>
      <c r="J56" s="2">
        <v>820458</v>
      </c>
      <c r="K56" s="1"/>
      <c r="L56" s="4"/>
      <c r="M56" s="1"/>
      <c r="N56" s="1"/>
    </row>
    <row r="57" spans="1:14" ht="11.25">
      <c r="A57" s="1"/>
      <c r="B57" s="1"/>
      <c r="C57" s="1"/>
      <c r="D57" s="1"/>
      <c r="E57" s="1"/>
      <c r="F57" s="1"/>
      <c r="G57" s="1"/>
      <c r="H57" s="2"/>
      <c r="I57" s="102" t="s">
        <v>69</v>
      </c>
      <c r="J57" s="2">
        <v>750000</v>
      </c>
      <c r="K57" s="1"/>
      <c r="L57" s="4"/>
      <c r="M57" s="1"/>
      <c r="N57" s="1"/>
    </row>
    <row r="58" spans="1:14" ht="11.25">
      <c r="A58" s="1"/>
      <c r="B58" s="1"/>
      <c r="C58" s="1"/>
      <c r="D58" s="1"/>
      <c r="E58" s="1"/>
      <c r="F58" s="1"/>
      <c r="G58" s="1"/>
      <c r="H58" s="2"/>
      <c r="I58" s="102" t="s">
        <v>70</v>
      </c>
      <c r="J58" s="2">
        <v>214000</v>
      </c>
      <c r="K58" s="1"/>
      <c r="L58" s="4"/>
      <c r="M58" s="1"/>
      <c r="N58" s="1"/>
    </row>
    <row r="59" spans="1:14" ht="11.25">
      <c r="A59" s="1"/>
      <c r="B59" s="1"/>
      <c r="C59" s="1"/>
      <c r="D59" s="1"/>
      <c r="E59" s="1"/>
      <c r="F59" s="1"/>
      <c r="G59" s="1"/>
      <c r="H59" s="2"/>
      <c r="I59" s="102" t="s">
        <v>71</v>
      </c>
      <c r="J59" s="2">
        <v>129081</v>
      </c>
      <c r="K59" s="1"/>
      <c r="L59" s="4"/>
      <c r="M59" s="1"/>
      <c r="N59" s="1"/>
    </row>
    <row r="60" spans="1:14" ht="11.25">
      <c r="A60" s="9"/>
      <c r="B60" s="1"/>
      <c r="C60" s="1"/>
      <c r="D60" s="1"/>
      <c r="E60" s="1"/>
      <c r="F60" s="1"/>
      <c r="G60" s="1"/>
      <c r="H60" s="2"/>
      <c r="I60" s="102" t="s">
        <v>72</v>
      </c>
      <c r="J60" s="2">
        <v>1750000</v>
      </c>
      <c r="K60" s="1"/>
      <c r="L60" s="1"/>
      <c r="M60" s="1"/>
      <c r="N60" s="1"/>
    </row>
    <row r="61" spans="1:14" ht="11.25">
      <c r="A61" s="1"/>
      <c r="B61" s="1"/>
      <c r="C61" s="1"/>
      <c r="D61" s="1"/>
      <c r="E61" s="1"/>
      <c r="F61" s="1"/>
      <c r="G61" s="1"/>
      <c r="H61" s="2"/>
      <c r="I61" s="102" t="s">
        <v>73</v>
      </c>
      <c r="J61" s="2">
        <v>58000</v>
      </c>
      <c r="K61" s="1"/>
      <c r="L61" s="1"/>
      <c r="M61" s="1"/>
      <c r="N61" s="1"/>
    </row>
    <row r="62" spans="1:14" ht="11.25">
      <c r="A62" s="1"/>
      <c r="B62" s="1"/>
      <c r="C62" s="1"/>
      <c r="D62" s="1"/>
      <c r="E62" s="1"/>
      <c r="F62" s="1"/>
      <c r="G62" s="1"/>
      <c r="H62" s="2"/>
      <c r="I62" s="102" t="s">
        <v>74</v>
      </c>
      <c r="J62" s="2">
        <v>400000</v>
      </c>
      <c r="K62" s="1"/>
      <c r="L62" s="1"/>
      <c r="M62" s="1"/>
      <c r="N62" s="1"/>
    </row>
    <row r="63" spans="1:14" ht="11.25">
      <c r="A63" s="1"/>
      <c r="B63" s="1"/>
      <c r="C63" s="1"/>
      <c r="D63" s="1"/>
      <c r="E63" s="1"/>
      <c r="F63" s="1"/>
      <c r="G63" s="1"/>
      <c r="H63" s="1"/>
      <c r="I63" s="104" t="s">
        <v>75</v>
      </c>
      <c r="J63" s="2">
        <v>3637607</v>
      </c>
      <c r="K63" s="1"/>
      <c r="L63" s="1"/>
      <c r="M63" s="1"/>
      <c r="N63" s="1"/>
    </row>
    <row r="64" spans="1:14" ht="11.25">
      <c r="A64" s="1"/>
      <c r="B64" s="1"/>
      <c r="C64" s="1"/>
      <c r="D64" s="1"/>
      <c r="E64" s="1"/>
      <c r="F64" s="1"/>
      <c r="G64" s="1"/>
      <c r="H64" s="1"/>
      <c r="I64" s="104" t="s">
        <v>76</v>
      </c>
      <c r="J64" s="2">
        <v>2821437</v>
      </c>
      <c r="K64" s="1"/>
      <c r="L64" s="1"/>
      <c r="M64" s="1"/>
      <c r="N64" s="1"/>
    </row>
    <row r="65" spans="1:14" ht="11.25">
      <c r="A65" s="1"/>
      <c r="B65" s="1"/>
      <c r="C65" s="1"/>
      <c r="D65" s="1"/>
      <c r="E65" s="1"/>
      <c r="F65" s="1"/>
      <c r="G65" s="1"/>
      <c r="H65" s="1"/>
      <c r="I65" s="2"/>
      <c r="J65" s="2">
        <f>SUM(J44:J64)</f>
        <v>48988377</v>
      </c>
      <c r="K65" s="1"/>
      <c r="L65" s="1"/>
      <c r="M65" s="1"/>
      <c r="N65" s="1"/>
    </row>
    <row r="66" spans="1:14" ht="11.25">
      <c r="A66" s="1"/>
      <c r="B66" s="1"/>
      <c r="C66" s="1"/>
      <c r="D66" s="1"/>
      <c r="E66" s="1"/>
      <c r="F66" s="1"/>
      <c r="G66" s="1"/>
      <c r="H66" s="1"/>
      <c r="K66" s="1"/>
      <c r="L66" s="1"/>
      <c r="M66" s="1"/>
      <c r="N66" s="1"/>
    </row>
    <row r="67" spans="1:14" ht="11.25">
      <c r="A67" s="1"/>
      <c r="B67" s="1"/>
      <c r="C67" s="1"/>
      <c r="D67" s="1"/>
      <c r="E67" s="1"/>
      <c r="F67" s="1"/>
      <c r="G67" s="1"/>
      <c r="H67" s="1"/>
      <c r="K67" s="1"/>
      <c r="L67" s="1"/>
      <c r="M67" s="1"/>
      <c r="N67" s="1"/>
    </row>
    <row r="68" spans="1:14" ht="11.25">
      <c r="A68" s="1"/>
      <c r="B68" s="1"/>
      <c r="C68" s="1"/>
      <c r="D68" s="1"/>
      <c r="E68" s="1"/>
      <c r="F68" s="1"/>
      <c r="G68" s="1"/>
      <c r="H68" s="1"/>
      <c r="I68" s="2"/>
      <c r="J68" s="2"/>
      <c r="K68" s="1"/>
      <c r="L68" s="1"/>
      <c r="M68" s="1"/>
      <c r="N68" s="1"/>
    </row>
    <row r="69" spans="1:14" ht="11.25">
      <c r="A69" s="1"/>
      <c r="B69" s="1"/>
      <c r="C69" s="1"/>
      <c r="D69" s="1"/>
      <c r="E69" s="1"/>
      <c r="F69" s="1"/>
      <c r="G69" s="1"/>
      <c r="H69" s="1"/>
      <c r="I69" s="2"/>
      <c r="J69" s="2"/>
      <c r="K69" s="1"/>
      <c r="L69" s="1"/>
      <c r="M69" s="1"/>
      <c r="N69" s="1"/>
    </row>
    <row r="70" spans="1:14" ht="11.25">
      <c r="A70" s="1"/>
      <c r="B70" s="1"/>
      <c r="C70" s="1"/>
      <c r="D70" s="1"/>
      <c r="E70" s="1"/>
      <c r="F70" s="1"/>
      <c r="G70" s="1"/>
      <c r="H70" s="1"/>
      <c r="I70" s="2"/>
      <c r="J70" s="2"/>
      <c r="K70" s="1"/>
      <c r="L70" s="1"/>
      <c r="M70" s="1"/>
      <c r="N70" s="1"/>
    </row>
    <row r="71" spans="1:14" ht="11.25">
      <c r="A71" s="1"/>
      <c r="B71" s="1"/>
      <c r="C71" s="1"/>
      <c r="D71" s="1"/>
      <c r="E71" s="1"/>
      <c r="F71" s="1"/>
      <c r="G71" s="1"/>
      <c r="H71" s="1"/>
      <c r="I71" s="2"/>
      <c r="J71" s="2"/>
      <c r="K71" s="1"/>
      <c r="L71" s="1"/>
      <c r="M71" s="1"/>
      <c r="N71" s="1"/>
    </row>
    <row r="72" spans="1:14" ht="11.25">
      <c r="A72" s="1"/>
      <c r="B72" s="1"/>
      <c r="C72" s="1"/>
      <c r="D72" s="1"/>
      <c r="E72" s="1"/>
      <c r="F72" s="1"/>
      <c r="G72" s="1"/>
      <c r="H72" s="1"/>
      <c r="I72" s="2"/>
      <c r="J72" s="2"/>
      <c r="K72" s="1"/>
      <c r="L72" s="1"/>
      <c r="M72" s="1"/>
      <c r="N7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60" workbookViewId="0" topLeftCell="A40">
      <selection activeCell="A2" sqref="A2"/>
    </sheetView>
  </sheetViews>
  <sheetFormatPr defaultColWidth="9.00390625" defaultRowHeight="12.75"/>
  <cols>
    <col min="1" max="7" width="8.875" style="7" customWidth="1"/>
    <col min="8" max="8" width="11.875" style="7" customWidth="1"/>
    <col min="9" max="16384" width="8.875" style="7" customWidth="1"/>
  </cols>
  <sheetData>
    <row r="1" spans="1:14" ht="11.25">
      <c r="A1" s="10" t="s">
        <v>223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"/>
      <c r="M1" s="10"/>
      <c r="N1" s="10"/>
    </row>
    <row r="2" spans="1:14" ht="11.25">
      <c r="A2" s="13" t="s">
        <v>0</v>
      </c>
      <c r="B2" s="10"/>
      <c r="C2" s="2"/>
      <c r="D2" s="2"/>
      <c r="E2" s="2"/>
      <c r="F2" s="2"/>
      <c r="G2" s="10"/>
      <c r="H2" s="12"/>
      <c r="I2" s="10"/>
      <c r="J2" s="10"/>
      <c r="K2" s="10"/>
      <c r="L2" s="2"/>
      <c r="M2" s="10"/>
      <c r="N2" s="10"/>
    </row>
    <row r="3" spans="1:14" ht="11.25">
      <c r="A3" s="10"/>
      <c r="B3" s="10"/>
      <c r="C3" s="10"/>
      <c r="D3" s="10"/>
      <c r="E3" s="10"/>
      <c r="F3" s="10"/>
      <c r="G3" s="10"/>
      <c r="H3" s="12"/>
      <c r="I3" s="10"/>
      <c r="J3" s="10"/>
      <c r="K3" s="2"/>
      <c r="L3" s="10"/>
      <c r="M3" s="10"/>
      <c r="N3" s="10"/>
    </row>
    <row r="4" spans="1:14" ht="11.25">
      <c r="A4" s="10" t="s">
        <v>1</v>
      </c>
      <c r="B4" s="10"/>
      <c r="C4" s="10"/>
      <c r="D4" s="10"/>
      <c r="E4" s="10"/>
      <c r="F4" s="10"/>
      <c r="G4" s="10"/>
      <c r="H4" s="12"/>
      <c r="I4" s="10"/>
      <c r="J4" s="10"/>
      <c r="K4" s="2"/>
      <c r="L4" s="10"/>
      <c r="M4" s="10"/>
      <c r="N4" s="10"/>
    </row>
    <row r="5" spans="1:14" ht="11.25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  <c r="N5" s="10"/>
    </row>
    <row r="6" spans="1:14" ht="11.25">
      <c r="A6" s="10" t="s">
        <v>2</v>
      </c>
      <c r="B6" s="10"/>
      <c r="C6" s="10"/>
      <c r="D6" s="10"/>
      <c r="E6" s="10"/>
      <c r="F6" s="10"/>
      <c r="G6" s="10"/>
      <c r="H6" s="3">
        <v>1828208</v>
      </c>
      <c r="I6" s="10"/>
      <c r="J6" s="2"/>
      <c r="K6" s="10"/>
      <c r="L6" s="11"/>
      <c r="M6" s="10"/>
      <c r="N6" s="10"/>
    </row>
    <row r="7" spans="1:14" ht="11.25">
      <c r="A7" s="10" t="s">
        <v>3</v>
      </c>
      <c r="B7" s="10"/>
      <c r="C7" s="10"/>
      <c r="D7" s="10"/>
      <c r="E7" s="10"/>
      <c r="F7" s="10"/>
      <c r="G7" s="10"/>
      <c r="H7" s="3">
        <v>51173599</v>
      </c>
      <c r="I7" s="10"/>
      <c r="J7" s="2"/>
      <c r="K7" s="10"/>
      <c r="L7" s="11"/>
      <c r="M7" s="10"/>
      <c r="N7" s="10"/>
    </row>
    <row r="8" spans="1:14" ht="11.25">
      <c r="A8" s="10" t="s">
        <v>5</v>
      </c>
      <c r="B8" s="10"/>
      <c r="C8" s="10"/>
      <c r="D8" s="10"/>
      <c r="E8" s="10"/>
      <c r="F8" s="10"/>
      <c r="G8" s="10"/>
      <c r="H8" s="3"/>
      <c r="I8" s="10"/>
      <c r="J8" s="2"/>
      <c r="K8" s="10"/>
      <c r="L8" s="11"/>
      <c r="M8" s="10"/>
      <c r="N8" s="10"/>
    </row>
    <row r="9" spans="1:14" ht="11.25">
      <c r="A9" s="10" t="s">
        <v>7</v>
      </c>
      <c r="B9" s="10"/>
      <c r="C9" s="10"/>
      <c r="D9" s="10"/>
      <c r="E9" s="10"/>
      <c r="F9" s="10"/>
      <c r="G9" s="10"/>
      <c r="H9" s="3"/>
      <c r="I9" s="10"/>
      <c r="J9" s="2"/>
      <c r="K9" s="10"/>
      <c r="L9" s="11"/>
      <c r="M9" s="10"/>
      <c r="N9" s="10"/>
    </row>
    <row r="10" spans="1:14" ht="11.25">
      <c r="A10" s="10" t="s">
        <v>9</v>
      </c>
      <c r="B10" s="10"/>
      <c r="C10" s="10"/>
      <c r="D10" s="10"/>
      <c r="E10" s="10"/>
      <c r="F10" s="10"/>
      <c r="G10" s="10"/>
      <c r="H10" s="3"/>
      <c r="I10" s="10"/>
      <c r="J10" s="2"/>
      <c r="K10" s="10"/>
      <c r="L10" s="11"/>
      <c r="M10" s="10"/>
      <c r="N10" s="10"/>
    </row>
    <row r="11" spans="1:14" ht="11.25">
      <c r="A11" s="10" t="s">
        <v>10</v>
      </c>
      <c r="B11" s="10"/>
      <c r="C11" s="10"/>
      <c r="D11" s="10"/>
      <c r="E11" s="10"/>
      <c r="F11" s="10"/>
      <c r="G11" s="10"/>
      <c r="H11" s="3"/>
      <c r="I11" s="10"/>
      <c r="J11" s="10"/>
      <c r="K11" s="10"/>
      <c r="L11" s="11"/>
      <c r="M11" s="10"/>
      <c r="N11" s="10"/>
    </row>
    <row r="12" spans="1:14" ht="11.25">
      <c r="A12" s="10" t="s">
        <v>11</v>
      </c>
      <c r="B12" s="10"/>
      <c r="C12" s="10"/>
      <c r="D12" s="10"/>
      <c r="E12" s="10"/>
      <c r="F12" s="10"/>
      <c r="G12" s="10"/>
      <c r="H12" s="3">
        <v>30202218</v>
      </c>
      <c r="I12" s="2"/>
      <c r="J12" s="10" t="s">
        <v>216</v>
      </c>
      <c r="K12" s="10"/>
      <c r="L12" s="10"/>
      <c r="M12" s="10"/>
      <c r="N12" s="10"/>
    </row>
    <row r="13" spans="1:14" ht="11.25">
      <c r="A13" s="10"/>
      <c r="B13" s="10"/>
      <c r="C13" s="10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</row>
    <row r="14" spans="1:14" ht="11.25">
      <c r="A14" s="10" t="s">
        <v>13</v>
      </c>
      <c r="B14" s="10"/>
      <c r="C14" s="10"/>
      <c r="D14" s="10"/>
      <c r="E14" s="10"/>
      <c r="F14" s="10"/>
      <c r="G14" s="10"/>
      <c r="H14" s="12"/>
      <c r="I14" s="10"/>
      <c r="J14" s="10"/>
      <c r="K14" s="10"/>
      <c r="L14" s="10"/>
      <c r="M14" s="10"/>
      <c r="N14" s="10"/>
    </row>
    <row r="15" spans="1:14" ht="11.25">
      <c r="A15" s="10"/>
      <c r="B15" s="10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</row>
    <row r="16" spans="1:14" ht="11.25">
      <c r="A16" s="10" t="s">
        <v>14</v>
      </c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0"/>
      <c r="N16" s="10"/>
    </row>
    <row r="17" spans="1:14" ht="11.25">
      <c r="A17" s="10" t="s">
        <v>15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</row>
    <row r="18" spans="1:14" ht="11.25">
      <c r="A18" s="10" t="s">
        <v>16</v>
      </c>
      <c r="B18" s="10"/>
      <c r="C18" s="10"/>
      <c r="D18" s="10"/>
      <c r="E18" s="10"/>
      <c r="F18" s="10"/>
      <c r="G18" s="10"/>
      <c r="H18" s="3"/>
      <c r="I18" s="2"/>
      <c r="J18" s="10"/>
      <c r="K18" s="10"/>
      <c r="L18" s="10"/>
      <c r="M18" s="10"/>
      <c r="N18" s="2"/>
    </row>
    <row r="19" spans="1:14" ht="11.25">
      <c r="A19" s="10" t="s">
        <v>18</v>
      </c>
      <c r="B19" s="10"/>
      <c r="C19" s="10"/>
      <c r="D19" s="10"/>
      <c r="E19" s="10"/>
      <c r="F19" s="10"/>
      <c r="G19" s="10"/>
      <c r="H19" s="3">
        <v>10989349</v>
      </c>
      <c r="I19" s="2"/>
      <c r="J19" s="10"/>
      <c r="K19" s="10"/>
      <c r="L19" s="10"/>
      <c r="M19" s="10"/>
      <c r="N19" s="2"/>
    </row>
    <row r="20" spans="1:14" ht="11.25">
      <c r="A20" s="10" t="s">
        <v>20</v>
      </c>
      <c r="B20" s="10"/>
      <c r="C20" s="10"/>
      <c r="D20" s="10"/>
      <c r="E20" s="10"/>
      <c r="F20" s="10"/>
      <c r="G20" s="10"/>
      <c r="H20" s="12"/>
      <c r="I20" s="2"/>
      <c r="J20" s="10"/>
      <c r="K20" s="10"/>
      <c r="L20" s="10"/>
      <c r="M20" s="10"/>
      <c r="N20" s="10"/>
    </row>
    <row r="21" spans="1:14" ht="11.25">
      <c r="A21" s="10" t="s">
        <v>21</v>
      </c>
      <c r="B21" s="10"/>
      <c r="C21" s="10"/>
      <c r="D21" s="10"/>
      <c r="E21" s="10"/>
      <c r="F21" s="10"/>
      <c r="G21" s="10"/>
      <c r="H21" s="3"/>
      <c r="I21" s="2"/>
      <c r="J21" s="10"/>
      <c r="K21" s="10"/>
      <c r="L21" s="10"/>
      <c r="M21" s="10"/>
      <c r="N21" s="10"/>
    </row>
    <row r="22" spans="1:14" ht="11.25">
      <c r="A22" s="10" t="s">
        <v>23</v>
      </c>
      <c r="B22" s="10"/>
      <c r="C22" s="10"/>
      <c r="D22" s="10"/>
      <c r="E22" s="10"/>
      <c r="F22" s="10"/>
      <c r="G22" s="10"/>
      <c r="H22" s="12"/>
      <c r="I22" s="2"/>
      <c r="J22" s="10"/>
      <c r="K22" s="10"/>
      <c r="L22" s="10"/>
      <c r="M22" s="10"/>
      <c r="N22" s="10"/>
    </row>
    <row r="23" spans="1:14" ht="11.25">
      <c r="A23" s="10" t="s">
        <v>24</v>
      </c>
      <c r="B23" s="10"/>
      <c r="C23" s="10"/>
      <c r="D23" s="10"/>
      <c r="E23" s="10"/>
      <c r="F23" s="10"/>
      <c r="G23" s="10"/>
      <c r="H23" s="3"/>
      <c r="I23" s="10"/>
      <c r="J23" s="10"/>
      <c r="K23" s="10"/>
      <c r="L23" s="10"/>
      <c r="M23" s="10"/>
      <c r="N23" s="10"/>
    </row>
    <row r="24" spans="1:14" ht="11.25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</row>
    <row r="25" spans="1:14" ht="11.25">
      <c r="A25" s="10" t="s">
        <v>25</v>
      </c>
      <c r="B25" s="10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0"/>
      <c r="N25" s="10"/>
    </row>
    <row r="26" spans="1:14" ht="11.25">
      <c r="A26" s="10" t="s">
        <v>26</v>
      </c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</row>
    <row r="27" spans="1:14" ht="11.25">
      <c r="A27" s="10" t="s">
        <v>27</v>
      </c>
      <c r="B27" s="10"/>
      <c r="C27" s="10"/>
      <c r="D27" s="10"/>
      <c r="E27" s="10"/>
      <c r="F27" s="10"/>
      <c r="G27" s="10"/>
      <c r="H27" s="3"/>
      <c r="I27" s="2"/>
      <c r="J27" s="2"/>
      <c r="K27" s="10"/>
      <c r="L27" s="11"/>
      <c r="M27" s="10"/>
      <c r="N27" s="10"/>
    </row>
    <row r="28" spans="1:14" ht="11.25">
      <c r="A28" s="10" t="s">
        <v>29</v>
      </c>
      <c r="B28" s="10"/>
      <c r="C28" s="10"/>
      <c r="D28" s="10"/>
      <c r="E28" s="10"/>
      <c r="F28" s="10"/>
      <c r="G28" s="10"/>
      <c r="H28" s="3"/>
      <c r="I28" s="2"/>
      <c r="J28" s="2"/>
      <c r="K28" s="10"/>
      <c r="L28" s="11"/>
      <c r="M28" s="10"/>
      <c r="N28" s="10"/>
    </row>
    <row r="29" spans="1:14" ht="11.25">
      <c r="A29" s="10" t="s">
        <v>30</v>
      </c>
      <c r="B29" s="10"/>
      <c r="C29" s="10"/>
      <c r="D29" s="10"/>
      <c r="E29" s="10"/>
      <c r="F29" s="10"/>
      <c r="G29" s="10"/>
      <c r="H29" s="3"/>
      <c r="I29" s="2"/>
      <c r="J29" s="2"/>
      <c r="K29" s="10"/>
      <c r="L29" s="11"/>
      <c r="M29" s="10"/>
      <c r="N29" s="10"/>
    </row>
    <row r="30" spans="1:14" ht="11.25">
      <c r="A30" s="10"/>
      <c r="B30" s="10"/>
      <c r="C30" s="10"/>
      <c r="D30" s="10"/>
      <c r="E30" s="10"/>
      <c r="F30" s="10"/>
      <c r="G30" s="10"/>
      <c r="H30" s="12"/>
      <c r="I30" s="2"/>
      <c r="J30" s="2"/>
      <c r="K30" s="10"/>
      <c r="L30" s="11"/>
      <c r="M30" s="10"/>
      <c r="N30" s="10"/>
    </row>
    <row r="31" spans="1:14" ht="11.25">
      <c r="A31" s="15" t="s">
        <v>32</v>
      </c>
      <c r="B31" s="10"/>
      <c r="C31" s="10"/>
      <c r="D31" s="10"/>
      <c r="E31" s="10"/>
      <c r="F31" s="10"/>
      <c r="G31" s="10"/>
      <c r="H31" s="12"/>
      <c r="I31" s="2"/>
      <c r="J31" s="2"/>
      <c r="K31" s="10"/>
      <c r="L31" s="11"/>
      <c r="M31" s="10"/>
      <c r="N31" s="10"/>
    </row>
    <row r="32" spans="1:14" ht="11.25">
      <c r="A32" s="10" t="s">
        <v>86</v>
      </c>
      <c r="B32" s="10"/>
      <c r="C32" s="10"/>
      <c r="D32" s="10"/>
      <c r="E32" s="10"/>
      <c r="F32" s="10"/>
      <c r="G32" s="10"/>
      <c r="H32" s="3"/>
      <c r="I32" s="2"/>
      <c r="J32" s="2"/>
      <c r="K32" s="10"/>
      <c r="L32" s="11"/>
      <c r="M32" s="10"/>
      <c r="N32" s="10"/>
    </row>
    <row r="33" spans="2:14" ht="11.25">
      <c r="B33" s="10" t="s">
        <v>87</v>
      </c>
      <c r="C33" s="10"/>
      <c r="D33" s="10"/>
      <c r="E33" s="10"/>
      <c r="F33" s="10"/>
      <c r="G33" s="10"/>
      <c r="H33" s="3"/>
      <c r="I33" s="2"/>
      <c r="J33" s="2"/>
      <c r="K33" s="10"/>
      <c r="L33" s="11"/>
      <c r="M33" s="10"/>
      <c r="N33" s="10"/>
    </row>
    <row r="34" spans="2:14" ht="11.25">
      <c r="B34" s="10" t="s">
        <v>89</v>
      </c>
      <c r="C34" s="10"/>
      <c r="D34" s="10"/>
      <c r="E34" s="10"/>
      <c r="F34" s="10"/>
      <c r="G34" s="10"/>
      <c r="H34" s="3"/>
      <c r="I34" s="2"/>
      <c r="J34" s="2"/>
      <c r="K34" s="10"/>
      <c r="L34" s="11"/>
      <c r="M34" s="10"/>
      <c r="N34" s="10"/>
    </row>
    <row r="35" spans="1:14" ht="11.25">
      <c r="A35" s="10" t="s">
        <v>90</v>
      </c>
      <c r="B35" s="10"/>
      <c r="C35" s="10"/>
      <c r="D35" s="10"/>
      <c r="E35" s="10"/>
      <c r="F35" s="10"/>
      <c r="G35" s="10"/>
      <c r="H35" s="3"/>
      <c r="I35" s="2"/>
      <c r="J35" s="2"/>
      <c r="K35" s="10"/>
      <c r="L35" s="11"/>
      <c r="M35" s="10"/>
      <c r="N35" s="10"/>
    </row>
    <row r="36" spans="1:14" ht="11.25">
      <c r="A36" s="10"/>
      <c r="B36" s="10"/>
      <c r="C36" s="10"/>
      <c r="D36" s="10"/>
      <c r="E36" s="10"/>
      <c r="F36" s="10"/>
      <c r="G36" s="10"/>
      <c r="H36" s="12"/>
      <c r="I36" s="2"/>
      <c r="J36" s="2"/>
      <c r="K36" s="10"/>
      <c r="L36" s="11"/>
      <c r="M36" s="10"/>
      <c r="N36" s="10"/>
    </row>
    <row r="37" spans="1:14" ht="11.25">
      <c r="A37" s="10" t="s">
        <v>37</v>
      </c>
      <c r="B37" s="10"/>
      <c r="C37" s="10"/>
      <c r="D37" s="10"/>
      <c r="E37" s="10"/>
      <c r="F37" s="10"/>
      <c r="G37" s="10"/>
      <c r="H37" s="12"/>
      <c r="I37" s="2"/>
      <c r="J37" s="2"/>
      <c r="K37" s="10"/>
      <c r="L37" s="11"/>
      <c r="M37" s="10"/>
      <c r="N37" s="10"/>
    </row>
    <row r="38" spans="1:14" ht="11.25">
      <c r="A38" s="10" t="s">
        <v>38</v>
      </c>
      <c r="B38" s="10"/>
      <c r="C38" s="10"/>
      <c r="D38" s="10"/>
      <c r="E38" s="10"/>
      <c r="F38" s="10"/>
      <c r="G38" s="10"/>
      <c r="H38" s="3"/>
      <c r="I38" s="2"/>
      <c r="J38" s="2"/>
      <c r="K38" s="10"/>
      <c r="L38" s="11"/>
      <c r="M38" s="10"/>
      <c r="N38" s="10"/>
    </row>
    <row r="39" spans="1:14" ht="11.25">
      <c r="A39" s="10" t="s">
        <v>40</v>
      </c>
      <c r="B39" s="10"/>
      <c r="C39" s="10"/>
      <c r="D39" s="10"/>
      <c r="E39" s="10"/>
      <c r="F39" s="10"/>
      <c r="G39" s="10"/>
      <c r="H39" s="12"/>
      <c r="I39" s="2"/>
      <c r="J39" s="2"/>
      <c r="K39" s="10"/>
      <c r="L39" s="11"/>
      <c r="M39" s="10"/>
      <c r="N39" s="10"/>
    </row>
    <row r="40" spans="1:14" ht="11.25">
      <c r="A40" s="10" t="s">
        <v>42</v>
      </c>
      <c r="B40" s="10"/>
      <c r="C40" s="10"/>
      <c r="D40" s="10"/>
      <c r="E40" s="10"/>
      <c r="F40" s="10"/>
      <c r="G40" s="3"/>
      <c r="H40" s="12"/>
      <c r="I40" s="2"/>
      <c r="J40" s="2"/>
      <c r="K40" s="10"/>
      <c r="L40" s="11"/>
      <c r="M40" s="10"/>
      <c r="N40" s="10"/>
    </row>
    <row r="41" spans="1:14" ht="11.25">
      <c r="A41" s="10" t="s">
        <v>44</v>
      </c>
      <c r="B41" s="10"/>
      <c r="C41" s="10"/>
      <c r="D41" s="10"/>
      <c r="E41" s="10"/>
      <c r="F41" s="10"/>
      <c r="G41" s="10"/>
      <c r="H41" s="12"/>
      <c r="I41" s="2"/>
      <c r="J41" s="2"/>
      <c r="K41" s="10"/>
      <c r="L41" s="11"/>
      <c r="M41" s="10"/>
      <c r="N41" s="10"/>
    </row>
    <row r="42" spans="1:14" ht="11.25">
      <c r="A42" s="10" t="s">
        <v>42</v>
      </c>
      <c r="B42" s="10"/>
      <c r="C42" s="10"/>
      <c r="D42" s="10"/>
      <c r="E42" s="10"/>
      <c r="F42" s="10"/>
      <c r="G42" s="3"/>
      <c r="H42" s="12"/>
      <c r="I42" s="2"/>
      <c r="J42" s="2"/>
      <c r="K42" s="10"/>
      <c r="L42" s="11"/>
      <c r="M42" s="10"/>
      <c r="N42" s="10"/>
    </row>
    <row r="43" spans="1:14" ht="11.25">
      <c r="A43" s="10"/>
      <c r="B43" s="10"/>
      <c r="C43" s="10"/>
      <c r="D43" s="10"/>
      <c r="E43" s="10"/>
      <c r="F43" s="10"/>
      <c r="G43" s="10"/>
      <c r="H43" s="12"/>
      <c r="I43" s="2"/>
      <c r="J43" s="2"/>
      <c r="K43" s="10"/>
      <c r="L43" s="11"/>
      <c r="M43" s="10"/>
      <c r="N43" s="10"/>
    </row>
    <row r="44" spans="1:14" ht="11.25">
      <c r="A44" s="10" t="s">
        <v>47</v>
      </c>
      <c r="B44" s="10"/>
      <c r="C44" s="10"/>
      <c r="D44" s="10"/>
      <c r="E44" s="10"/>
      <c r="F44" s="10"/>
      <c r="G44" s="10"/>
      <c r="H44" s="12"/>
      <c r="I44" s="2"/>
      <c r="J44" s="2"/>
      <c r="K44" s="10"/>
      <c r="L44" s="11"/>
      <c r="M44" s="10"/>
      <c r="N44" s="10"/>
    </row>
    <row r="45" spans="1:14" ht="11.25">
      <c r="A45" s="10" t="s">
        <v>48</v>
      </c>
      <c r="B45" s="10"/>
      <c r="C45" s="10"/>
      <c r="D45" s="10"/>
      <c r="E45" s="10"/>
      <c r="F45" s="10"/>
      <c r="G45" s="10"/>
      <c r="H45" s="3"/>
      <c r="I45" s="2"/>
      <c r="J45" s="2"/>
      <c r="K45" s="10"/>
      <c r="L45" s="11"/>
      <c r="M45" s="10"/>
      <c r="N45" s="10"/>
    </row>
    <row r="46" spans="1:14" ht="11.25">
      <c r="A46" s="10"/>
      <c r="B46" s="10"/>
      <c r="C46" s="10"/>
      <c r="D46" s="10"/>
      <c r="E46" s="10"/>
      <c r="F46" s="10"/>
      <c r="G46" s="10"/>
      <c r="H46" s="12"/>
      <c r="I46" s="2"/>
      <c r="J46" s="2"/>
      <c r="K46" s="10"/>
      <c r="L46" s="11"/>
      <c r="M46" s="10"/>
      <c r="N46" s="10"/>
    </row>
    <row r="47" spans="1:14" ht="11.25">
      <c r="A47" s="10" t="s">
        <v>49</v>
      </c>
      <c r="B47" s="10"/>
      <c r="C47" s="10"/>
      <c r="D47" s="10"/>
      <c r="E47" s="10"/>
      <c r="F47" s="10"/>
      <c r="G47" s="10"/>
      <c r="H47" s="12"/>
      <c r="I47" s="2"/>
      <c r="J47" s="2"/>
      <c r="K47" s="10"/>
      <c r="L47" s="11"/>
      <c r="M47" s="10"/>
      <c r="N47" s="10"/>
    </row>
    <row r="48" spans="1:14" ht="11.25">
      <c r="A48" s="10"/>
      <c r="B48" s="10"/>
      <c r="C48" s="10"/>
      <c r="D48" s="10"/>
      <c r="E48" s="10"/>
      <c r="F48" s="10"/>
      <c r="G48" s="2"/>
      <c r="H48" s="12"/>
      <c r="I48" s="2"/>
      <c r="J48" s="2"/>
      <c r="K48" s="10"/>
      <c r="L48" s="11"/>
      <c r="M48" s="10"/>
      <c r="N48" s="10"/>
    </row>
    <row r="49" spans="1:14" ht="11.25">
      <c r="A49" s="10" t="s">
        <v>52</v>
      </c>
      <c r="B49" s="10"/>
      <c r="C49" s="10"/>
      <c r="D49" s="10"/>
      <c r="E49" s="10"/>
      <c r="F49" s="10"/>
      <c r="G49" s="10"/>
      <c r="H49" s="12"/>
      <c r="I49" s="2"/>
      <c r="J49" s="2"/>
      <c r="K49" s="10"/>
      <c r="L49" s="11"/>
      <c r="M49" s="10"/>
      <c r="N49" s="10"/>
    </row>
    <row r="50" spans="1:14" ht="11.25">
      <c r="A50" s="10" t="s">
        <v>54</v>
      </c>
      <c r="B50" s="10"/>
      <c r="C50" s="10"/>
      <c r="D50" s="10"/>
      <c r="E50" s="10"/>
      <c r="F50" s="10"/>
      <c r="G50" s="10"/>
      <c r="H50" s="12"/>
      <c r="I50" s="2"/>
      <c r="J50" s="2"/>
      <c r="K50" s="10"/>
      <c r="L50" s="11"/>
      <c r="M50" s="10"/>
      <c r="N50" s="10"/>
    </row>
    <row r="51" spans="1:14" ht="11.25">
      <c r="A51" s="10" t="s">
        <v>56</v>
      </c>
      <c r="B51" s="10"/>
      <c r="C51" s="10"/>
      <c r="D51" s="10"/>
      <c r="E51" s="10"/>
      <c r="F51" s="10"/>
      <c r="G51" s="10"/>
      <c r="H51" s="12"/>
      <c r="I51" s="2"/>
      <c r="J51" s="2"/>
      <c r="K51" s="10"/>
      <c r="L51" s="11"/>
      <c r="M51" s="10"/>
      <c r="N51" s="10"/>
    </row>
    <row r="52" spans="1:14" ht="11.25">
      <c r="A52" s="10" t="s">
        <v>58</v>
      </c>
      <c r="B52" s="10"/>
      <c r="C52" s="10"/>
      <c r="D52" s="10"/>
      <c r="E52" s="10"/>
      <c r="F52" s="10"/>
      <c r="G52" s="10"/>
      <c r="H52" s="12"/>
      <c r="I52" s="2"/>
      <c r="J52" s="2"/>
      <c r="K52" s="10"/>
      <c r="L52" s="11"/>
      <c r="M52" s="10"/>
      <c r="N52" s="10"/>
    </row>
    <row r="53" spans="1:14" ht="11.25">
      <c r="A53" s="10" t="s">
        <v>60</v>
      </c>
      <c r="B53" s="10"/>
      <c r="C53" s="10"/>
      <c r="D53" s="10"/>
      <c r="E53" s="10"/>
      <c r="F53" s="10"/>
      <c r="G53" s="10"/>
      <c r="H53" s="12"/>
      <c r="I53" s="2"/>
      <c r="J53" s="2"/>
      <c r="K53" s="10"/>
      <c r="L53" s="11"/>
      <c r="M53" s="10"/>
      <c r="N53" s="10"/>
    </row>
    <row r="54" spans="1:14" ht="11.25">
      <c r="A54" s="10" t="s">
        <v>62</v>
      </c>
      <c r="B54" s="10"/>
      <c r="C54" s="10"/>
      <c r="D54" s="10"/>
      <c r="E54" s="10"/>
      <c r="F54" s="10"/>
      <c r="G54" s="10"/>
      <c r="H54" s="6">
        <v>23588792</v>
      </c>
      <c r="I54" s="2"/>
      <c r="J54" s="2" t="s">
        <v>217</v>
      </c>
      <c r="K54" s="10"/>
      <c r="L54" s="11"/>
      <c r="M54" s="10"/>
      <c r="N54" s="10"/>
    </row>
    <row r="55" spans="1:14" ht="11.25">
      <c r="A55" s="10"/>
      <c r="B55" s="10"/>
      <c r="C55" s="10"/>
      <c r="D55" s="10"/>
      <c r="E55" s="10"/>
      <c r="F55" s="10"/>
      <c r="G55" s="10"/>
      <c r="H55" s="12"/>
      <c r="I55" s="2"/>
      <c r="J55" s="2" t="s">
        <v>218</v>
      </c>
      <c r="K55" s="10"/>
      <c r="L55" s="11"/>
      <c r="M55" s="10"/>
      <c r="N55" s="10"/>
    </row>
    <row r="56" spans="1:14" ht="11.25">
      <c r="A56" s="10"/>
      <c r="B56" s="10" t="s">
        <v>65</v>
      </c>
      <c r="C56" s="10"/>
      <c r="D56" s="10"/>
      <c r="E56" s="10"/>
      <c r="F56" s="10"/>
      <c r="G56" s="10"/>
      <c r="H56" s="6">
        <v>117782166</v>
      </c>
      <c r="I56" s="2"/>
      <c r="J56" s="2" t="s">
        <v>219</v>
      </c>
      <c r="K56" s="10"/>
      <c r="L56" s="11"/>
      <c r="M56" s="10"/>
      <c r="N56" s="10"/>
    </row>
    <row r="57" spans="1:14" ht="11.25">
      <c r="A57" s="10"/>
      <c r="B57" s="10"/>
      <c r="C57" s="10"/>
      <c r="D57" s="10"/>
      <c r="E57" s="10"/>
      <c r="F57" s="10"/>
      <c r="G57" s="10"/>
      <c r="H57" s="2"/>
      <c r="I57" s="2"/>
      <c r="J57" s="2" t="s">
        <v>220</v>
      </c>
      <c r="K57" s="10"/>
      <c r="L57" s="11"/>
      <c r="M57" s="10"/>
      <c r="N57" s="10"/>
    </row>
    <row r="58" spans="1:14" ht="11.25">
      <c r="A58" s="10"/>
      <c r="B58" s="10"/>
      <c r="C58" s="10"/>
      <c r="D58" s="10"/>
      <c r="E58" s="10"/>
      <c r="F58" s="10"/>
      <c r="G58" s="10"/>
      <c r="H58" s="2"/>
      <c r="I58" s="2"/>
      <c r="J58" s="2" t="s">
        <v>221</v>
      </c>
      <c r="K58" s="10"/>
      <c r="L58" s="11"/>
      <c r="M58" s="10"/>
      <c r="N58" s="10"/>
    </row>
    <row r="59" spans="1:14" ht="11.25">
      <c r="A59" s="10"/>
      <c r="B59" s="10"/>
      <c r="C59" s="10"/>
      <c r="D59" s="10"/>
      <c r="E59" s="10"/>
      <c r="F59" s="10"/>
      <c r="G59" s="10"/>
      <c r="H59" s="2"/>
      <c r="I59" s="2"/>
      <c r="J59" s="2" t="s">
        <v>222</v>
      </c>
      <c r="K59" s="10"/>
      <c r="L59" s="11"/>
      <c r="M59" s="10"/>
      <c r="N59" s="10"/>
    </row>
    <row r="60" spans="1:14" ht="11.25">
      <c r="A60" s="9"/>
      <c r="B60" s="10"/>
      <c r="C60" s="10"/>
      <c r="D60" s="10"/>
      <c r="E60" s="10"/>
      <c r="F60" s="10"/>
      <c r="G60" s="10"/>
      <c r="H60" s="2"/>
      <c r="I60" s="2"/>
      <c r="J60" s="2"/>
      <c r="K60" s="10"/>
      <c r="L60" s="10"/>
      <c r="M60" s="10"/>
      <c r="N60" s="10"/>
    </row>
    <row r="61" spans="1:14" ht="11.25">
      <c r="A61" s="10"/>
      <c r="B61" s="10"/>
      <c r="C61" s="10"/>
      <c r="D61" s="10"/>
      <c r="E61" s="10"/>
      <c r="F61" s="10"/>
      <c r="G61" s="10"/>
      <c r="H61" s="2"/>
      <c r="I61" s="2"/>
      <c r="J61" s="2"/>
      <c r="K61" s="10"/>
      <c r="L61" s="10"/>
      <c r="M61" s="10"/>
      <c r="N61" s="10"/>
    </row>
    <row r="62" spans="1:10" ht="11.25">
      <c r="A62" s="10"/>
      <c r="B62" s="10"/>
      <c r="C62" s="10"/>
      <c r="D62" s="10"/>
      <c r="E62" s="10"/>
      <c r="F62" s="10"/>
      <c r="G62" s="10"/>
      <c r="H62" s="2"/>
      <c r="I62" s="2"/>
      <c r="J62" s="2"/>
    </row>
    <row r="63" spans="1:10" ht="11.25">
      <c r="A63" s="10"/>
      <c r="B63" s="10"/>
      <c r="C63" s="10"/>
      <c r="D63" s="10"/>
      <c r="E63" s="10"/>
      <c r="F63" s="10"/>
      <c r="G63" s="10"/>
      <c r="H63" s="10"/>
      <c r="I63" s="2"/>
      <c r="J6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60" workbookViewId="0" topLeftCell="A1">
      <selection activeCell="F39" sqref="F38:F39"/>
    </sheetView>
  </sheetViews>
  <sheetFormatPr defaultColWidth="9.00390625" defaultRowHeight="12.75"/>
  <cols>
    <col min="1" max="5" width="8.875" style="7" customWidth="1"/>
    <col min="6" max="6" width="6.75390625" style="7" customWidth="1"/>
    <col min="7" max="7" width="8.875" style="7" customWidth="1"/>
    <col min="8" max="8" width="12.75390625" style="7" customWidth="1"/>
    <col min="9" max="11" width="8.875" style="7" customWidth="1"/>
    <col min="12" max="12" width="10.25390625" style="7" customWidth="1"/>
    <col min="13" max="16384" width="8.875" style="7" customWidth="1"/>
  </cols>
  <sheetData>
    <row r="1" spans="1:14" ht="11.25">
      <c r="A1" s="10" t="s">
        <v>223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"/>
      <c r="M1" s="10"/>
      <c r="N1" s="10"/>
    </row>
    <row r="2" spans="1:14" ht="11.25">
      <c r="A2" s="13" t="s">
        <v>0</v>
      </c>
      <c r="B2" s="10"/>
      <c r="C2" s="2"/>
      <c r="D2" s="2"/>
      <c r="E2" s="2"/>
      <c r="F2" s="2"/>
      <c r="G2" s="10"/>
      <c r="H2" s="12"/>
      <c r="I2" s="10"/>
      <c r="J2" s="10"/>
      <c r="K2" s="10"/>
      <c r="L2" s="2"/>
      <c r="M2" s="10"/>
      <c r="N2" s="10"/>
    </row>
    <row r="3" spans="1:14" ht="11.25">
      <c r="A3" s="10"/>
      <c r="B3" s="10"/>
      <c r="C3" s="10"/>
      <c r="D3" s="10"/>
      <c r="E3" s="10"/>
      <c r="F3" s="10"/>
      <c r="G3" s="10"/>
      <c r="H3" s="12"/>
      <c r="I3" s="10"/>
      <c r="J3" s="10"/>
      <c r="K3" s="2"/>
      <c r="L3" s="10"/>
      <c r="M3" s="10"/>
      <c r="N3" s="10"/>
    </row>
    <row r="4" spans="1:14" ht="11.25">
      <c r="A4" s="10" t="s">
        <v>1</v>
      </c>
      <c r="B4" s="10"/>
      <c r="C4" s="10"/>
      <c r="D4" s="10"/>
      <c r="E4" s="10"/>
      <c r="F4" s="10"/>
      <c r="G4" s="10"/>
      <c r="H4" s="12"/>
      <c r="I4" s="10"/>
      <c r="J4" s="10"/>
      <c r="K4" s="2"/>
      <c r="L4" s="10"/>
      <c r="M4" s="10"/>
      <c r="N4" s="10"/>
    </row>
    <row r="5" spans="1:14" ht="11.25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  <c r="N5" s="10"/>
    </row>
    <row r="6" spans="1:14" ht="11.25">
      <c r="A6" s="10" t="s">
        <v>2</v>
      </c>
      <c r="B6" s="10"/>
      <c r="C6" s="10"/>
      <c r="D6" s="10"/>
      <c r="E6" s="10"/>
      <c r="F6" s="10"/>
      <c r="G6" s="10"/>
      <c r="H6" s="3">
        <v>31323427</v>
      </c>
      <c r="I6" s="10"/>
      <c r="J6" s="2"/>
      <c r="K6" s="10"/>
      <c r="L6" s="11"/>
      <c r="M6" s="10"/>
      <c r="N6" s="10"/>
    </row>
    <row r="7" spans="1:14" ht="11.25">
      <c r="A7" s="10" t="s">
        <v>3</v>
      </c>
      <c r="B7" s="10"/>
      <c r="C7" s="10"/>
      <c r="D7" s="10"/>
      <c r="E7" s="10"/>
      <c r="F7" s="10"/>
      <c r="G7" s="10"/>
      <c r="H7" s="3"/>
      <c r="I7" s="10"/>
      <c r="J7" s="2"/>
      <c r="K7" s="10"/>
      <c r="L7" s="11"/>
      <c r="M7" s="10"/>
      <c r="N7" s="10"/>
    </row>
    <row r="8" spans="1:14" ht="11.25">
      <c r="A8" s="10" t="s">
        <v>5</v>
      </c>
      <c r="B8" s="10"/>
      <c r="C8" s="10"/>
      <c r="D8" s="10"/>
      <c r="E8" s="10"/>
      <c r="F8" s="10"/>
      <c r="G8" s="10"/>
      <c r="H8" s="3">
        <v>36702298</v>
      </c>
      <c r="I8" s="10"/>
      <c r="J8" s="2"/>
      <c r="K8" s="10"/>
      <c r="L8" s="11"/>
      <c r="M8" s="10"/>
      <c r="N8" s="10"/>
    </row>
    <row r="9" spans="1:14" ht="11.25">
      <c r="A9" s="10" t="s">
        <v>7</v>
      </c>
      <c r="B9" s="10"/>
      <c r="C9" s="10"/>
      <c r="D9" s="10"/>
      <c r="E9" s="10"/>
      <c r="F9" s="10"/>
      <c r="G9" s="10"/>
      <c r="H9" s="3">
        <v>47769667</v>
      </c>
      <c r="I9" s="10"/>
      <c r="J9" s="2"/>
      <c r="K9" s="10"/>
      <c r="L9" s="11"/>
      <c r="M9" s="10"/>
      <c r="N9" s="10"/>
    </row>
    <row r="10" spans="1:14" ht="11.25">
      <c r="A10" s="10" t="s">
        <v>9</v>
      </c>
      <c r="B10" s="10"/>
      <c r="C10" s="10"/>
      <c r="D10" s="10"/>
      <c r="E10" s="10"/>
      <c r="F10" s="10"/>
      <c r="G10" s="10"/>
      <c r="H10" s="3"/>
      <c r="I10" s="10"/>
      <c r="J10" s="2"/>
      <c r="K10" s="10"/>
      <c r="L10" s="11"/>
      <c r="M10" s="10"/>
      <c r="N10" s="10"/>
    </row>
    <row r="11" spans="1:14" ht="11.25">
      <c r="A11" s="10" t="s">
        <v>10</v>
      </c>
      <c r="B11" s="10"/>
      <c r="C11" s="10"/>
      <c r="D11" s="10"/>
      <c r="E11" s="10"/>
      <c r="F11" s="10"/>
      <c r="G11" s="10"/>
      <c r="H11" s="3"/>
      <c r="I11" s="10"/>
      <c r="J11" s="10"/>
      <c r="K11" s="10"/>
      <c r="L11" s="11"/>
      <c r="M11" s="10"/>
      <c r="N11" s="10"/>
    </row>
    <row r="12" spans="1:14" ht="11.25">
      <c r="A12" s="10" t="s">
        <v>11</v>
      </c>
      <c r="B12" s="10"/>
      <c r="C12" s="10"/>
      <c r="D12" s="10"/>
      <c r="E12" s="10"/>
      <c r="F12" s="10"/>
      <c r="G12" s="10"/>
      <c r="H12" s="3">
        <v>11452639</v>
      </c>
      <c r="I12" s="2"/>
      <c r="J12" s="10"/>
      <c r="K12" s="10"/>
      <c r="L12" s="10"/>
      <c r="M12" s="10"/>
      <c r="N12" s="10"/>
    </row>
    <row r="13" spans="1:14" ht="11.25">
      <c r="A13" s="10"/>
      <c r="B13" s="10"/>
      <c r="C13" s="10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</row>
    <row r="14" spans="1:14" ht="11.25">
      <c r="A14" s="10" t="s">
        <v>13</v>
      </c>
      <c r="B14" s="10"/>
      <c r="C14" s="10"/>
      <c r="D14" s="10"/>
      <c r="E14" s="10"/>
      <c r="F14" s="10"/>
      <c r="G14" s="10"/>
      <c r="H14" s="12"/>
      <c r="I14" s="10"/>
      <c r="J14" s="10"/>
      <c r="K14" s="10"/>
      <c r="L14" s="10"/>
      <c r="M14" s="10"/>
      <c r="N14" s="10"/>
    </row>
    <row r="15" spans="1:14" ht="11.25">
      <c r="A15" s="10"/>
      <c r="B15" s="10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</row>
    <row r="16" spans="1:14" ht="11.25">
      <c r="A16" s="10" t="s">
        <v>14</v>
      </c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0"/>
      <c r="N16" s="10"/>
    </row>
    <row r="17" spans="1:14" ht="11.25">
      <c r="A17" s="10" t="s">
        <v>15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</row>
    <row r="18" spans="1:14" ht="11.25">
      <c r="A18" s="10" t="s">
        <v>16</v>
      </c>
      <c r="B18" s="10"/>
      <c r="C18" s="10"/>
      <c r="D18" s="10"/>
      <c r="E18" s="10"/>
      <c r="F18" s="10"/>
      <c r="G18" s="10"/>
      <c r="H18" s="3">
        <v>24818165</v>
      </c>
      <c r="I18" s="2"/>
      <c r="J18" s="10"/>
      <c r="K18" s="10"/>
      <c r="L18" s="10"/>
      <c r="M18" s="10"/>
      <c r="N18" s="2"/>
    </row>
    <row r="19" spans="1:14" ht="11.25">
      <c r="A19" s="10" t="s">
        <v>18</v>
      </c>
      <c r="B19" s="10"/>
      <c r="C19" s="10"/>
      <c r="D19" s="10"/>
      <c r="E19" s="10"/>
      <c r="F19" s="10"/>
      <c r="G19" s="10"/>
      <c r="H19" s="3"/>
      <c r="I19" s="2"/>
      <c r="J19" s="10"/>
      <c r="K19" s="10"/>
      <c r="L19" s="10"/>
      <c r="M19" s="10"/>
      <c r="N19" s="2"/>
    </row>
    <row r="20" spans="1:14" ht="11.25">
      <c r="A20" s="10" t="s">
        <v>20</v>
      </c>
      <c r="B20" s="10"/>
      <c r="C20" s="10"/>
      <c r="D20" s="10"/>
      <c r="E20" s="10"/>
      <c r="F20" s="10"/>
      <c r="G20" s="10"/>
      <c r="H20" s="12"/>
      <c r="I20" s="2"/>
      <c r="J20" s="10"/>
      <c r="K20" s="10"/>
      <c r="L20" s="10"/>
      <c r="M20" s="10"/>
      <c r="N20" s="10"/>
    </row>
    <row r="21" spans="1:14" ht="11.25">
      <c r="A21" s="10" t="s">
        <v>21</v>
      </c>
      <c r="B21" s="10"/>
      <c r="C21" s="10"/>
      <c r="D21" s="10"/>
      <c r="E21" s="10"/>
      <c r="F21" s="10"/>
      <c r="G21" s="10"/>
      <c r="H21" s="3"/>
      <c r="I21" s="2"/>
      <c r="J21" s="10"/>
      <c r="K21" s="10"/>
      <c r="L21" s="10"/>
      <c r="M21" s="10"/>
      <c r="N21" s="10"/>
    </row>
    <row r="22" spans="1:14" ht="11.25">
      <c r="A22" s="10" t="s">
        <v>23</v>
      </c>
      <c r="B22" s="10"/>
      <c r="C22" s="10"/>
      <c r="D22" s="10"/>
      <c r="E22" s="10"/>
      <c r="F22" s="10"/>
      <c r="G22" s="10"/>
      <c r="H22" s="12"/>
      <c r="I22" s="2"/>
      <c r="J22" s="10"/>
      <c r="K22" s="10"/>
      <c r="L22" s="10"/>
      <c r="M22" s="10"/>
      <c r="N22" s="10"/>
    </row>
    <row r="23" spans="1:14" ht="11.25">
      <c r="A23" s="10" t="s">
        <v>24</v>
      </c>
      <c r="B23" s="10"/>
      <c r="C23" s="10"/>
      <c r="D23" s="10"/>
      <c r="E23" s="10"/>
      <c r="F23" s="10"/>
      <c r="G23" s="10"/>
      <c r="H23" s="3"/>
      <c r="I23" s="10"/>
      <c r="J23" s="10"/>
      <c r="K23" s="10"/>
      <c r="L23" s="10"/>
      <c r="M23" s="10"/>
      <c r="N23" s="10"/>
    </row>
    <row r="24" spans="1:14" ht="11.25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</row>
    <row r="25" spans="1:14" ht="11.25">
      <c r="A25" s="10" t="s">
        <v>25</v>
      </c>
      <c r="B25" s="10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0"/>
      <c r="N25" s="10"/>
    </row>
    <row r="26" spans="1:14" ht="11.25">
      <c r="A26" s="10" t="s">
        <v>26</v>
      </c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</row>
    <row r="27" spans="1:14" ht="11.25">
      <c r="A27" s="10" t="s">
        <v>27</v>
      </c>
      <c r="B27" s="10"/>
      <c r="C27" s="10"/>
      <c r="D27" s="10"/>
      <c r="E27" s="10"/>
      <c r="F27" s="10"/>
      <c r="G27" s="10"/>
      <c r="H27" s="3">
        <v>36587122</v>
      </c>
      <c r="I27" s="2"/>
      <c r="J27" s="2"/>
      <c r="K27" s="10"/>
      <c r="L27" s="11"/>
      <c r="M27" s="10"/>
      <c r="N27" s="10"/>
    </row>
    <row r="28" spans="1:14" ht="11.25">
      <c r="A28" s="10" t="s">
        <v>29</v>
      </c>
      <c r="B28" s="10"/>
      <c r="C28" s="10"/>
      <c r="D28" s="10"/>
      <c r="E28" s="10"/>
      <c r="F28" s="10"/>
      <c r="G28" s="10"/>
      <c r="H28" s="3">
        <v>23782350</v>
      </c>
      <c r="I28" s="2"/>
      <c r="J28" s="2"/>
      <c r="K28" s="10"/>
      <c r="L28" s="11"/>
      <c r="M28" s="10"/>
      <c r="N28" s="10"/>
    </row>
    <row r="29" spans="1:14" ht="11.25">
      <c r="A29" s="10" t="s">
        <v>30</v>
      </c>
      <c r="B29" s="10"/>
      <c r="C29" s="10"/>
      <c r="D29" s="10"/>
      <c r="E29" s="10"/>
      <c r="F29" s="10"/>
      <c r="G29" s="10"/>
      <c r="H29" s="3">
        <v>2431000</v>
      </c>
      <c r="I29" s="7" t="s">
        <v>224</v>
      </c>
      <c r="M29" s="10"/>
      <c r="N29" s="10"/>
    </row>
    <row r="30" spans="1:14" ht="11.25">
      <c r="A30" s="10"/>
      <c r="B30" s="10"/>
      <c r="C30" s="10"/>
      <c r="D30" s="10"/>
      <c r="E30" s="10"/>
      <c r="F30" s="10"/>
      <c r="G30" s="10"/>
      <c r="H30" s="12"/>
      <c r="I30" s="7" t="s">
        <v>225</v>
      </c>
      <c r="M30" s="10"/>
      <c r="N30" s="10"/>
    </row>
    <row r="31" spans="1:14" ht="11.25">
      <c r="A31" s="15" t="s">
        <v>32</v>
      </c>
      <c r="B31" s="10"/>
      <c r="C31" s="10"/>
      <c r="D31" s="10"/>
      <c r="E31" s="10"/>
      <c r="F31" s="10"/>
      <c r="G31" s="10"/>
      <c r="H31" s="12"/>
      <c r="I31" s="2"/>
      <c r="K31" s="10"/>
      <c r="L31" s="11"/>
      <c r="M31" s="10"/>
      <c r="N31" s="10"/>
    </row>
    <row r="32" spans="1:14" ht="11.25">
      <c r="A32" s="10" t="s">
        <v>86</v>
      </c>
      <c r="B32" s="10"/>
      <c r="C32" s="10"/>
      <c r="D32" s="10"/>
      <c r="E32" s="10"/>
      <c r="F32" s="10"/>
      <c r="G32" s="10"/>
      <c r="H32" s="3"/>
      <c r="I32" s="2"/>
      <c r="K32" s="10"/>
      <c r="L32" s="11"/>
      <c r="M32" s="10"/>
      <c r="N32" s="10"/>
    </row>
    <row r="33" spans="2:14" ht="11.25">
      <c r="B33" s="10" t="s">
        <v>87</v>
      </c>
      <c r="C33" s="10"/>
      <c r="D33" s="10"/>
      <c r="E33" s="10"/>
      <c r="F33" s="10"/>
      <c r="G33" s="10"/>
      <c r="H33" s="3">
        <v>595500</v>
      </c>
      <c r="I33" s="2"/>
      <c r="K33" s="10"/>
      <c r="L33" s="11"/>
      <c r="M33" s="10"/>
      <c r="N33" s="10"/>
    </row>
    <row r="34" spans="2:14" ht="11.25">
      <c r="B34" s="10" t="s">
        <v>89</v>
      </c>
      <c r="C34" s="10"/>
      <c r="D34" s="10"/>
      <c r="E34" s="10"/>
      <c r="F34" s="10"/>
      <c r="G34" s="10"/>
      <c r="H34" s="3">
        <v>156000</v>
      </c>
      <c r="I34" s="2"/>
      <c r="K34" s="10"/>
      <c r="L34" s="11"/>
      <c r="M34" s="10"/>
      <c r="N34" s="10"/>
    </row>
    <row r="35" spans="1:14" ht="11.25">
      <c r="A35" s="10" t="s">
        <v>90</v>
      </c>
      <c r="B35" s="10"/>
      <c r="C35" s="10"/>
      <c r="D35" s="10"/>
      <c r="E35" s="10"/>
      <c r="F35" s="10"/>
      <c r="G35" s="10"/>
      <c r="H35" s="3"/>
      <c r="I35" s="2"/>
      <c r="K35" s="10"/>
      <c r="L35" s="11"/>
      <c r="M35" s="10"/>
      <c r="N35" s="10"/>
    </row>
    <row r="36" spans="1:14" ht="11.25">
      <c r="A36" s="10"/>
      <c r="B36" s="10"/>
      <c r="C36" s="10"/>
      <c r="D36" s="10"/>
      <c r="E36" s="10"/>
      <c r="F36" s="10"/>
      <c r="G36" s="10"/>
      <c r="H36" s="12"/>
      <c r="I36" s="2"/>
      <c r="K36" s="10"/>
      <c r="L36" s="11"/>
      <c r="M36" s="10"/>
      <c r="N36" s="10"/>
    </row>
    <row r="37" spans="1:14" ht="11.25">
      <c r="A37" s="10" t="s">
        <v>37</v>
      </c>
      <c r="B37" s="10"/>
      <c r="C37" s="10"/>
      <c r="D37" s="10"/>
      <c r="E37" s="10"/>
      <c r="F37" s="10"/>
      <c r="G37" s="10"/>
      <c r="H37" s="12"/>
      <c r="I37" s="2"/>
      <c r="K37" s="10"/>
      <c r="L37" s="11"/>
      <c r="M37" s="10"/>
      <c r="N37" s="10"/>
    </row>
    <row r="38" spans="1:14" ht="11.25">
      <c r="A38" s="10" t="s">
        <v>38</v>
      </c>
      <c r="B38" s="10"/>
      <c r="C38" s="10"/>
      <c r="D38" s="10"/>
      <c r="E38" s="10"/>
      <c r="F38" s="10"/>
      <c r="G38" s="10"/>
      <c r="H38" s="3">
        <v>17987731</v>
      </c>
      <c r="I38" s="2"/>
      <c r="K38" s="10"/>
      <c r="L38" s="11"/>
      <c r="M38" s="10"/>
      <c r="N38" s="10"/>
    </row>
    <row r="39" spans="1:14" ht="11.25">
      <c r="A39" s="10" t="s">
        <v>40</v>
      </c>
      <c r="B39" s="10"/>
      <c r="C39" s="10"/>
      <c r="D39" s="10"/>
      <c r="E39" s="10"/>
      <c r="F39" s="10"/>
      <c r="G39" s="10"/>
      <c r="H39" s="12"/>
      <c r="I39" s="2"/>
      <c r="K39" s="10"/>
      <c r="L39" s="11"/>
      <c r="M39" s="10"/>
      <c r="N39" s="10"/>
    </row>
    <row r="40" spans="1:14" ht="11.25">
      <c r="A40" s="10" t="s">
        <v>42</v>
      </c>
      <c r="B40" s="10"/>
      <c r="C40" s="10"/>
      <c r="D40" s="10"/>
      <c r="E40" s="10"/>
      <c r="F40" s="10"/>
      <c r="G40" s="3">
        <v>72</v>
      </c>
      <c r="H40" s="12"/>
      <c r="I40" s="2"/>
      <c r="K40" s="10"/>
      <c r="L40" s="11"/>
      <c r="M40" s="10"/>
      <c r="N40" s="10"/>
    </row>
    <row r="41" spans="1:14" ht="11.25">
      <c r="A41" s="10" t="s">
        <v>44</v>
      </c>
      <c r="B41" s="10"/>
      <c r="C41" s="10"/>
      <c r="D41" s="10"/>
      <c r="E41" s="10"/>
      <c r="F41" s="10"/>
      <c r="G41" s="10"/>
      <c r="H41" s="12"/>
      <c r="I41" s="2"/>
      <c r="K41" s="10"/>
      <c r="L41" s="11"/>
      <c r="M41" s="10"/>
      <c r="N41" s="10"/>
    </row>
    <row r="42" spans="1:14" ht="11.25">
      <c r="A42" s="10" t="s">
        <v>42</v>
      </c>
      <c r="B42" s="10"/>
      <c r="C42" s="10"/>
      <c r="D42" s="10"/>
      <c r="E42" s="10"/>
      <c r="F42" s="10"/>
      <c r="G42" s="3">
        <v>28</v>
      </c>
      <c r="H42" s="12"/>
      <c r="I42" s="2"/>
      <c r="K42" s="10"/>
      <c r="L42" s="11"/>
      <c r="M42" s="10"/>
      <c r="N42" s="10"/>
    </row>
    <row r="43" spans="1:14" ht="11.25">
      <c r="A43" s="10"/>
      <c r="B43" s="10"/>
      <c r="C43" s="10"/>
      <c r="D43" s="10"/>
      <c r="E43" s="10"/>
      <c r="F43" s="10"/>
      <c r="G43" s="10"/>
      <c r="H43" s="12"/>
      <c r="I43" s="2"/>
      <c r="K43" s="10"/>
      <c r="L43" s="11"/>
      <c r="M43" s="10"/>
      <c r="N43" s="10"/>
    </row>
    <row r="44" spans="1:14" ht="11.25">
      <c r="A44" s="10" t="s">
        <v>47</v>
      </c>
      <c r="B44" s="10"/>
      <c r="C44" s="10"/>
      <c r="D44" s="10"/>
      <c r="E44" s="10"/>
      <c r="F44" s="10"/>
      <c r="G44" s="10"/>
      <c r="H44" s="12"/>
      <c r="I44" s="2"/>
      <c r="K44" s="10"/>
      <c r="L44" s="11"/>
      <c r="M44" s="10"/>
      <c r="N44" s="10"/>
    </row>
    <row r="45" spans="1:14" ht="11.25">
      <c r="A45" s="10" t="s">
        <v>48</v>
      </c>
      <c r="B45" s="10"/>
      <c r="C45" s="10"/>
      <c r="D45" s="10"/>
      <c r="E45" s="10"/>
      <c r="F45" s="10"/>
      <c r="G45" s="10"/>
      <c r="H45" s="3"/>
      <c r="I45" s="2"/>
      <c r="K45" s="10"/>
      <c r="L45" s="11"/>
      <c r="M45" s="10"/>
      <c r="N45" s="10"/>
    </row>
    <row r="46" spans="1:14" ht="11.25">
      <c r="A46" s="10"/>
      <c r="B46" s="10"/>
      <c r="C46" s="10"/>
      <c r="D46" s="10"/>
      <c r="E46" s="10"/>
      <c r="F46" s="10"/>
      <c r="G46" s="10"/>
      <c r="H46" s="12"/>
      <c r="I46" s="2"/>
      <c r="K46" s="10"/>
      <c r="L46" s="11"/>
      <c r="M46" s="10"/>
      <c r="N46" s="10"/>
    </row>
    <row r="47" spans="1:14" ht="11.25">
      <c r="A47" s="10" t="s">
        <v>49</v>
      </c>
      <c r="B47" s="10"/>
      <c r="C47" s="10"/>
      <c r="D47" s="10"/>
      <c r="E47" s="10"/>
      <c r="F47" s="10"/>
      <c r="G47" s="10"/>
      <c r="H47" s="12"/>
      <c r="I47" s="2"/>
      <c r="K47" s="10"/>
      <c r="L47" s="11"/>
      <c r="M47" s="10"/>
      <c r="N47" s="10"/>
    </row>
    <row r="48" spans="1:14" ht="11.25">
      <c r="A48" s="10"/>
      <c r="B48" s="10"/>
      <c r="C48" s="10"/>
      <c r="D48" s="10"/>
      <c r="E48" s="10"/>
      <c r="F48" s="10"/>
      <c r="G48" s="2"/>
      <c r="H48" s="12"/>
      <c r="I48" s="2"/>
      <c r="K48" s="10"/>
      <c r="L48" s="11"/>
      <c r="M48" s="10"/>
      <c r="N48" s="10"/>
    </row>
    <row r="49" spans="1:14" ht="11.25">
      <c r="A49" s="10" t="s">
        <v>52</v>
      </c>
      <c r="B49" s="10"/>
      <c r="C49" s="10"/>
      <c r="D49" s="10"/>
      <c r="E49" s="10"/>
      <c r="F49" s="10"/>
      <c r="G49" s="10"/>
      <c r="H49" s="12"/>
      <c r="I49" s="2"/>
      <c r="K49" s="10"/>
      <c r="L49" s="11"/>
      <c r="M49" s="10"/>
      <c r="N49" s="10"/>
    </row>
    <row r="50" spans="1:14" ht="11.25">
      <c r="A50" s="10" t="s">
        <v>54</v>
      </c>
      <c r="B50" s="10"/>
      <c r="C50" s="10"/>
      <c r="D50" s="10"/>
      <c r="E50" s="10"/>
      <c r="F50" s="10"/>
      <c r="G50" s="10"/>
      <c r="H50" s="12"/>
      <c r="I50" s="2"/>
      <c r="K50" s="10"/>
      <c r="L50" s="11"/>
      <c r="M50" s="10"/>
      <c r="N50" s="10"/>
    </row>
    <row r="51" spans="1:14" ht="11.25">
      <c r="A51" s="10" t="s">
        <v>56</v>
      </c>
      <c r="B51" s="10"/>
      <c r="C51" s="10"/>
      <c r="D51" s="10"/>
      <c r="E51" s="10"/>
      <c r="F51" s="10"/>
      <c r="G51" s="10"/>
      <c r="H51" s="12"/>
      <c r="I51" s="2"/>
      <c r="K51" s="10"/>
      <c r="L51" s="11"/>
      <c r="M51" s="10"/>
      <c r="N51" s="10"/>
    </row>
    <row r="52" spans="1:14" ht="11.25">
      <c r="A52" s="10" t="s">
        <v>58</v>
      </c>
      <c r="B52" s="10"/>
      <c r="C52" s="10"/>
      <c r="D52" s="10"/>
      <c r="E52" s="10"/>
      <c r="F52" s="10"/>
      <c r="G52" s="10"/>
      <c r="H52" s="12"/>
      <c r="I52" s="2"/>
      <c r="K52" s="10"/>
      <c r="L52" s="11"/>
      <c r="M52" s="10"/>
      <c r="N52" s="10"/>
    </row>
    <row r="53" spans="1:14" ht="11.25">
      <c r="A53" s="10" t="s">
        <v>60</v>
      </c>
      <c r="B53" s="10"/>
      <c r="C53" s="10"/>
      <c r="D53" s="10"/>
      <c r="E53" s="10"/>
      <c r="F53" s="10"/>
      <c r="G53" s="10"/>
      <c r="H53" s="12"/>
      <c r="I53" s="2"/>
      <c r="K53" s="10"/>
      <c r="L53" s="11"/>
      <c r="M53" s="10"/>
      <c r="N53" s="10"/>
    </row>
    <row r="54" spans="1:14" ht="11.25">
      <c r="A54" s="10" t="s">
        <v>62</v>
      </c>
      <c r="B54" s="10"/>
      <c r="C54" s="10"/>
      <c r="D54" s="10"/>
      <c r="E54" s="10"/>
      <c r="F54" s="10"/>
      <c r="G54" s="10"/>
      <c r="H54" s="6">
        <v>105062435</v>
      </c>
      <c r="I54" s="7" t="s">
        <v>226</v>
      </c>
      <c r="N54" s="10"/>
    </row>
    <row r="55" spans="1:14" ht="11.25">
      <c r="A55" s="10"/>
      <c r="B55" s="10"/>
      <c r="C55" s="10"/>
      <c r="D55" s="10"/>
      <c r="E55" s="10"/>
      <c r="F55" s="10"/>
      <c r="G55" s="10"/>
      <c r="H55" s="12"/>
      <c r="I55" s="7" t="s">
        <v>227</v>
      </c>
      <c r="N55" s="10"/>
    </row>
    <row r="56" spans="1:14" ht="11.25">
      <c r="A56" s="10"/>
      <c r="B56" s="10" t="s">
        <v>65</v>
      </c>
      <c r="C56" s="10"/>
      <c r="D56" s="10"/>
      <c r="E56" s="10"/>
      <c r="F56" s="10"/>
      <c r="G56" s="10"/>
      <c r="H56" s="6">
        <f>SUM(H6+H8+H9+H12+H18+H27+H28+H29+H33+H34+H38+H54)</f>
        <v>338668334</v>
      </c>
      <c r="I56" s="7" t="s">
        <v>228</v>
      </c>
      <c r="N56" s="10"/>
    </row>
    <row r="57" spans="1:14" ht="11.25">
      <c r="A57" s="10"/>
      <c r="B57" s="10"/>
      <c r="C57" s="10"/>
      <c r="D57" s="10"/>
      <c r="E57" s="10"/>
      <c r="F57" s="10"/>
      <c r="G57" s="10"/>
      <c r="H57" s="2"/>
      <c r="I57" s="7" t="s">
        <v>229</v>
      </c>
      <c r="N57" s="10"/>
    </row>
    <row r="58" spans="1:14" ht="11.25">
      <c r="A58" s="10"/>
      <c r="B58" s="10"/>
      <c r="C58" s="10"/>
      <c r="D58" s="10"/>
      <c r="E58" s="10"/>
      <c r="F58" s="10"/>
      <c r="G58" s="10"/>
      <c r="H58" s="2"/>
      <c r="I58" s="2"/>
      <c r="J58" s="2"/>
      <c r="K58" s="10"/>
      <c r="L58" s="11"/>
      <c r="M58" s="10"/>
      <c r="N58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="60" workbookViewId="0" topLeftCell="A40">
      <selection activeCell="G10" sqref="G10"/>
    </sheetView>
  </sheetViews>
  <sheetFormatPr defaultColWidth="9.00390625" defaultRowHeight="12.75"/>
  <cols>
    <col min="1" max="7" width="8.875" style="7" customWidth="1"/>
    <col min="8" max="8" width="12.25390625" style="7" customWidth="1"/>
    <col min="9" max="16384" width="8.875" style="7" customWidth="1"/>
  </cols>
  <sheetData>
    <row r="1" ht="11.25">
      <c r="A1" s="7" t="s">
        <v>230</v>
      </c>
    </row>
    <row r="2" spans="1:15" ht="11.25">
      <c r="A2" s="13" t="s">
        <v>0</v>
      </c>
      <c r="B2" s="10"/>
      <c r="C2" s="2"/>
      <c r="D2" s="2"/>
      <c r="E2" s="2"/>
      <c r="F2" s="2"/>
      <c r="G2" s="10"/>
      <c r="H2" s="12"/>
      <c r="I2" s="10"/>
      <c r="J2" s="10"/>
      <c r="K2" s="10"/>
      <c r="L2" s="2"/>
      <c r="M2" s="10"/>
      <c r="N2" s="10"/>
      <c r="O2" s="10"/>
    </row>
    <row r="3" spans="1:15" ht="11.25">
      <c r="A3" s="10"/>
      <c r="B3" s="10"/>
      <c r="C3" s="10"/>
      <c r="D3" s="10"/>
      <c r="E3" s="10"/>
      <c r="F3" s="10"/>
      <c r="G3" s="10"/>
      <c r="H3" s="12"/>
      <c r="I3" s="10"/>
      <c r="J3" s="10"/>
      <c r="K3" s="2"/>
      <c r="L3" s="10"/>
      <c r="M3" s="10"/>
      <c r="N3" s="10"/>
      <c r="O3" s="10"/>
    </row>
    <row r="4" spans="1:15" ht="11.25">
      <c r="A4" s="10" t="s">
        <v>1</v>
      </c>
      <c r="B4" s="10"/>
      <c r="C4" s="10"/>
      <c r="D4" s="10"/>
      <c r="E4" s="10"/>
      <c r="F4" s="10"/>
      <c r="G4" s="10"/>
      <c r="H4" s="12"/>
      <c r="I4" s="10"/>
      <c r="J4" s="10"/>
      <c r="K4" s="2"/>
      <c r="L4" s="10"/>
      <c r="M4" s="10"/>
      <c r="N4" s="10"/>
      <c r="O4" s="10"/>
    </row>
    <row r="5" spans="1:15" ht="11.25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  <c r="N5" s="10"/>
      <c r="O5" s="10"/>
    </row>
    <row r="6" spans="1:15" ht="11.25">
      <c r="A6" s="10" t="s">
        <v>2</v>
      </c>
      <c r="B6" s="10"/>
      <c r="C6" s="10"/>
      <c r="D6" s="10"/>
      <c r="E6" s="10"/>
      <c r="F6" s="10"/>
      <c r="G6" s="10"/>
      <c r="H6" s="3"/>
      <c r="I6" s="10"/>
      <c r="J6" s="2"/>
      <c r="K6" s="10"/>
      <c r="L6" s="11"/>
      <c r="M6" s="10"/>
      <c r="N6" s="10"/>
      <c r="O6" s="10"/>
    </row>
    <row r="7" spans="1:15" ht="11.25">
      <c r="A7" s="10" t="s">
        <v>3</v>
      </c>
      <c r="B7" s="10"/>
      <c r="C7" s="10"/>
      <c r="D7" s="10"/>
      <c r="E7" s="10"/>
      <c r="F7" s="10"/>
      <c r="G7" s="10"/>
      <c r="H7" s="3"/>
      <c r="I7" s="10"/>
      <c r="J7" s="2"/>
      <c r="K7" s="10"/>
      <c r="L7" s="11"/>
      <c r="M7" s="10"/>
      <c r="N7" s="10"/>
      <c r="O7" s="10"/>
    </row>
    <row r="8" spans="1:15" ht="11.25">
      <c r="A8" s="10" t="s">
        <v>5</v>
      </c>
      <c r="B8" s="10"/>
      <c r="C8" s="10"/>
      <c r="D8" s="10"/>
      <c r="E8" s="10"/>
      <c r="F8" s="10"/>
      <c r="G8" s="10"/>
      <c r="H8" s="3">
        <v>18554513</v>
      </c>
      <c r="I8" s="10"/>
      <c r="J8" s="2"/>
      <c r="K8" s="10"/>
      <c r="L8" s="11"/>
      <c r="M8" s="10"/>
      <c r="N8" s="10"/>
      <c r="O8" s="10"/>
    </row>
    <row r="9" spans="1:15" ht="11.25">
      <c r="A9" s="10" t="s">
        <v>7</v>
      </c>
      <c r="B9" s="10"/>
      <c r="C9" s="10"/>
      <c r="D9" s="10"/>
      <c r="E9" s="10"/>
      <c r="F9" s="10"/>
      <c r="G9" s="10"/>
      <c r="H9" s="3">
        <v>21167270</v>
      </c>
      <c r="I9" s="10"/>
      <c r="J9" s="2"/>
      <c r="K9" s="10"/>
      <c r="L9" s="11"/>
      <c r="M9" s="10"/>
      <c r="N9" s="10"/>
      <c r="O9" s="10"/>
    </row>
    <row r="10" spans="1:15" ht="11.25">
      <c r="A10" s="10" t="s">
        <v>9</v>
      </c>
      <c r="B10" s="10"/>
      <c r="C10" s="10"/>
      <c r="D10" s="10"/>
      <c r="E10" s="10"/>
      <c r="F10" s="10"/>
      <c r="G10" s="10"/>
      <c r="H10" s="3"/>
      <c r="I10" s="10"/>
      <c r="J10" s="2"/>
      <c r="K10" s="10"/>
      <c r="L10" s="11"/>
      <c r="M10" s="10"/>
      <c r="N10" s="10"/>
      <c r="O10" s="10"/>
    </row>
    <row r="11" spans="1:15" ht="11.25">
      <c r="A11" s="10" t="s">
        <v>10</v>
      </c>
      <c r="B11" s="10"/>
      <c r="C11" s="10"/>
      <c r="D11" s="10"/>
      <c r="E11" s="10"/>
      <c r="F11" s="10"/>
      <c r="G11" s="10"/>
      <c r="H11" s="3"/>
      <c r="I11" s="10"/>
      <c r="J11" s="10"/>
      <c r="K11" s="10"/>
      <c r="L11" s="11"/>
      <c r="M11" s="10"/>
      <c r="N11" s="10"/>
      <c r="O11" s="10"/>
    </row>
    <row r="12" spans="1:15" ht="11.25">
      <c r="A12" s="10" t="s">
        <v>11</v>
      </c>
      <c r="B12" s="10"/>
      <c r="C12" s="10"/>
      <c r="D12" s="10"/>
      <c r="E12" s="10"/>
      <c r="F12" s="10"/>
      <c r="G12" s="10"/>
      <c r="H12" s="3"/>
      <c r="I12" s="2"/>
      <c r="J12" s="10"/>
      <c r="K12" s="10"/>
      <c r="L12" s="10"/>
      <c r="M12" s="10"/>
      <c r="N12" s="10"/>
      <c r="O12" s="10"/>
    </row>
    <row r="13" spans="1:15" ht="11.25">
      <c r="A13" s="10"/>
      <c r="B13" s="10"/>
      <c r="C13" s="10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  <c r="O13" s="10"/>
    </row>
    <row r="14" spans="1:15" ht="11.25">
      <c r="A14" s="10" t="s">
        <v>13</v>
      </c>
      <c r="B14" s="10"/>
      <c r="C14" s="10"/>
      <c r="D14" s="10"/>
      <c r="E14" s="10"/>
      <c r="F14" s="10"/>
      <c r="G14" s="10"/>
      <c r="H14" s="12"/>
      <c r="I14" s="10"/>
      <c r="J14" s="10"/>
      <c r="K14" s="10"/>
      <c r="L14" s="10"/>
      <c r="M14" s="10"/>
      <c r="N14" s="10"/>
      <c r="O14" s="10"/>
    </row>
    <row r="15" spans="1:15" ht="11.25">
      <c r="A15" s="10"/>
      <c r="B15" s="10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  <c r="O15" s="10"/>
    </row>
    <row r="16" spans="1:15" ht="11.25">
      <c r="A16" s="10" t="s">
        <v>14</v>
      </c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0"/>
      <c r="N16" s="10"/>
      <c r="O16" s="10"/>
    </row>
    <row r="17" spans="1:15" ht="11.25">
      <c r="A17" s="10" t="s">
        <v>15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</row>
    <row r="18" spans="1:15" ht="11.25">
      <c r="A18" s="10" t="s">
        <v>16</v>
      </c>
      <c r="B18" s="10"/>
      <c r="C18" s="10"/>
      <c r="D18" s="10"/>
      <c r="E18" s="10"/>
      <c r="F18" s="10"/>
      <c r="G18" s="10"/>
      <c r="H18" s="3">
        <f>4427126+405679+124511+1462+250000</f>
        <v>5208778</v>
      </c>
      <c r="I18" s="2"/>
      <c r="J18" s="10"/>
      <c r="K18" s="10"/>
      <c r="L18" s="10"/>
      <c r="M18" s="10"/>
      <c r="N18" s="2"/>
      <c r="O18" s="10"/>
    </row>
    <row r="19" spans="1:15" ht="11.25">
      <c r="A19" s="10" t="s">
        <v>18</v>
      </c>
      <c r="B19" s="10"/>
      <c r="C19" s="10"/>
      <c r="D19" s="10"/>
      <c r="E19" s="10"/>
      <c r="F19" s="10"/>
      <c r="G19" s="10"/>
      <c r="H19" s="3"/>
      <c r="I19" s="2"/>
      <c r="J19" s="10"/>
      <c r="K19" s="10"/>
      <c r="L19" s="10"/>
      <c r="M19" s="10"/>
      <c r="N19" s="2"/>
      <c r="O19" s="10"/>
    </row>
    <row r="20" spans="1:15" ht="11.25">
      <c r="A20" s="10" t="s">
        <v>20</v>
      </c>
      <c r="B20" s="10"/>
      <c r="C20" s="10"/>
      <c r="D20" s="10"/>
      <c r="E20" s="10"/>
      <c r="F20" s="10"/>
      <c r="G20" s="10"/>
      <c r="H20" s="12"/>
      <c r="I20" s="2"/>
      <c r="J20" s="10"/>
      <c r="K20" s="10"/>
      <c r="L20" s="10"/>
      <c r="M20" s="10"/>
      <c r="N20" s="10"/>
      <c r="O20" s="10"/>
    </row>
    <row r="21" spans="1:15" ht="11.25">
      <c r="A21" s="10" t="s">
        <v>21</v>
      </c>
      <c r="B21" s="10"/>
      <c r="C21" s="10"/>
      <c r="D21" s="10"/>
      <c r="E21" s="10"/>
      <c r="F21" s="10"/>
      <c r="G21" s="10"/>
      <c r="H21" s="3"/>
      <c r="I21" s="2"/>
      <c r="J21" s="10"/>
      <c r="K21" s="10"/>
      <c r="L21" s="10"/>
      <c r="M21" s="10"/>
      <c r="N21" s="10"/>
      <c r="O21" s="10"/>
    </row>
    <row r="22" spans="1:15" ht="11.25">
      <c r="A22" s="10" t="s">
        <v>23</v>
      </c>
      <c r="B22" s="10"/>
      <c r="C22" s="10"/>
      <c r="D22" s="10"/>
      <c r="E22" s="10"/>
      <c r="F22" s="10"/>
      <c r="G22" s="10"/>
      <c r="H22" s="12"/>
      <c r="I22" s="2"/>
      <c r="J22" s="10"/>
      <c r="K22" s="10"/>
      <c r="L22" s="10"/>
      <c r="M22" s="10"/>
      <c r="N22" s="10"/>
      <c r="O22" s="10"/>
    </row>
    <row r="23" spans="1:15" ht="11.25">
      <c r="A23" s="10" t="s">
        <v>24</v>
      </c>
      <c r="B23" s="10"/>
      <c r="C23" s="10"/>
      <c r="D23" s="10"/>
      <c r="E23" s="10"/>
      <c r="F23" s="10"/>
      <c r="G23" s="10"/>
      <c r="H23" s="3"/>
      <c r="I23" s="10"/>
      <c r="J23" s="10"/>
      <c r="K23" s="10"/>
      <c r="L23" s="10"/>
      <c r="M23" s="10"/>
      <c r="N23" s="10"/>
      <c r="O23" s="10"/>
    </row>
    <row r="24" spans="1:15" ht="11.25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</row>
    <row r="25" spans="1:15" ht="11.25">
      <c r="A25" s="10" t="s">
        <v>25</v>
      </c>
      <c r="B25" s="10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0"/>
      <c r="N25" s="10"/>
      <c r="O25" s="10"/>
    </row>
    <row r="26" spans="1:15" ht="11.25">
      <c r="A26" s="10" t="s">
        <v>26</v>
      </c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  <c r="O26" s="10"/>
    </row>
    <row r="27" spans="1:15" ht="11.25">
      <c r="A27" s="10" t="s">
        <v>27</v>
      </c>
      <c r="B27" s="10"/>
      <c r="C27" s="10"/>
      <c r="D27" s="10"/>
      <c r="E27" s="10"/>
      <c r="F27" s="10"/>
      <c r="G27" s="10"/>
      <c r="H27" s="3">
        <v>17337430</v>
      </c>
      <c r="I27" s="2"/>
      <c r="J27" s="2"/>
      <c r="K27" s="10"/>
      <c r="L27" s="11"/>
      <c r="M27" s="10"/>
      <c r="N27" s="10"/>
      <c r="O27" s="10"/>
    </row>
    <row r="28" spans="1:15" ht="11.25">
      <c r="A28" s="10" t="s">
        <v>29</v>
      </c>
      <c r="B28" s="10"/>
      <c r="C28" s="10"/>
      <c r="D28" s="10"/>
      <c r="E28" s="10"/>
      <c r="F28" s="10"/>
      <c r="G28" s="10"/>
      <c r="H28" s="3"/>
      <c r="I28" s="2"/>
      <c r="J28" s="2"/>
      <c r="K28" s="10"/>
      <c r="L28" s="11"/>
      <c r="M28" s="10"/>
      <c r="N28" s="10"/>
      <c r="O28" s="10"/>
    </row>
    <row r="29" spans="1:15" ht="11.25">
      <c r="A29" s="10" t="s">
        <v>30</v>
      </c>
      <c r="B29" s="10"/>
      <c r="C29" s="10"/>
      <c r="D29" s="10"/>
      <c r="E29" s="10"/>
      <c r="F29" s="10"/>
      <c r="G29" s="10"/>
      <c r="H29" s="3"/>
      <c r="I29" s="2"/>
      <c r="J29" s="2"/>
      <c r="K29" s="10"/>
      <c r="L29" s="11"/>
      <c r="M29" s="10"/>
      <c r="N29" s="10"/>
      <c r="O29" s="10"/>
    </row>
    <row r="30" spans="1:15" ht="11.25">
      <c r="A30" s="10"/>
      <c r="B30" s="10"/>
      <c r="C30" s="10"/>
      <c r="D30" s="10"/>
      <c r="E30" s="10"/>
      <c r="F30" s="10"/>
      <c r="G30" s="10"/>
      <c r="H30" s="12"/>
      <c r="I30" s="2"/>
      <c r="J30" s="2"/>
      <c r="K30" s="10"/>
      <c r="L30" s="11"/>
      <c r="M30" s="10"/>
      <c r="N30" s="10"/>
      <c r="O30" s="10"/>
    </row>
    <row r="31" spans="1:15" ht="11.25">
      <c r="A31" s="15" t="s">
        <v>32</v>
      </c>
      <c r="B31" s="10"/>
      <c r="C31" s="10"/>
      <c r="D31" s="10"/>
      <c r="E31" s="10"/>
      <c r="F31" s="10"/>
      <c r="G31" s="10"/>
      <c r="H31" s="12"/>
      <c r="I31" s="2"/>
      <c r="J31" s="2"/>
      <c r="K31" s="10"/>
      <c r="L31" s="11"/>
      <c r="M31" s="10"/>
      <c r="N31" s="10"/>
      <c r="O31" s="10"/>
    </row>
    <row r="32" spans="1:15" ht="11.25">
      <c r="A32" s="10" t="s">
        <v>86</v>
      </c>
      <c r="B32" s="10"/>
      <c r="C32" s="10"/>
      <c r="D32" s="10"/>
      <c r="E32" s="10"/>
      <c r="F32" s="10"/>
      <c r="G32" s="10"/>
      <c r="H32" s="3"/>
      <c r="I32" s="2"/>
      <c r="J32" s="2"/>
      <c r="K32" s="10"/>
      <c r="L32" s="11"/>
      <c r="M32" s="10"/>
      <c r="N32" s="10"/>
      <c r="O32" s="10"/>
    </row>
    <row r="33" spans="2:15" ht="11.25">
      <c r="B33" s="10" t="s">
        <v>87</v>
      </c>
      <c r="C33" s="10"/>
      <c r="D33" s="10"/>
      <c r="E33" s="10"/>
      <c r="F33" s="10"/>
      <c r="G33" s="10"/>
      <c r="H33" s="3"/>
      <c r="I33" s="2"/>
      <c r="J33" s="2"/>
      <c r="K33" s="10"/>
      <c r="L33" s="11"/>
      <c r="M33" s="10"/>
      <c r="N33" s="10"/>
      <c r="O33" s="10"/>
    </row>
    <row r="34" spans="2:15" ht="11.25">
      <c r="B34" s="10" t="s">
        <v>89</v>
      </c>
      <c r="C34" s="10"/>
      <c r="D34" s="10"/>
      <c r="E34" s="10"/>
      <c r="F34" s="10"/>
      <c r="G34" s="10"/>
      <c r="H34" s="3"/>
      <c r="I34" s="2"/>
      <c r="J34" s="2"/>
      <c r="K34" s="10"/>
      <c r="L34" s="11"/>
      <c r="M34" s="10"/>
      <c r="N34" s="10"/>
      <c r="O34" s="10"/>
    </row>
    <row r="35" spans="1:15" ht="11.25">
      <c r="A35" s="10" t="s">
        <v>90</v>
      </c>
      <c r="B35" s="10"/>
      <c r="C35" s="10"/>
      <c r="D35" s="10"/>
      <c r="E35" s="10"/>
      <c r="F35" s="10"/>
      <c r="G35" s="10"/>
      <c r="H35" s="3"/>
      <c r="I35" s="2"/>
      <c r="J35" s="2"/>
      <c r="K35" s="10"/>
      <c r="L35" s="11"/>
      <c r="M35" s="10"/>
      <c r="N35" s="10"/>
      <c r="O35" s="10"/>
    </row>
    <row r="36" spans="1:15" ht="11.25">
      <c r="A36" s="10"/>
      <c r="B36" s="10"/>
      <c r="C36" s="10"/>
      <c r="D36" s="10"/>
      <c r="E36" s="10"/>
      <c r="F36" s="10"/>
      <c r="G36" s="10"/>
      <c r="H36" s="12"/>
      <c r="I36" s="2"/>
      <c r="J36" s="2"/>
      <c r="K36" s="10"/>
      <c r="L36" s="11"/>
      <c r="M36" s="10"/>
      <c r="N36" s="10"/>
      <c r="O36" s="10"/>
    </row>
    <row r="37" spans="1:15" ht="11.25">
      <c r="A37" s="10" t="s">
        <v>37</v>
      </c>
      <c r="B37" s="10"/>
      <c r="C37" s="10"/>
      <c r="D37" s="10"/>
      <c r="E37" s="10"/>
      <c r="F37" s="10"/>
      <c r="G37" s="10"/>
      <c r="H37" s="12"/>
      <c r="I37" s="2"/>
      <c r="J37" s="2"/>
      <c r="K37" s="10"/>
      <c r="L37" s="11"/>
      <c r="M37" s="10"/>
      <c r="N37" s="10"/>
      <c r="O37" s="10"/>
    </row>
    <row r="38" spans="1:15" ht="11.25">
      <c r="A38" s="10" t="s">
        <v>38</v>
      </c>
      <c r="B38" s="10"/>
      <c r="C38" s="10"/>
      <c r="D38" s="10"/>
      <c r="E38" s="10"/>
      <c r="F38" s="10"/>
      <c r="G38" s="10"/>
      <c r="H38" s="3"/>
      <c r="I38" s="2"/>
      <c r="J38" s="2"/>
      <c r="K38" s="10"/>
      <c r="L38" s="11"/>
      <c r="M38" s="10"/>
      <c r="N38" s="10"/>
      <c r="O38" s="10"/>
    </row>
    <row r="39" spans="1:15" ht="11.25">
      <c r="A39" s="10" t="s">
        <v>40</v>
      </c>
      <c r="B39" s="10"/>
      <c r="C39" s="10"/>
      <c r="D39" s="10"/>
      <c r="E39" s="10"/>
      <c r="F39" s="10"/>
      <c r="G39" s="10"/>
      <c r="H39" s="12"/>
      <c r="I39" s="2"/>
      <c r="J39" s="2"/>
      <c r="K39" s="10"/>
      <c r="L39" s="11"/>
      <c r="M39" s="10"/>
      <c r="N39" s="10"/>
      <c r="O39" s="10"/>
    </row>
    <row r="40" spans="1:15" ht="11.25">
      <c r="A40" s="10" t="s">
        <v>42</v>
      </c>
      <c r="B40" s="10"/>
      <c r="C40" s="10"/>
      <c r="D40" s="10"/>
      <c r="E40" s="10"/>
      <c r="F40" s="10"/>
      <c r="G40" s="3"/>
      <c r="H40" s="12"/>
      <c r="I40" s="2"/>
      <c r="J40" s="2"/>
      <c r="K40" s="10"/>
      <c r="L40" s="11"/>
      <c r="M40" s="10"/>
      <c r="N40" s="10"/>
      <c r="O40" s="10"/>
    </row>
    <row r="41" spans="1:15" ht="11.25">
      <c r="A41" s="10" t="s">
        <v>44</v>
      </c>
      <c r="B41" s="10"/>
      <c r="C41" s="10"/>
      <c r="D41" s="10"/>
      <c r="E41" s="10"/>
      <c r="F41" s="10"/>
      <c r="G41" s="10"/>
      <c r="H41" s="12"/>
      <c r="I41" s="2"/>
      <c r="J41" s="2"/>
      <c r="K41" s="10"/>
      <c r="L41" s="11"/>
      <c r="M41" s="10"/>
      <c r="N41" s="10"/>
      <c r="O41" s="10"/>
    </row>
    <row r="42" spans="1:15" ht="11.25">
      <c r="A42" s="10" t="s">
        <v>42</v>
      </c>
      <c r="B42" s="10"/>
      <c r="C42" s="10"/>
      <c r="D42" s="10"/>
      <c r="E42" s="10"/>
      <c r="F42" s="10"/>
      <c r="G42" s="3"/>
      <c r="H42" s="12"/>
      <c r="I42" s="2"/>
      <c r="J42" s="2"/>
      <c r="K42" s="10"/>
      <c r="L42" s="11"/>
      <c r="M42" s="10"/>
      <c r="N42" s="10"/>
      <c r="O42" s="10"/>
    </row>
    <row r="43" spans="1:15" ht="11.25">
      <c r="A43" s="10"/>
      <c r="B43" s="10"/>
      <c r="C43" s="10"/>
      <c r="D43" s="10"/>
      <c r="E43" s="10"/>
      <c r="F43" s="10"/>
      <c r="G43" s="10"/>
      <c r="H43" s="12"/>
      <c r="I43" s="2"/>
      <c r="J43" s="2"/>
      <c r="K43" s="10"/>
      <c r="L43" s="11"/>
      <c r="M43" s="10"/>
      <c r="N43" s="10"/>
      <c r="O43" s="10"/>
    </row>
    <row r="44" spans="1:15" ht="11.25">
      <c r="A44" s="10" t="s">
        <v>47</v>
      </c>
      <c r="B44" s="10"/>
      <c r="C44" s="10"/>
      <c r="D44" s="10"/>
      <c r="E44" s="10"/>
      <c r="F44" s="10"/>
      <c r="G44" s="10"/>
      <c r="H44" s="12"/>
      <c r="I44" s="2"/>
      <c r="J44" s="2"/>
      <c r="K44" s="10"/>
      <c r="L44" s="11"/>
      <c r="M44" s="10"/>
      <c r="N44" s="10"/>
      <c r="O44" s="10"/>
    </row>
    <row r="45" spans="1:15" ht="11.25">
      <c r="A45" s="10" t="s">
        <v>48</v>
      </c>
      <c r="B45" s="10"/>
      <c r="C45" s="10"/>
      <c r="D45" s="10"/>
      <c r="E45" s="10"/>
      <c r="F45" s="10"/>
      <c r="G45" s="10"/>
      <c r="H45" s="3"/>
      <c r="I45" s="2"/>
      <c r="J45" s="2"/>
      <c r="K45" s="10"/>
      <c r="L45" s="11"/>
      <c r="M45" s="10"/>
      <c r="N45" s="10"/>
      <c r="O45" s="10"/>
    </row>
    <row r="46" spans="1:15" ht="11.25">
      <c r="A46" s="10"/>
      <c r="B46" s="10"/>
      <c r="C46" s="10"/>
      <c r="D46" s="10"/>
      <c r="E46" s="10"/>
      <c r="F46" s="10"/>
      <c r="G46" s="10"/>
      <c r="H46" s="12"/>
      <c r="I46" s="2"/>
      <c r="J46" s="2"/>
      <c r="K46" s="10"/>
      <c r="L46" s="11"/>
      <c r="M46" s="10"/>
      <c r="N46" s="10"/>
      <c r="O46" s="10"/>
    </row>
    <row r="47" spans="1:15" ht="11.25">
      <c r="A47" s="10" t="s">
        <v>49</v>
      </c>
      <c r="B47" s="10"/>
      <c r="C47" s="10"/>
      <c r="D47" s="10"/>
      <c r="E47" s="10"/>
      <c r="F47" s="10"/>
      <c r="G47" s="10"/>
      <c r="H47" s="12"/>
      <c r="I47" s="2"/>
      <c r="J47" s="2"/>
      <c r="K47" s="10"/>
      <c r="L47" s="11"/>
      <c r="M47" s="10"/>
      <c r="N47" s="10"/>
      <c r="O47" s="10"/>
    </row>
    <row r="48" spans="1:15" ht="11.25">
      <c r="A48" s="10"/>
      <c r="B48" s="10"/>
      <c r="C48" s="10"/>
      <c r="D48" s="10"/>
      <c r="E48" s="10"/>
      <c r="F48" s="10"/>
      <c r="G48" s="2"/>
      <c r="H48" s="12"/>
      <c r="I48" s="2"/>
      <c r="J48" s="2"/>
      <c r="K48" s="10"/>
      <c r="L48" s="11"/>
      <c r="M48" s="10"/>
      <c r="N48" s="10"/>
      <c r="O48" s="10"/>
    </row>
    <row r="49" spans="1:15" ht="11.25">
      <c r="A49" s="10" t="s">
        <v>52</v>
      </c>
      <c r="B49" s="10"/>
      <c r="C49" s="10"/>
      <c r="D49" s="10"/>
      <c r="E49" s="10"/>
      <c r="F49" s="10"/>
      <c r="G49" s="10"/>
      <c r="H49" s="12"/>
      <c r="I49" s="2"/>
      <c r="J49" s="2"/>
      <c r="K49" s="10"/>
      <c r="L49" s="11"/>
      <c r="M49" s="10"/>
      <c r="N49" s="10"/>
      <c r="O49" s="10"/>
    </row>
    <row r="50" spans="1:15" ht="11.25">
      <c r="A50" s="10" t="s">
        <v>54</v>
      </c>
      <c r="B50" s="10"/>
      <c r="C50" s="10"/>
      <c r="D50" s="10"/>
      <c r="E50" s="10"/>
      <c r="F50" s="10"/>
      <c r="G50" s="10"/>
      <c r="H50" s="12"/>
      <c r="I50" s="2"/>
      <c r="J50" s="2"/>
      <c r="K50" s="10"/>
      <c r="L50" s="11"/>
      <c r="M50" s="10"/>
      <c r="N50" s="10"/>
      <c r="O50" s="10"/>
    </row>
    <row r="51" spans="1:15" ht="11.25">
      <c r="A51" s="10" t="s">
        <v>56</v>
      </c>
      <c r="B51" s="10"/>
      <c r="C51" s="10"/>
      <c r="D51" s="10"/>
      <c r="E51" s="10"/>
      <c r="F51" s="10"/>
      <c r="G51" s="10"/>
      <c r="H51" s="12"/>
      <c r="I51" s="2"/>
      <c r="J51" s="2"/>
      <c r="K51" s="10"/>
      <c r="L51" s="11"/>
      <c r="M51" s="10"/>
      <c r="N51" s="10"/>
      <c r="O51" s="10"/>
    </row>
    <row r="52" spans="1:15" ht="11.25">
      <c r="A52" s="10" t="s">
        <v>58</v>
      </c>
      <c r="B52" s="10"/>
      <c r="C52" s="10"/>
      <c r="D52" s="10"/>
      <c r="E52" s="10"/>
      <c r="F52" s="10"/>
      <c r="G52" s="10"/>
      <c r="H52" s="12"/>
      <c r="I52" s="2"/>
      <c r="J52" s="2"/>
      <c r="K52" s="10"/>
      <c r="L52" s="11"/>
      <c r="M52" s="10"/>
      <c r="N52" s="10"/>
      <c r="O52" s="10"/>
    </row>
    <row r="53" spans="1:15" ht="11.25">
      <c r="A53" s="10" t="s">
        <v>60</v>
      </c>
      <c r="B53" s="10"/>
      <c r="C53" s="10"/>
      <c r="D53" s="10"/>
      <c r="E53" s="10"/>
      <c r="F53" s="10"/>
      <c r="G53" s="10"/>
      <c r="H53" s="12"/>
      <c r="I53" s="2"/>
      <c r="J53" s="2"/>
      <c r="K53" s="10"/>
      <c r="L53" s="11"/>
      <c r="M53" s="10"/>
      <c r="N53" s="10"/>
      <c r="O53" s="10"/>
    </row>
    <row r="54" spans="1:15" ht="11.25">
      <c r="A54" s="10" t="s">
        <v>62</v>
      </c>
      <c r="B54" s="10"/>
      <c r="C54" s="10"/>
      <c r="D54" s="10"/>
      <c r="E54" s="10"/>
      <c r="F54" s="10"/>
      <c r="G54" s="10"/>
      <c r="H54" s="6">
        <f>400000+491772+539078+6704500+1400000+750000+100000+45000+11864+11000000+7009242+2600000+3375458+500000+279000+1502500+1047000+613749+250000+421278+200831+110247-400000</f>
        <v>38951519</v>
      </c>
      <c r="I54" s="2"/>
      <c r="J54" s="2"/>
      <c r="K54" s="10"/>
      <c r="L54" s="11"/>
      <c r="M54" s="10"/>
      <c r="N54" s="10"/>
      <c r="O54" s="10"/>
    </row>
    <row r="55" spans="1:15" ht="11.25">
      <c r="A55" s="10"/>
      <c r="B55" s="10"/>
      <c r="C55" s="10"/>
      <c r="D55" s="10"/>
      <c r="E55" s="10"/>
      <c r="F55" s="10"/>
      <c r="G55" s="10"/>
      <c r="H55" s="12"/>
      <c r="I55" s="2"/>
      <c r="J55" s="2"/>
      <c r="K55" s="10"/>
      <c r="L55" s="11"/>
      <c r="M55" s="10"/>
      <c r="N55" s="10"/>
      <c r="O55" s="10"/>
    </row>
    <row r="56" spans="1:15" ht="11.25">
      <c r="A56" s="10"/>
      <c r="B56" s="10" t="s">
        <v>65</v>
      </c>
      <c r="C56" s="10"/>
      <c r="D56" s="10"/>
      <c r="E56" s="10"/>
      <c r="F56" s="10"/>
      <c r="G56" s="10"/>
      <c r="H56" s="6">
        <f>H54+H27+H18+H9+H8</f>
        <v>101219510</v>
      </c>
      <c r="I56" s="2"/>
      <c r="J56" s="2"/>
      <c r="K56" s="10"/>
      <c r="L56" s="11"/>
      <c r="M56" s="10"/>
      <c r="N56" s="10"/>
      <c r="O56" s="10"/>
    </row>
    <row r="57" spans="1:15" ht="11.25">
      <c r="A57" s="10"/>
      <c r="B57" s="10"/>
      <c r="C57" s="10"/>
      <c r="D57" s="10"/>
      <c r="E57" s="10"/>
      <c r="F57" s="10"/>
      <c r="G57" s="10"/>
      <c r="H57" s="2"/>
      <c r="I57" s="2"/>
      <c r="J57" s="2"/>
      <c r="K57" s="10"/>
      <c r="L57" s="11"/>
      <c r="M57" s="10"/>
      <c r="N57" s="10"/>
      <c r="O57" s="10"/>
    </row>
    <row r="58" spans="1:15" ht="11.25">
      <c r="A58" s="10"/>
      <c r="B58" s="10"/>
      <c r="C58" s="10"/>
      <c r="D58" s="10"/>
      <c r="E58" s="10"/>
      <c r="F58" s="10"/>
      <c r="G58" s="10"/>
      <c r="H58" s="2"/>
      <c r="I58" s="2"/>
      <c r="J58" s="2"/>
      <c r="K58" s="10"/>
      <c r="L58" s="11"/>
      <c r="M58" s="10"/>
      <c r="N58" s="10"/>
      <c r="O58" s="10"/>
    </row>
    <row r="59" spans="1:15" ht="11.25">
      <c r="A59" s="10"/>
      <c r="B59" s="10"/>
      <c r="C59" s="10"/>
      <c r="D59" s="10"/>
      <c r="E59" s="10"/>
      <c r="F59" s="10"/>
      <c r="G59" s="10"/>
      <c r="H59" s="2"/>
      <c r="I59" s="2"/>
      <c r="J59" s="2"/>
      <c r="K59" s="10"/>
      <c r="L59" s="11"/>
      <c r="M59" s="10"/>
      <c r="N59" s="10"/>
      <c r="O59" s="10"/>
    </row>
    <row r="60" spans="1:15" ht="11.25">
      <c r="A60" s="9"/>
      <c r="B60" s="10"/>
      <c r="C60" s="10"/>
      <c r="D60" s="10"/>
      <c r="E60" s="10"/>
      <c r="F60" s="10"/>
      <c r="G60" s="10"/>
      <c r="H60" s="2"/>
      <c r="I60" s="2"/>
      <c r="J60" s="2"/>
      <c r="K60" s="10"/>
      <c r="L60" s="10"/>
      <c r="M60" s="10"/>
      <c r="N60" s="10"/>
      <c r="O6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41"/>
  <sheetViews>
    <sheetView view="pageBreakPreview" zoomScale="60" workbookViewId="0" topLeftCell="A1">
      <selection activeCell="B4" sqref="B4"/>
    </sheetView>
  </sheetViews>
  <sheetFormatPr defaultColWidth="9.00390625" defaultRowHeight="12.75"/>
  <cols>
    <col min="1" max="7" width="8.875" style="7" customWidth="1"/>
    <col min="8" max="8" width="10.75390625" style="7" customWidth="1"/>
    <col min="9" max="9" width="8.875" style="7" customWidth="1"/>
    <col min="10" max="10" width="14.125" style="7" customWidth="1"/>
    <col min="11" max="11" width="11.875" style="7" customWidth="1"/>
    <col min="12" max="12" width="13.125" style="7" customWidth="1"/>
    <col min="13" max="13" width="13.00390625" style="7" customWidth="1"/>
    <col min="14" max="14" width="21.25390625" style="7" customWidth="1"/>
    <col min="15" max="15" width="10.875" style="7" customWidth="1"/>
    <col min="16" max="16" width="11.375" style="7" customWidth="1"/>
    <col min="17" max="17" width="11.75390625" style="7" customWidth="1"/>
    <col min="18" max="16384" width="8.875" style="7" customWidth="1"/>
  </cols>
  <sheetData>
    <row r="1" spans="1:14" ht="15.75">
      <c r="A1" s="107" t="s">
        <v>364</v>
      </c>
      <c r="B1" s="107"/>
      <c r="C1" s="107"/>
      <c r="D1" s="107"/>
      <c r="E1" s="107"/>
      <c r="F1" s="107"/>
      <c r="G1" s="107"/>
      <c r="H1" s="107"/>
      <c r="I1" s="110"/>
      <c r="J1" s="125"/>
      <c r="K1" s="114"/>
      <c r="L1" s="135"/>
      <c r="M1" s="114"/>
      <c r="N1" s="114"/>
    </row>
    <row r="2" spans="1:26" ht="15.75">
      <c r="A2" s="107" t="s">
        <v>0</v>
      </c>
      <c r="B2" s="107"/>
      <c r="C2" s="108"/>
      <c r="D2" s="108"/>
      <c r="E2" s="108"/>
      <c r="F2" s="108"/>
      <c r="G2" s="107"/>
      <c r="H2" s="109"/>
      <c r="I2" s="110"/>
      <c r="J2" s="111" t="s">
        <v>365</v>
      </c>
      <c r="K2" s="112"/>
      <c r="L2" s="113">
        <v>464969</v>
      </c>
      <c r="M2" s="114"/>
      <c r="N2" s="114"/>
      <c r="O2" s="74"/>
      <c r="P2" s="76"/>
      <c r="Q2" s="76"/>
      <c r="R2" s="76"/>
      <c r="S2" s="76"/>
      <c r="T2" s="76"/>
      <c r="U2" s="77"/>
      <c r="V2" s="77"/>
      <c r="W2" s="77"/>
      <c r="X2" s="77"/>
      <c r="Y2" s="77"/>
      <c r="Z2" s="77"/>
    </row>
    <row r="3" spans="1:26" ht="15.75">
      <c r="A3" s="107"/>
      <c r="B3" s="107"/>
      <c r="C3" s="107"/>
      <c r="D3" s="107"/>
      <c r="E3" s="107"/>
      <c r="F3" s="107"/>
      <c r="G3" s="107"/>
      <c r="H3" s="109"/>
      <c r="I3" s="110"/>
      <c r="J3" s="115" t="s">
        <v>302</v>
      </c>
      <c r="K3" s="116"/>
      <c r="L3" s="117">
        <v>125000</v>
      </c>
      <c r="M3" s="114"/>
      <c r="N3" s="114"/>
      <c r="O3" s="75"/>
      <c r="P3" s="76"/>
      <c r="Q3" s="76"/>
      <c r="R3" s="76"/>
      <c r="S3" s="76"/>
      <c r="T3" s="76"/>
      <c r="U3" s="77"/>
      <c r="V3" s="77"/>
      <c r="W3" s="77"/>
      <c r="X3" s="77"/>
      <c r="Y3" s="77"/>
      <c r="Z3" s="77"/>
    </row>
    <row r="4" spans="1:26" ht="15.75">
      <c r="A4" s="107" t="s">
        <v>1</v>
      </c>
      <c r="B4" s="107"/>
      <c r="C4" s="107"/>
      <c r="D4" s="107"/>
      <c r="E4" s="107"/>
      <c r="F4" s="107"/>
      <c r="G4" s="107"/>
      <c r="H4" s="109"/>
      <c r="I4" s="110"/>
      <c r="J4" s="115" t="s">
        <v>303</v>
      </c>
      <c r="K4" s="116"/>
      <c r="L4" s="117">
        <v>150000</v>
      </c>
      <c r="M4" s="114"/>
      <c r="N4" s="114"/>
      <c r="O4" s="75"/>
      <c r="P4" s="76"/>
      <c r="Q4" s="76"/>
      <c r="R4" s="76"/>
      <c r="S4" s="76"/>
      <c r="T4" s="76"/>
      <c r="U4" s="77"/>
      <c r="V4" s="77"/>
      <c r="W4" s="77"/>
      <c r="X4" s="77"/>
      <c r="Y4" s="77"/>
      <c r="Z4" s="77"/>
    </row>
    <row r="5" spans="1:26" ht="15.75">
      <c r="A5" s="107"/>
      <c r="B5" s="107"/>
      <c r="C5" s="107"/>
      <c r="D5" s="107"/>
      <c r="E5" s="107"/>
      <c r="F5" s="107"/>
      <c r="G5" s="107"/>
      <c r="H5" s="109"/>
      <c r="I5" s="110"/>
      <c r="J5" s="115" t="s">
        <v>304</v>
      </c>
      <c r="K5" s="116"/>
      <c r="L5" s="117">
        <v>100000</v>
      </c>
      <c r="M5" s="114"/>
      <c r="N5" s="114"/>
      <c r="O5" s="75"/>
      <c r="P5" s="76"/>
      <c r="Q5" s="76"/>
      <c r="R5" s="76"/>
      <c r="S5" s="76"/>
      <c r="T5" s="76"/>
      <c r="U5" s="77"/>
      <c r="V5" s="77"/>
      <c r="W5" s="77"/>
      <c r="X5" s="77"/>
      <c r="Y5" s="77"/>
      <c r="Z5" s="77"/>
    </row>
    <row r="6" spans="1:26" ht="15.75">
      <c r="A6" s="107" t="s">
        <v>2</v>
      </c>
      <c r="B6" s="107"/>
      <c r="C6" s="107"/>
      <c r="D6" s="107"/>
      <c r="E6" s="107"/>
      <c r="F6" s="107"/>
      <c r="G6" s="107"/>
      <c r="H6" s="118">
        <f>L6</f>
        <v>839969</v>
      </c>
      <c r="I6" s="119"/>
      <c r="J6" s="120" t="s">
        <v>305</v>
      </c>
      <c r="K6" s="121"/>
      <c r="L6" s="122">
        <f>SUM(L2:L5)</f>
        <v>839969</v>
      </c>
      <c r="M6" s="114"/>
      <c r="N6" s="114"/>
      <c r="O6" s="77"/>
      <c r="P6" s="80"/>
      <c r="Q6" s="77"/>
      <c r="R6" s="79"/>
      <c r="S6" s="77"/>
      <c r="T6" s="80"/>
      <c r="U6" s="77"/>
      <c r="V6" s="79"/>
      <c r="W6" s="77"/>
      <c r="X6" s="77"/>
      <c r="Y6" s="80"/>
      <c r="Z6" s="77"/>
    </row>
    <row r="7" spans="1:26" ht="15.75">
      <c r="A7" s="107" t="s">
        <v>3</v>
      </c>
      <c r="B7" s="107"/>
      <c r="C7" s="107"/>
      <c r="D7" s="107"/>
      <c r="E7" s="107"/>
      <c r="F7" s="107"/>
      <c r="G7" s="107"/>
      <c r="H7" s="118">
        <v>10903310</v>
      </c>
      <c r="I7" s="123" t="s">
        <v>306</v>
      </c>
      <c r="J7" s="123"/>
      <c r="K7" s="114"/>
      <c r="L7" s="114"/>
      <c r="M7" s="114"/>
      <c r="N7" s="114"/>
      <c r="O7" s="81"/>
      <c r="P7" s="81"/>
      <c r="Q7" s="81"/>
      <c r="R7" s="78"/>
      <c r="S7" s="77"/>
      <c r="T7" s="81"/>
      <c r="U7" s="81"/>
      <c r="V7" s="78"/>
      <c r="W7" s="77"/>
      <c r="X7" s="77"/>
      <c r="Y7" s="82"/>
      <c r="Z7" s="81"/>
    </row>
    <row r="8" spans="1:26" ht="15.75">
      <c r="A8" s="107" t="s">
        <v>5</v>
      </c>
      <c r="B8" s="107"/>
      <c r="C8" s="107"/>
      <c r="D8" s="107"/>
      <c r="E8" s="107"/>
      <c r="F8" s="107"/>
      <c r="G8" s="107"/>
      <c r="H8" s="118">
        <v>23719616</v>
      </c>
      <c r="I8" s="123" t="s">
        <v>307</v>
      </c>
      <c r="J8" s="123"/>
      <c r="K8" s="114"/>
      <c r="L8" s="114"/>
      <c r="M8" s="124"/>
      <c r="N8" s="116"/>
      <c r="O8" s="77"/>
      <c r="P8" s="82"/>
      <c r="Q8" s="81"/>
      <c r="R8" s="78"/>
      <c r="S8" s="77"/>
      <c r="T8" s="82"/>
      <c r="U8" s="81"/>
      <c r="V8" s="78"/>
      <c r="W8" s="77"/>
      <c r="X8" s="77"/>
      <c r="Y8" s="82"/>
      <c r="Z8" s="81"/>
    </row>
    <row r="9" spans="1:26" ht="15.75">
      <c r="A9" s="107" t="s">
        <v>7</v>
      </c>
      <c r="B9" s="107"/>
      <c r="C9" s="107"/>
      <c r="D9" s="107"/>
      <c r="E9" s="107"/>
      <c r="F9" s="107"/>
      <c r="G9" s="107"/>
      <c r="H9" s="118">
        <v>21159040</v>
      </c>
      <c r="I9" s="123" t="s">
        <v>308</v>
      </c>
      <c r="J9" s="123"/>
      <c r="K9" s="114"/>
      <c r="L9" s="114"/>
      <c r="M9" s="114"/>
      <c r="N9" s="114"/>
      <c r="O9" s="77"/>
      <c r="P9" s="82"/>
      <c r="Q9" s="81"/>
      <c r="R9" s="79"/>
      <c r="S9" s="77"/>
      <c r="T9" s="83"/>
      <c r="U9" s="81"/>
      <c r="V9" s="78"/>
      <c r="W9" s="77"/>
      <c r="X9" s="77"/>
      <c r="Y9" s="82"/>
      <c r="Z9" s="81"/>
    </row>
    <row r="10" spans="1:26" ht="15.75">
      <c r="A10" s="107" t="s">
        <v>9</v>
      </c>
      <c r="B10" s="107"/>
      <c r="C10" s="107"/>
      <c r="D10" s="107"/>
      <c r="E10" s="107"/>
      <c r="F10" s="107"/>
      <c r="G10" s="107"/>
      <c r="H10" s="118"/>
      <c r="I10" s="123"/>
      <c r="J10" s="123"/>
      <c r="K10" s="114"/>
      <c r="L10" s="114"/>
      <c r="M10" s="125"/>
      <c r="N10" s="123"/>
      <c r="O10" s="77"/>
      <c r="P10" s="82"/>
      <c r="Q10" s="81"/>
      <c r="R10" s="81"/>
      <c r="S10" s="81"/>
      <c r="T10" s="81"/>
      <c r="U10" s="77"/>
      <c r="V10" s="78"/>
      <c r="W10" s="77"/>
      <c r="X10" s="77"/>
      <c r="Y10" s="82"/>
      <c r="Z10" s="81"/>
    </row>
    <row r="11" spans="1:26" ht="15.75">
      <c r="A11" s="107" t="s">
        <v>10</v>
      </c>
      <c r="B11" s="107"/>
      <c r="C11" s="107"/>
      <c r="D11" s="107"/>
      <c r="E11" s="107"/>
      <c r="F11" s="107"/>
      <c r="G11" s="107"/>
      <c r="H11" s="118">
        <f>T9</f>
        <v>0</v>
      </c>
      <c r="I11" s="126" t="s">
        <v>309</v>
      </c>
      <c r="J11" s="123"/>
      <c r="K11" s="114"/>
      <c r="L11" s="114"/>
      <c r="M11" s="114"/>
      <c r="N11" s="114"/>
      <c r="O11" s="77"/>
      <c r="P11" s="82"/>
      <c r="Q11" s="81"/>
      <c r="R11" s="77"/>
      <c r="S11" s="77"/>
      <c r="T11" s="77"/>
      <c r="U11" s="77"/>
      <c r="V11" s="78"/>
      <c r="W11" s="77"/>
      <c r="X11" s="77"/>
      <c r="Y11" s="82"/>
      <c r="Z11" s="81"/>
    </row>
    <row r="12" spans="1:26" ht="15.75">
      <c r="A12" s="107" t="s">
        <v>11</v>
      </c>
      <c r="B12" s="107"/>
      <c r="C12" s="107"/>
      <c r="D12" s="107"/>
      <c r="E12" s="107"/>
      <c r="F12" s="107"/>
      <c r="G12" s="107"/>
      <c r="H12" s="118">
        <f>L16</f>
        <v>20763095</v>
      </c>
      <c r="I12" s="111" t="s">
        <v>366</v>
      </c>
      <c r="J12" s="112"/>
      <c r="K12" s="112"/>
      <c r="L12" s="113">
        <v>1660724</v>
      </c>
      <c r="M12" s="114"/>
      <c r="N12" s="114"/>
      <c r="O12" s="77"/>
      <c r="P12" s="82"/>
      <c r="Q12" s="81"/>
      <c r="R12" s="77"/>
      <c r="S12" s="77"/>
      <c r="T12" s="77"/>
      <c r="U12" s="77"/>
      <c r="V12" s="78"/>
      <c r="W12" s="77"/>
      <c r="X12" s="77"/>
      <c r="Y12" s="82"/>
      <c r="Z12" s="81"/>
    </row>
    <row r="13" spans="1:26" ht="15.75">
      <c r="A13" s="107"/>
      <c r="B13" s="107"/>
      <c r="C13" s="107"/>
      <c r="D13" s="107"/>
      <c r="E13" s="107"/>
      <c r="F13" s="107"/>
      <c r="G13" s="107"/>
      <c r="H13" s="50"/>
      <c r="I13" s="115" t="s">
        <v>310</v>
      </c>
      <c r="J13" s="116"/>
      <c r="K13" s="116"/>
      <c r="L13" s="117">
        <v>18998080</v>
      </c>
      <c r="M13" s="114"/>
      <c r="N13" s="114"/>
      <c r="O13" s="77"/>
      <c r="P13" s="77"/>
      <c r="Q13" s="81"/>
      <c r="R13" s="77"/>
      <c r="S13" s="77"/>
      <c r="T13" s="77"/>
      <c r="U13" s="77"/>
      <c r="V13" s="78"/>
      <c r="W13" s="77"/>
      <c r="X13" s="77"/>
      <c r="Y13" s="82"/>
      <c r="Z13" s="81"/>
    </row>
    <row r="14" spans="1:26" ht="15.75">
      <c r="A14" s="107" t="s">
        <v>13</v>
      </c>
      <c r="B14" s="107"/>
      <c r="C14" s="107"/>
      <c r="D14" s="107"/>
      <c r="E14" s="107"/>
      <c r="F14" s="107"/>
      <c r="G14" s="107"/>
      <c r="H14" s="50"/>
      <c r="I14" s="115" t="s">
        <v>311</v>
      </c>
      <c r="J14" s="116"/>
      <c r="K14" s="116"/>
      <c r="L14" s="117">
        <v>104291</v>
      </c>
      <c r="M14" s="114"/>
      <c r="N14" s="114"/>
      <c r="O14" s="77"/>
      <c r="P14" s="83"/>
      <c r="Q14" s="81"/>
      <c r="R14" s="77"/>
      <c r="S14" s="77"/>
      <c r="T14" s="77"/>
      <c r="U14" s="77"/>
      <c r="V14" s="78"/>
      <c r="W14" s="77"/>
      <c r="X14" s="77"/>
      <c r="Y14" s="82"/>
      <c r="Z14" s="81"/>
    </row>
    <row r="15" spans="1:26" ht="15.75">
      <c r="A15" s="107"/>
      <c r="B15" s="107"/>
      <c r="C15" s="107"/>
      <c r="D15" s="107"/>
      <c r="E15" s="107"/>
      <c r="F15" s="107"/>
      <c r="G15" s="107"/>
      <c r="H15" s="50"/>
      <c r="I15" s="115" t="s">
        <v>312</v>
      </c>
      <c r="J15" s="116"/>
      <c r="K15" s="116"/>
      <c r="L15" s="117">
        <v>2932340</v>
      </c>
      <c r="M15" s="114"/>
      <c r="N15" s="114"/>
      <c r="O15" s="81"/>
      <c r="P15" s="81"/>
      <c r="Q15" s="77"/>
      <c r="R15" s="77"/>
      <c r="S15" s="77"/>
      <c r="T15" s="77"/>
      <c r="U15" s="77"/>
      <c r="V15" s="78"/>
      <c r="W15" s="77"/>
      <c r="X15" s="77"/>
      <c r="Y15" s="82"/>
      <c r="Z15" s="81"/>
    </row>
    <row r="16" spans="1:26" ht="15.75">
      <c r="A16" s="107" t="s">
        <v>14</v>
      </c>
      <c r="B16" s="107"/>
      <c r="C16" s="107"/>
      <c r="D16" s="107"/>
      <c r="E16" s="107"/>
      <c r="F16" s="107"/>
      <c r="G16" s="107"/>
      <c r="H16" s="50"/>
      <c r="I16" s="136" t="s">
        <v>305</v>
      </c>
      <c r="J16" s="121"/>
      <c r="K16" s="121"/>
      <c r="L16" s="122">
        <f>SUM(L12:L14)</f>
        <v>20763095</v>
      </c>
      <c r="M16" s="114"/>
      <c r="N16" s="123"/>
      <c r="O16" s="77"/>
      <c r="P16" s="77"/>
      <c r="Q16" s="77"/>
      <c r="R16" s="78"/>
      <c r="S16" s="77"/>
      <c r="T16" s="77"/>
      <c r="U16" s="77"/>
      <c r="V16" s="78"/>
      <c r="W16" s="77"/>
      <c r="X16" s="77"/>
      <c r="Y16" s="82"/>
      <c r="Z16" s="81"/>
    </row>
    <row r="17" spans="1:26" ht="15.75">
      <c r="A17" s="107" t="s">
        <v>15</v>
      </c>
      <c r="B17" s="107"/>
      <c r="C17" s="107"/>
      <c r="D17" s="107"/>
      <c r="E17" s="107"/>
      <c r="F17" s="107"/>
      <c r="G17" s="107"/>
      <c r="H17" s="50"/>
      <c r="I17" s="110"/>
      <c r="J17" s="110"/>
      <c r="K17" s="114"/>
      <c r="L17" s="114"/>
      <c r="M17" s="114"/>
      <c r="N17" s="123"/>
      <c r="O17" s="77"/>
      <c r="P17" s="77"/>
      <c r="Q17" s="77"/>
      <c r="R17" s="78"/>
      <c r="S17" s="77"/>
      <c r="T17" s="77"/>
      <c r="U17" s="77"/>
      <c r="V17" s="79"/>
      <c r="W17" s="77"/>
      <c r="X17" s="77"/>
      <c r="Y17" s="84"/>
      <c r="Z17" s="81"/>
    </row>
    <row r="18" spans="1:26" ht="15.75">
      <c r="A18" s="107" t="s">
        <v>16</v>
      </c>
      <c r="B18" s="107"/>
      <c r="C18" s="107"/>
      <c r="D18" s="107"/>
      <c r="E18" s="107"/>
      <c r="F18" s="107"/>
      <c r="G18" s="107"/>
      <c r="H18" s="118">
        <f>M28</f>
        <v>2884711</v>
      </c>
      <c r="I18" s="128"/>
      <c r="J18" s="123"/>
      <c r="K18" s="123"/>
      <c r="L18" s="123"/>
      <c r="M18" s="123"/>
      <c r="N18" s="114"/>
      <c r="O18" s="78"/>
      <c r="P18" s="77"/>
      <c r="Q18" s="77"/>
      <c r="R18" s="77"/>
      <c r="S18" s="77"/>
      <c r="T18" s="77"/>
      <c r="U18" s="77"/>
      <c r="V18" s="81"/>
      <c r="W18" s="81"/>
      <c r="X18" s="81"/>
      <c r="Y18" s="81"/>
      <c r="Z18" s="77"/>
    </row>
    <row r="19" spans="1:26" ht="15.75">
      <c r="A19" s="107" t="s">
        <v>18</v>
      </c>
      <c r="B19" s="107"/>
      <c r="C19" s="107"/>
      <c r="D19" s="107"/>
      <c r="E19" s="107"/>
      <c r="F19" s="107"/>
      <c r="G19" s="107"/>
      <c r="H19" s="118">
        <v>3870627</v>
      </c>
      <c r="I19" s="111" t="s">
        <v>367</v>
      </c>
      <c r="J19" s="112"/>
      <c r="K19" s="112"/>
      <c r="L19" s="112"/>
      <c r="M19" s="113">
        <v>19683217</v>
      </c>
      <c r="N19" s="114"/>
      <c r="O19" s="77"/>
      <c r="P19" s="77"/>
      <c r="Q19" s="82"/>
      <c r="R19" s="76"/>
      <c r="S19" s="76"/>
      <c r="T19" s="76"/>
      <c r="U19" s="77"/>
      <c r="V19" s="77"/>
      <c r="W19" s="77"/>
      <c r="X19" s="77"/>
      <c r="Y19" s="77"/>
      <c r="Z19" s="77"/>
    </row>
    <row r="20" spans="1:26" ht="15.75">
      <c r="A20" s="107" t="s">
        <v>20</v>
      </c>
      <c r="B20" s="107"/>
      <c r="C20" s="107"/>
      <c r="D20" s="107"/>
      <c r="E20" s="107"/>
      <c r="F20" s="107"/>
      <c r="G20" s="107"/>
      <c r="H20" s="50"/>
      <c r="I20" s="115" t="s">
        <v>313</v>
      </c>
      <c r="J20" s="116"/>
      <c r="K20" s="116"/>
      <c r="L20" s="137">
        <v>1177606</v>
      </c>
      <c r="M20" s="138"/>
      <c r="N20" s="114"/>
      <c r="O20" s="77"/>
      <c r="P20" s="86"/>
      <c r="Q20" s="77"/>
      <c r="R20" s="76"/>
      <c r="S20" s="76"/>
      <c r="T20" s="76"/>
      <c r="U20" s="77"/>
      <c r="V20" s="77"/>
      <c r="W20" s="77"/>
      <c r="X20" s="77"/>
      <c r="Y20" s="77"/>
      <c r="Z20" s="77"/>
    </row>
    <row r="21" spans="1:26" ht="15.75">
      <c r="A21" s="107" t="s">
        <v>21</v>
      </c>
      <c r="B21" s="107"/>
      <c r="C21" s="107"/>
      <c r="D21" s="107"/>
      <c r="E21" s="107"/>
      <c r="F21" s="107"/>
      <c r="G21" s="107"/>
      <c r="H21" s="118">
        <v>149700</v>
      </c>
      <c r="I21" s="115" t="s">
        <v>314</v>
      </c>
      <c r="J21" s="116"/>
      <c r="K21" s="116"/>
      <c r="L21" s="137">
        <f>SUM(K22:K26)</f>
        <v>15523343</v>
      </c>
      <c r="M21" s="138"/>
      <c r="N21" s="114"/>
      <c r="O21" s="77"/>
      <c r="P21" s="86"/>
      <c r="Q21" s="77"/>
      <c r="R21" s="76"/>
      <c r="S21" s="76"/>
      <c r="T21" s="76"/>
      <c r="U21" s="77"/>
      <c r="V21" s="77"/>
      <c r="W21" s="77"/>
      <c r="X21" s="77"/>
      <c r="Y21" s="77"/>
      <c r="Z21" s="77"/>
    </row>
    <row r="22" spans="1:26" ht="15.75">
      <c r="A22" s="107" t="s">
        <v>23</v>
      </c>
      <c r="B22" s="107"/>
      <c r="C22" s="107"/>
      <c r="D22" s="107"/>
      <c r="E22" s="107"/>
      <c r="F22" s="107"/>
      <c r="G22" s="107"/>
      <c r="H22" s="50"/>
      <c r="I22" s="115" t="s">
        <v>315</v>
      </c>
      <c r="J22" s="116"/>
      <c r="K22" s="137">
        <v>395043</v>
      </c>
      <c r="L22" s="116"/>
      <c r="M22" s="138"/>
      <c r="N22" s="114"/>
      <c r="O22" s="86"/>
      <c r="P22" s="77"/>
      <c r="Q22" s="77"/>
      <c r="R22" s="76"/>
      <c r="S22" s="76"/>
      <c r="T22" s="76"/>
      <c r="U22" s="77"/>
      <c r="V22" s="77"/>
      <c r="W22" s="77"/>
      <c r="X22" s="77"/>
      <c r="Y22" s="77"/>
      <c r="Z22" s="77"/>
    </row>
    <row r="23" spans="1:26" ht="15.75">
      <c r="A23" s="107" t="s">
        <v>24</v>
      </c>
      <c r="B23" s="107"/>
      <c r="C23" s="107"/>
      <c r="D23" s="107"/>
      <c r="E23" s="107"/>
      <c r="F23" s="107"/>
      <c r="G23" s="107"/>
      <c r="H23" s="118"/>
      <c r="I23" s="115" t="s">
        <v>316</v>
      </c>
      <c r="J23" s="116"/>
      <c r="K23" s="137">
        <v>15000</v>
      </c>
      <c r="L23" s="116"/>
      <c r="M23" s="138"/>
      <c r="N23" s="114"/>
      <c r="O23" s="86"/>
      <c r="P23" s="77"/>
      <c r="Q23" s="77"/>
      <c r="R23" s="76"/>
      <c r="S23" s="76"/>
      <c r="T23" s="76"/>
      <c r="U23" s="77"/>
      <c r="V23" s="77"/>
      <c r="W23" s="77"/>
      <c r="X23" s="77"/>
      <c r="Y23" s="77"/>
      <c r="Z23" s="77"/>
    </row>
    <row r="24" spans="1:26" ht="15.75">
      <c r="A24" s="107"/>
      <c r="B24" s="107"/>
      <c r="C24" s="107"/>
      <c r="D24" s="107"/>
      <c r="E24" s="107"/>
      <c r="F24" s="107"/>
      <c r="G24" s="107"/>
      <c r="H24" s="50"/>
      <c r="I24" s="115" t="s">
        <v>317</v>
      </c>
      <c r="J24" s="116"/>
      <c r="K24" s="137">
        <v>291300</v>
      </c>
      <c r="L24" s="116"/>
      <c r="M24" s="138"/>
      <c r="N24" s="114"/>
      <c r="O24" s="86"/>
      <c r="P24" s="77"/>
      <c r="Q24" s="77"/>
      <c r="R24" s="76"/>
      <c r="S24" s="76"/>
      <c r="T24" s="76"/>
      <c r="U24" s="77"/>
      <c r="V24" s="77"/>
      <c r="W24" s="77"/>
      <c r="X24" s="77"/>
      <c r="Y24" s="77"/>
      <c r="Z24" s="77"/>
    </row>
    <row r="25" spans="1:26" ht="15.75">
      <c r="A25" s="107" t="s">
        <v>25</v>
      </c>
      <c r="B25" s="107"/>
      <c r="C25" s="107"/>
      <c r="D25" s="107"/>
      <c r="E25" s="107"/>
      <c r="F25" s="107"/>
      <c r="G25" s="107"/>
      <c r="H25" s="50"/>
      <c r="I25" s="115" t="s">
        <v>318</v>
      </c>
      <c r="J25" s="116"/>
      <c r="K25" s="137">
        <v>14542000</v>
      </c>
      <c r="L25" s="116"/>
      <c r="M25" s="138"/>
      <c r="N25" s="114"/>
      <c r="O25" s="86"/>
      <c r="P25" s="77"/>
      <c r="Q25" s="77"/>
      <c r="R25" s="76"/>
      <c r="S25" s="76"/>
      <c r="T25" s="76"/>
      <c r="U25" s="77"/>
      <c r="V25" s="77"/>
      <c r="W25" s="77"/>
      <c r="X25" s="77"/>
      <c r="Y25" s="77"/>
      <c r="Z25" s="77"/>
    </row>
    <row r="26" spans="1:26" ht="15.75">
      <c r="A26" s="107" t="s">
        <v>26</v>
      </c>
      <c r="B26" s="107"/>
      <c r="C26" s="107"/>
      <c r="D26" s="107"/>
      <c r="E26" s="107"/>
      <c r="F26" s="107"/>
      <c r="G26" s="107"/>
      <c r="H26" s="50"/>
      <c r="I26" s="115" t="s">
        <v>319</v>
      </c>
      <c r="J26" s="116"/>
      <c r="K26" s="137">
        <v>280000</v>
      </c>
      <c r="L26" s="116"/>
      <c r="M26" s="138"/>
      <c r="N26" s="114"/>
      <c r="O26" s="86"/>
      <c r="P26" s="77"/>
      <c r="Q26" s="77"/>
      <c r="R26" s="76"/>
      <c r="S26" s="76"/>
      <c r="T26" s="76"/>
      <c r="U26" s="77"/>
      <c r="V26" s="77"/>
      <c r="W26" s="77"/>
      <c r="X26" s="77"/>
      <c r="Y26" s="77"/>
      <c r="Z26" s="77"/>
    </row>
    <row r="27" spans="1:26" ht="15.75">
      <c r="A27" s="107" t="s">
        <v>27</v>
      </c>
      <c r="B27" s="107"/>
      <c r="C27" s="107"/>
      <c r="D27" s="107"/>
      <c r="E27" s="107"/>
      <c r="F27" s="107"/>
      <c r="G27" s="107"/>
      <c r="H27" s="118">
        <v>19080706</v>
      </c>
      <c r="I27" s="115" t="s">
        <v>320</v>
      </c>
      <c r="J27" s="116"/>
      <c r="K27" s="116"/>
      <c r="L27" s="139">
        <v>97557</v>
      </c>
      <c r="M27" s="140">
        <f>SUM(L20:L27)</f>
        <v>16798506</v>
      </c>
      <c r="N27" s="114"/>
      <c r="O27" s="77"/>
      <c r="P27" s="88"/>
      <c r="Q27" s="89"/>
      <c r="R27" s="76"/>
      <c r="S27" s="76"/>
      <c r="T27" s="76"/>
      <c r="U27" s="77"/>
      <c r="V27" s="77"/>
      <c r="W27" s="77"/>
      <c r="X27" s="77"/>
      <c r="Y27" s="77"/>
      <c r="Z27" s="77"/>
    </row>
    <row r="28" spans="1:26" ht="15.75">
      <c r="A28" s="107" t="s">
        <v>29</v>
      </c>
      <c r="B28" s="107"/>
      <c r="C28" s="107"/>
      <c r="D28" s="107"/>
      <c r="E28" s="107"/>
      <c r="F28" s="107"/>
      <c r="G28" s="107"/>
      <c r="H28" s="118"/>
      <c r="I28" s="136"/>
      <c r="J28" s="141"/>
      <c r="K28" s="121"/>
      <c r="L28" s="121"/>
      <c r="M28" s="122">
        <f>M19-M27</f>
        <v>2884711</v>
      </c>
      <c r="N28" s="114"/>
      <c r="O28" s="77"/>
      <c r="P28" s="77"/>
      <c r="Q28" s="83"/>
      <c r="R28" s="76"/>
      <c r="S28" s="76"/>
      <c r="T28" s="76"/>
      <c r="U28" s="77"/>
      <c r="V28" s="77"/>
      <c r="W28" s="77"/>
      <c r="X28" s="77"/>
      <c r="Y28" s="77"/>
      <c r="Z28" s="77"/>
    </row>
    <row r="29" spans="1:26" ht="15.75">
      <c r="A29" s="107" t="s">
        <v>30</v>
      </c>
      <c r="B29" s="107"/>
      <c r="C29" s="107"/>
      <c r="D29" s="107"/>
      <c r="E29" s="107"/>
      <c r="F29" s="107"/>
      <c r="G29" s="107"/>
      <c r="H29" s="118"/>
      <c r="I29" s="142" t="s">
        <v>368</v>
      </c>
      <c r="J29" s="143"/>
      <c r="K29" s="143"/>
      <c r="L29" s="143"/>
      <c r="M29" s="144"/>
      <c r="N29" s="114"/>
      <c r="O29" s="75"/>
      <c r="P29" s="76"/>
      <c r="Q29" s="76"/>
      <c r="R29" s="76"/>
      <c r="S29" s="76"/>
      <c r="T29" s="76"/>
      <c r="U29" s="77"/>
      <c r="V29" s="77"/>
      <c r="W29" s="77"/>
      <c r="X29" s="77"/>
      <c r="Y29" s="77"/>
      <c r="Z29" s="77"/>
    </row>
    <row r="30" spans="1:26" ht="15.75">
      <c r="A30" s="107"/>
      <c r="B30" s="107"/>
      <c r="C30" s="107"/>
      <c r="D30" s="107"/>
      <c r="E30" s="107"/>
      <c r="F30" s="107"/>
      <c r="G30" s="107"/>
      <c r="H30" s="50"/>
      <c r="I30" s="129"/>
      <c r="J30" s="110"/>
      <c r="K30" s="110"/>
      <c r="L30" s="110"/>
      <c r="M30" s="110"/>
      <c r="N30" s="114"/>
      <c r="O30" s="75"/>
      <c r="P30" s="76"/>
      <c r="Q30" s="76"/>
      <c r="R30" s="76"/>
      <c r="S30" s="76"/>
      <c r="T30" s="76"/>
      <c r="U30" s="77"/>
      <c r="V30" s="77"/>
      <c r="W30" s="77"/>
      <c r="X30" s="77"/>
      <c r="Y30" s="77"/>
      <c r="Z30" s="77"/>
    </row>
    <row r="31" spans="1:26" ht="15.75">
      <c r="A31" s="107" t="s">
        <v>32</v>
      </c>
      <c r="B31" s="107"/>
      <c r="C31" s="107"/>
      <c r="D31" s="107"/>
      <c r="E31" s="107"/>
      <c r="F31" s="107"/>
      <c r="G31" s="107"/>
      <c r="H31" s="50"/>
      <c r="I31" s="129"/>
      <c r="J31" s="129"/>
      <c r="K31" s="110"/>
      <c r="L31" s="130"/>
      <c r="M31" s="110"/>
      <c r="N31" s="110"/>
      <c r="O31" s="75"/>
      <c r="P31" s="76"/>
      <c r="Q31" s="76"/>
      <c r="R31" s="76"/>
      <c r="S31" s="76"/>
      <c r="T31" s="76"/>
      <c r="U31" s="77"/>
      <c r="V31" s="77"/>
      <c r="W31" s="77"/>
      <c r="X31" s="77"/>
      <c r="Y31" s="77"/>
      <c r="Z31" s="77"/>
    </row>
    <row r="32" spans="1:26" ht="15.75">
      <c r="A32" s="107" t="s">
        <v>33</v>
      </c>
      <c r="B32" s="107"/>
      <c r="C32" s="107"/>
      <c r="D32" s="107"/>
      <c r="E32" s="107"/>
      <c r="F32" s="107"/>
      <c r="G32" s="107"/>
      <c r="H32" s="118">
        <f>H33+H34</f>
        <v>1006550</v>
      </c>
      <c r="I32" s="145" t="s">
        <v>321</v>
      </c>
      <c r="J32" s="146"/>
      <c r="K32" s="147" t="s">
        <v>322</v>
      </c>
      <c r="L32" s="148"/>
      <c r="M32" s="149"/>
      <c r="N32" s="114"/>
      <c r="O32" s="75"/>
      <c r="P32" s="76"/>
      <c r="Q32" s="76"/>
      <c r="R32" s="76"/>
      <c r="S32" s="76"/>
      <c r="T32" s="76"/>
      <c r="U32" s="77"/>
      <c r="V32" s="77"/>
      <c r="W32" s="77"/>
      <c r="X32" s="77"/>
      <c r="Y32" s="77"/>
      <c r="Z32" s="77"/>
    </row>
    <row r="33" spans="1:26" ht="15.75">
      <c r="A33" s="107"/>
      <c r="B33" s="107" t="s">
        <v>34</v>
      </c>
      <c r="C33" s="107"/>
      <c r="D33" s="107"/>
      <c r="E33" s="107"/>
      <c r="F33" s="107"/>
      <c r="G33" s="107"/>
      <c r="H33" s="118">
        <f>J35</f>
        <v>256050</v>
      </c>
      <c r="I33" s="150" t="s">
        <v>323</v>
      </c>
      <c r="J33" s="151">
        <v>170250</v>
      </c>
      <c r="K33" s="152" t="s">
        <v>324</v>
      </c>
      <c r="L33" s="151">
        <f>22700+681000</f>
        <v>703700</v>
      </c>
      <c r="M33" s="153"/>
      <c r="N33" s="114"/>
      <c r="O33" s="75"/>
      <c r="P33" s="76"/>
      <c r="Q33" s="76"/>
      <c r="R33" s="76"/>
      <c r="S33" s="76"/>
      <c r="T33" s="76"/>
      <c r="U33" s="77"/>
      <c r="V33" s="77"/>
      <c r="W33" s="77"/>
      <c r="X33" s="77"/>
      <c r="Y33" s="77"/>
      <c r="Z33" s="77"/>
    </row>
    <row r="34" spans="1:26" ht="15.75">
      <c r="A34" s="107"/>
      <c r="B34" s="107" t="s">
        <v>35</v>
      </c>
      <c r="C34" s="107"/>
      <c r="D34" s="107"/>
      <c r="E34" s="107"/>
      <c r="F34" s="107"/>
      <c r="G34" s="107"/>
      <c r="H34" s="118">
        <f>L35</f>
        <v>750500</v>
      </c>
      <c r="I34" s="150" t="s">
        <v>369</v>
      </c>
      <c r="J34" s="154">
        <f>7800+78000</f>
        <v>85800</v>
      </c>
      <c r="K34" s="152" t="s">
        <v>325</v>
      </c>
      <c r="L34" s="154">
        <v>46800</v>
      </c>
      <c r="M34" s="153"/>
      <c r="N34" s="114"/>
      <c r="O34" s="75"/>
      <c r="P34" s="76"/>
      <c r="Q34" s="76"/>
      <c r="R34" s="76"/>
      <c r="S34" s="76"/>
      <c r="T34" s="76"/>
      <c r="U34" s="77"/>
      <c r="V34" s="77"/>
      <c r="W34" s="77"/>
      <c r="X34" s="77"/>
      <c r="Y34" s="77"/>
      <c r="Z34" s="77"/>
    </row>
    <row r="35" spans="1:26" ht="15.75">
      <c r="A35" s="107" t="s">
        <v>36</v>
      </c>
      <c r="B35" s="107"/>
      <c r="C35" s="107"/>
      <c r="D35" s="107"/>
      <c r="E35" s="107"/>
      <c r="F35" s="107"/>
      <c r="G35" s="107"/>
      <c r="H35" s="118"/>
      <c r="I35" s="150" t="s">
        <v>326</v>
      </c>
      <c r="J35" s="151">
        <f>J34+J33</f>
        <v>256050</v>
      </c>
      <c r="K35" s="152"/>
      <c r="L35" s="151">
        <f>L34+L33</f>
        <v>750500</v>
      </c>
      <c r="M35" s="153"/>
      <c r="N35" s="114"/>
      <c r="O35" s="75"/>
      <c r="P35" s="76"/>
      <c r="Q35" s="76"/>
      <c r="R35" s="76"/>
      <c r="S35" s="76"/>
      <c r="T35" s="76"/>
      <c r="U35" s="77"/>
      <c r="V35" s="77"/>
      <c r="W35" s="77"/>
      <c r="X35" s="77"/>
      <c r="Y35" s="77"/>
      <c r="Z35" s="77"/>
    </row>
    <row r="36" spans="1:26" ht="15.75">
      <c r="A36" s="107"/>
      <c r="B36" s="107"/>
      <c r="C36" s="107"/>
      <c r="D36" s="107"/>
      <c r="E36" s="107"/>
      <c r="F36" s="107"/>
      <c r="G36" s="107"/>
      <c r="H36" s="50"/>
      <c r="I36" s="155" t="s">
        <v>327</v>
      </c>
      <c r="J36" s="156"/>
      <c r="K36" s="151"/>
      <c r="L36" s="152"/>
      <c r="M36" s="153"/>
      <c r="N36" s="110"/>
      <c r="O36" s="75"/>
      <c r="P36" s="76"/>
      <c r="Q36" s="76"/>
      <c r="R36" s="76"/>
      <c r="S36" s="76"/>
      <c r="T36" s="76"/>
      <c r="U36" s="77"/>
      <c r="V36" s="77"/>
      <c r="W36" s="77"/>
      <c r="X36" s="77"/>
      <c r="Y36" s="77"/>
      <c r="Z36" s="77"/>
    </row>
    <row r="37" spans="1:26" ht="15.75">
      <c r="A37" s="107" t="s">
        <v>37</v>
      </c>
      <c r="B37" s="107"/>
      <c r="C37" s="107"/>
      <c r="D37" s="107"/>
      <c r="E37" s="107"/>
      <c r="F37" s="107"/>
      <c r="G37" s="107"/>
      <c r="H37" s="50"/>
      <c r="I37" s="155" t="s">
        <v>328</v>
      </c>
      <c r="J37" s="156"/>
      <c r="K37" s="151"/>
      <c r="L37" s="152"/>
      <c r="M37" s="153"/>
      <c r="N37" s="110"/>
      <c r="O37" s="75"/>
      <c r="P37" s="76"/>
      <c r="Q37" s="76"/>
      <c r="R37" s="76"/>
      <c r="S37" s="76"/>
      <c r="T37" s="76"/>
      <c r="U37" s="77"/>
      <c r="V37" s="77"/>
      <c r="W37" s="77"/>
      <c r="X37" s="77"/>
      <c r="Y37" s="77"/>
      <c r="Z37" s="77"/>
    </row>
    <row r="38" spans="1:26" ht="15.75">
      <c r="A38" s="107" t="s">
        <v>38</v>
      </c>
      <c r="B38" s="107"/>
      <c r="C38" s="107"/>
      <c r="D38" s="107"/>
      <c r="E38" s="107"/>
      <c r="F38" s="107"/>
      <c r="G38" s="107"/>
      <c r="H38" s="118">
        <f>J41+L41+N41</f>
        <v>52602858</v>
      </c>
      <c r="I38" s="157" t="s">
        <v>329</v>
      </c>
      <c r="J38" s="148"/>
      <c r="K38" s="158" t="s">
        <v>330</v>
      </c>
      <c r="L38" s="148"/>
      <c r="M38" s="158" t="s">
        <v>331</v>
      </c>
      <c r="N38" s="159"/>
      <c r="O38" s="75"/>
      <c r="P38" s="76"/>
      <c r="Q38" s="76"/>
      <c r="R38" s="76"/>
      <c r="S38" s="76"/>
      <c r="T38" s="76"/>
      <c r="U38" s="77"/>
      <c r="V38" s="77"/>
      <c r="W38" s="77"/>
      <c r="X38" s="77"/>
      <c r="Y38" s="77"/>
      <c r="Z38" s="77"/>
    </row>
    <row r="39" spans="1:26" ht="15.75">
      <c r="A39" s="107" t="s">
        <v>40</v>
      </c>
      <c r="B39" s="107"/>
      <c r="C39" s="107"/>
      <c r="D39" s="107"/>
      <c r="E39" s="107"/>
      <c r="F39" s="107"/>
      <c r="G39" s="107"/>
      <c r="H39" s="50"/>
      <c r="I39" s="160" t="s">
        <v>332</v>
      </c>
      <c r="J39" s="161">
        <v>19608655</v>
      </c>
      <c r="K39" s="162" t="s">
        <v>332</v>
      </c>
      <c r="L39" s="161">
        <v>21103858</v>
      </c>
      <c r="M39" s="162" t="s">
        <v>332</v>
      </c>
      <c r="N39" s="163">
        <v>1221519</v>
      </c>
      <c r="O39" s="90"/>
      <c r="P39" s="76"/>
      <c r="Q39" s="76"/>
      <c r="R39" s="76"/>
      <c r="S39" s="76"/>
      <c r="T39" s="76"/>
      <c r="U39" s="77"/>
      <c r="V39" s="77"/>
      <c r="W39" s="77"/>
      <c r="X39" s="77"/>
      <c r="Y39" s="77"/>
      <c r="Z39" s="77"/>
    </row>
    <row r="40" spans="1:26" ht="15.75">
      <c r="A40" s="107" t="s">
        <v>42</v>
      </c>
      <c r="B40" s="107"/>
      <c r="C40" s="107"/>
      <c r="D40" s="107"/>
      <c r="E40" s="107"/>
      <c r="F40" s="107"/>
      <c r="G40" s="131">
        <f>J39/H38</f>
        <v>0.3727678636776732</v>
      </c>
      <c r="H40" s="50"/>
      <c r="I40" s="160" t="s">
        <v>31</v>
      </c>
      <c r="J40" s="161">
        <v>4391345</v>
      </c>
      <c r="K40" s="162" t="s">
        <v>31</v>
      </c>
      <c r="L40" s="161">
        <v>5999000</v>
      </c>
      <c r="M40" s="162" t="s">
        <v>31</v>
      </c>
      <c r="N40" s="163">
        <v>278481</v>
      </c>
      <c r="O40" s="90"/>
      <c r="P40" s="76"/>
      <c r="Q40" s="76"/>
      <c r="R40" s="76"/>
      <c r="S40" s="76"/>
      <c r="T40" s="76"/>
      <c r="U40" s="77"/>
      <c r="V40" s="77"/>
      <c r="W40" s="77"/>
      <c r="X40" s="77"/>
      <c r="Y40" s="77"/>
      <c r="Z40" s="77"/>
    </row>
    <row r="41" spans="1:26" ht="15.75">
      <c r="A41" s="107" t="s">
        <v>44</v>
      </c>
      <c r="B41" s="107"/>
      <c r="C41" s="107"/>
      <c r="D41" s="107"/>
      <c r="E41" s="107"/>
      <c r="F41" s="107"/>
      <c r="G41" s="107"/>
      <c r="H41" s="50"/>
      <c r="I41" s="164"/>
      <c r="J41" s="165">
        <f>J39+J40</f>
        <v>24000000</v>
      </c>
      <c r="K41" s="166"/>
      <c r="L41" s="165">
        <f>L39+L40</f>
        <v>27102858</v>
      </c>
      <c r="M41" s="166"/>
      <c r="N41" s="167">
        <f>N39+N40</f>
        <v>1500000</v>
      </c>
      <c r="O41" s="87"/>
      <c r="P41" s="76"/>
      <c r="Q41" s="76"/>
      <c r="R41" s="76"/>
      <c r="S41" s="76"/>
      <c r="T41" s="76"/>
      <c r="U41" s="77"/>
      <c r="V41" s="77"/>
      <c r="W41" s="77"/>
      <c r="X41" s="77"/>
      <c r="Y41" s="77"/>
      <c r="Z41" s="77"/>
    </row>
    <row r="42" spans="1:26" ht="15.75">
      <c r="A42" s="107" t="s">
        <v>42</v>
      </c>
      <c r="B42" s="107"/>
      <c r="C42" s="107"/>
      <c r="D42" s="107"/>
      <c r="E42" s="107"/>
      <c r="F42" s="107"/>
      <c r="G42" s="131">
        <f>1-G40</f>
        <v>0.6272321363223268</v>
      </c>
      <c r="H42" s="50"/>
      <c r="I42" s="129"/>
      <c r="J42" s="129"/>
      <c r="K42" s="110"/>
      <c r="L42" s="130"/>
      <c r="M42" s="110"/>
      <c r="N42" s="110"/>
      <c r="O42" s="75"/>
      <c r="P42" s="76"/>
      <c r="Q42" s="76"/>
      <c r="R42" s="76"/>
      <c r="S42" s="76"/>
      <c r="T42" s="76"/>
      <c r="U42" s="77"/>
      <c r="V42" s="77"/>
      <c r="W42" s="77"/>
      <c r="X42" s="77"/>
      <c r="Y42" s="77"/>
      <c r="Z42" s="77"/>
    </row>
    <row r="43" spans="1:26" ht="15.75">
      <c r="A43" s="107"/>
      <c r="B43" s="107"/>
      <c r="C43" s="107"/>
      <c r="D43" s="107"/>
      <c r="E43" s="107"/>
      <c r="F43" s="107"/>
      <c r="G43" s="107"/>
      <c r="H43" s="50"/>
      <c r="I43" s="123" t="s">
        <v>333</v>
      </c>
      <c r="J43" s="123"/>
      <c r="K43" s="127"/>
      <c r="L43" s="123"/>
      <c r="M43" s="127">
        <v>15000</v>
      </c>
      <c r="N43" s="123"/>
      <c r="O43" s="75"/>
      <c r="P43" s="76"/>
      <c r="Q43" s="76"/>
      <c r="R43" s="76"/>
      <c r="S43" s="76"/>
      <c r="T43" s="76"/>
      <c r="U43" s="77"/>
      <c r="V43" s="77"/>
      <c r="W43" s="77"/>
      <c r="X43" s="77"/>
      <c r="Y43" s="77"/>
      <c r="Z43" s="77"/>
    </row>
    <row r="44" spans="1:26" ht="15.75">
      <c r="A44" s="107" t="s">
        <v>47</v>
      </c>
      <c r="B44" s="107"/>
      <c r="C44" s="107"/>
      <c r="D44" s="107"/>
      <c r="E44" s="107"/>
      <c r="F44" s="107"/>
      <c r="G44" s="107"/>
      <c r="H44" s="50"/>
      <c r="I44" s="123" t="s">
        <v>334</v>
      </c>
      <c r="J44" s="123"/>
      <c r="K44" s="127"/>
      <c r="L44" s="123"/>
      <c r="M44" s="127">
        <v>291300</v>
      </c>
      <c r="N44" s="123"/>
      <c r="O44" s="75"/>
      <c r="P44" s="76"/>
      <c r="Q44" s="76"/>
      <c r="R44" s="76"/>
      <c r="S44" s="76"/>
      <c r="T44" s="76"/>
      <c r="U44" s="77"/>
      <c r="V44" s="77"/>
      <c r="W44" s="77"/>
      <c r="X44" s="77"/>
      <c r="Y44" s="77"/>
      <c r="Z44" s="77"/>
    </row>
    <row r="45" spans="1:26" ht="15.75">
      <c r="A45" s="107" t="s">
        <v>48</v>
      </c>
      <c r="B45" s="107"/>
      <c r="C45" s="107"/>
      <c r="D45" s="107"/>
      <c r="E45" s="107"/>
      <c r="F45" s="107"/>
      <c r="G45" s="107"/>
      <c r="H45" s="118"/>
      <c r="I45" s="123" t="s">
        <v>335</v>
      </c>
      <c r="J45" s="123"/>
      <c r="K45" s="127"/>
      <c r="L45" s="123"/>
      <c r="M45" s="127">
        <v>395043</v>
      </c>
      <c r="N45" s="123"/>
      <c r="O45" s="75"/>
      <c r="P45" s="76"/>
      <c r="Q45" s="76"/>
      <c r="R45" s="76"/>
      <c r="S45" s="76"/>
      <c r="T45" s="76"/>
      <c r="U45" s="77"/>
      <c r="V45" s="77"/>
      <c r="W45" s="77"/>
      <c r="X45" s="77"/>
      <c r="Y45" s="77"/>
      <c r="Z45" s="77"/>
    </row>
    <row r="46" spans="1:26" ht="15.75">
      <c r="A46" s="107"/>
      <c r="B46" s="107"/>
      <c r="C46" s="107"/>
      <c r="D46" s="107"/>
      <c r="E46" s="107"/>
      <c r="F46" s="107"/>
      <c r="G46" s="107"/>
      <c r="H46" s="50"/>
      <c r="I46" s="123" t="s">
        <v>336</v>
      </c>
      <c r="J46" s="123"/>
      <c r="K46" s="127"/>
      <c r="L46" s="123"/>
      <c r="M46" s="127">
        <v>526850</v>
      </c>
      <c r="N46" s="123"/>
      <c r="O46" s="75"/>
      <c r="P46" s="76"/>
      <c r="Q46" s="76"/>
      <c r="R46" s="76"/>
      <c r="S46" s="76"/>
      <c r="T46" s="76"/>
      <c r="U46" s="77"/>
      <c r="V46" s="77"/>
      <c r="W46" s="77"/>
      <c r="X46" s="77"/>
      <c r="Y46" s="77"/>
      <c r="Z46" s="77"/>
    </row>
    <row r="47" spans="1:26" ht="15.75">
      <c r="A47" s="107" t="s">
        <v>49</v>
      </c>
      <c r="B47" s="107"/>
      <c r="C47" s="107"/>
      <c r="D47" s="107"/>
      <c r="E47" s="107"/>
      <c r="F47" s="107"/>
      <c r="G47" s="107"/>
      <c r="H47" s="50"/>
      <c r="I47" s="123" t="s">
        <v>337</v>
      </c>
      <c r="J47" s="123"/>
      <c r="K47" s="127"/>
      <c r="L47" s="123"/>
      <c r="M47" s="127">
        <v>1567243</v>
      </c>
      <c r="N47" s="123"/>
      <c r="O47" s="75"/>
      <c r="P47" s="76"/>
      <c r="Q47" s="76"/>
      <c r="R47" s="76"/>
      <c r="S47" s="76"/>
      <c r="T47" s="76"/>
      <c r="U47" s="77"/>
      <c r="V47" s="77"/>
      <c r="W47" s="77"/>
      <c r="X47" s="77"/>
      <c r="Y47" s="77"/>
      <c r="Z47" s="77"/>
    </row>
    <row r="48" spans="1:26" ht="15.75">
      <c r="A48" s="107"/>
      <c r="B48" s="107"/>
      <c r="C48" s="107"/>
      <c r="D48" s="107"/>
      <c r="E48" s="107"/>
      <c r="F48" s="107"/>
      <c r="G48" s="108"/>
      <c r="H48" s="50"/>
      <c r="I48" s="123" t="s">
        <v>338</v>
      </c>
      <c r="J48" s="123"/>
      <c r="K48" s="127"/>
      <c r="L48" s="123"/>
      <c r="M48" s="127">
        <v>1087500</v>
      </c>
      <c r="N48" s="123"/>
      <c r="O48" s="75"/>
      <c r="P48" s="76"/>
      <c r="Q48" s="76"/>
      <c r="R48" s="76"/>
      <c r="S48" s="76"/>
      <c r="T48" s="76"/>
      <c r="U48" s="77"/>
      <c r="V48" s="77"/>
      <c r="W48" s="77"/>
      <c r="X48" s="77"/>
      <c r="Y48" s="77"/>
      <c r="Z48" s="77"/>
    </row>
    <row r="49" spans="1:26" ht="15.75">
      <c r="A49" s="107" t="s">
        <v>52</v>
      </c>
      <c r="B49" s="107"/>
      <c r="C49" s="107"/>
      <c r="D49" s="107"/>
      <c r="E49" s="107"/>
      <c r="F49" s="107"/>
      <c r="G49" s="107"/>
      <c r="H49" s="50"/>
      <c r="I49" s="123" t="s">
        <v>339</v>
      </c>
      <c r="J49" s="123"/>
      <c r="K49" s="123"/>
      <c r="L49" s="123"/>
      <c r="M49" s="127">
        <v>650000</v>
      </c>
      <c r="N49" s="123"/>
      <c r="O49" s="75"/>
      <c r="P49" s="76"/>
      <c r="Q49" s="76"/>
      <c r="R49" s="76"/>
      <c r="S49" s="76"/>
      <c r="T49" s="76"/>
      <c r="U49" s="77"/>
      <c r="V49" s="77"/>
      <c r="W49" s="77"/>
      <c r="X49" s="77"/>
      <c r="Y49" s="77"/>
      <c r="Z49" s="77"/>
    </row>
    <row r="50" spans="1:26" ht="15.75">
      <c r="A50" s="107" t="s">
        <v>54</v>
      </c>
      <c r="B50" s="107"/>
      <c r="C50" s="107"/>
      <c r="D50" s="107"/>
      <c r="E50" s="107"/>
      <c r="F50" s="107"/>
      <c r="G50" s="107"/>
      <c r="H50" s="50"/>
      <c r="I50" s="123" t="s">
        <v>340</v>
      </c>
      <c r="J50" s="123"/>
      <c r="K50" s="123"/>
      <c r="L50" s="123"/>
      <c r="M50" s="127">
        <v>337694</v>
      </c>
      <c r="N50" s="123"/>
      <c r="O50" s="75"/>
      <c r="P50" s="76"/>
      <c r="Q50" s="76"/>
      <c r="R50" s="76"/>
      <c r="S50" s="76"/>
      <c r="T50" s="76"/>
      <c r="U50" s="77"/>
      <c r="V50" s="77"/>
      <c r="W50" s="77"/>
      <c r="X50" s="77"/>
      <c r="Y50" s="77"/>
      <c r="Z50" s="77"/>
    </row>
    <row r="51" spans="1:26" ht="15.75">
      <c r="A51" s="107" t="s">
        <v>56</v>
      </c>
      <c r="B51" s="107"/>
      <c r="C51" s="107"/>
      <c r="D51" s="107"/>
      <c r="E51" s="107"/>
      <c r="F51" s="107"/>
      <c r="G51" s="107"/>
      <c r="H51" s="50"/>
      <c r="I51" s="123" t="s">
        <v>341</v>
      </c>
      <c r="J51" s="114"/>
      <c r="K51" s="114"/>
      <c r="L51" s="114"/>
      <c r="M51" s="127">
        <v>1800000</v>
      </c>
      <c r="N51" s="114"/>
      <c r="O51" s="75"/>
      <c r="P51" s="76"/>
      <c r="Q51" s="76"/>
      <c r="R51" s="76"/>
      <c r="S51" s="76"/>
      <c r="T51" s="76"/>
      <c r="U51" s="77"/>
      <c r="V51" s="77"/>
      <c r="W51" s="77"/>
      <c r="X51" s="77"/>
      <c r="Y51" s="77"/>
      <c r="Z51" s="77"/>
    </row>
    <row r="52" spans="1:26" ht="15.75">
      <c r="A52" s="107" t="s">
        <v>58</v>
      </c>
      <c r="B52" s="107"/>
      <c r="C52" s="107"/>
      <c r="D52" s="107"/>
      <c r="E52" s="107"/>
      <c r="F52" s="107"/>
      <c r="G52" s="107"/>
      <c r="H52" s="50"/>
      <c r="I52" s="123" t="s">
        <v>342</v>
      </c>
      <c r="J52" s="114"/>
      <c r="K52" s="114"/>
      <c r="L52" s="114"/>
      <c r="M52" s="127">
        <v>874673</v>
      </c>
      <c r="N52" s="114"/>
      <c r="O52" s="75"/>
      <c r="P52" s="76"/>
      <c r="Q52" s="76"/>
      <c r="R52" s="76"/>
      <c r="S52" s="76"/>
      <c r="T52" s="76"/>
      <c r="U52" s="77"/>
      <c r="V52" s="77"/>
      <c r="W52" s="77"/>
      <c r="X52" s="77"/>
      <c r="Y52" s="77"/>
      <c r="Z52" s="77"/>
    </row>
    <row r="53" spans="1:26" ht="15.75">
      <c r="A53" s="107" t="s">
        <v>60</v>
      </c>
      <c r="B53" s="107"/>
      <c r="C53" s="107"/>
      <c r="D53" s="107"/>
      <c r="E53" s="107"/>
      <c r="F53" s="107"/>
      <c r="G53" s="107"/>
      <c r="H53" s="50"/>
      <c r="I53" s="123" t="s">
        <v>343</v>
      </c>
      <c r="J53" s="114"/>
      <c r="K53" s="114"/>
      <c r="L53" s="114"/>
      <c r="M53" s="127">
        <v>600000</v>
      </c>
      <c r="N53" s="114"/>
      <c r="O53" s="75"/>
      <c r="P53" s="76"/>
      <c r="Q53" s="76"/>
      <c r="R53" s="76"/>
      <c r="S53" s="76"/>
      <c r="T53" s="76"/>
      <c r="U53" s="77"/>
      <c r="V53" s="77"/>
      <c r="W53" s="77"/>
      <c r="X53" s="77"/>
      <c r="Y53" s="77"/>
      <c r="Z53" s="77"/>
    </row>
    <row r="54" spans="1:26" ht="15.75">
      <c r="A54" s="107" t="s">
        <v>62</v>
      </c>
      <c r="B54" s="107"/>
      <c r="C54" s="107"/>
      <c r="D54" s="107"/>
      <c r="E54" s="107"/>
      <c r="F54" s="107"/>
      <c r="G54" s="107"/>
      <c r="H54" s="132">
        <f>M75</f>
        <v>32553436</v>
      </c>
      <c r="I54" s="123" t="s">
        <v>344</v>
      </c>
      <c r="J54" s="114"/>
      <c r="K54" s="114"/>
      <c r="L54" s="114"/>
      <c r="M54" s="127">
        <v>2500000</v>
      </c>
      <c r="N54" s="114"/>
      <c r="O54" s="78"/>
      <c r="P54" s="86"/>
      <c r="Q54" s="78"/>
      <c r="R54" s="86"/>
      <c r="S54" s="78"/>
      <c r="T54" s="78"/>
      <c r="U54" s="78"/>
      <c r="V54" s="78"/>
      <c r="W54" s="77"/>
      <c r="X54" s="77"/>
      <c r="Y54" s="77"/>
      <c r="Z54" s="77"/>
    </row>
    <row r="55" spans="1:26" ht="15.75">
      <c r="A55" s="107"/>
      <c r="B55" s="107"/>
      <c r="C55" s="107"/>
      <c r="D55" s="107"/>
      <c r="E55" s="107"/>
      <c r="F55" s="107"/>
      <c r="G55" s="107"/>
      <c r="H55" s="50"/>
      <c r="I55" s="123" t="s">
        <v>345</v>
      </c>
      <c r="J55" s="114"/>
      <c r="K55" s="114"/>
      <c r="L55" s="114"/>
      <c r="M55" s="127">
        <v>200000</v>
      </c>
      <c r="N55" s="114"/>
      <c r="O55" s="78"/>
      <c r="P55" s="86"/>
      <c r="Q55" s="78"/>
      <c r="R55" s="86"/>
      <c r="S55" s="78"/>
      <c r="T55" s="78"/>
      <c r="U55" s="78"/>
      <c r="V55" s="78"/>
      <c r="W55" s="77"/>
      <c r="X55" s="77"/>
      <c r="Y55" s="77"/>
      <c r="Z55" s="77"/>
    </row>
    <row r="56" spans="1:26" ht="15.75">
      <c r="A56" s="107"/>
      <c r="B56" s="107" t="s">
        <v>65</v>
      </c>
      <c r="C56" s="107"/>
      <c r="D56" s="107"/>
      <c r="E56" s="107"/>
      <c r="F56" s="107"/>
      <c r="G56" s="107"/>
      <c r="H56" s="132">
        <f>SUM(H6:H54)-H32</f>
        <v>189533618</v>
      </c>
      <c r="I56" s="123" t="s">
        <v>346</v>
      </c>
      <c r="J56" s="114"/>
      <c r="K56" s="114"/>
      <c r="L56" s="114"/>
      <c r="M56" s="127">
        <v>396000</v>
      </c>
      <c r="N56" s="114"/>
      <c r="O56" s="78"/>
      <c r="P56" s="86"/>
      <c r="Q56" s="78"/>
      <c r="R56" s="86"/>
      <c r="S56" s="78"/>
      <c r="T56" s="78"/>
      <c r="U56" s="78"/>
      <c r="V56" s="78"/>
      <c r="W56" s="77"/>
      <c r="X56" s="77"/>
      <c r="Y56" s="77"/>
      <c r="Z56" s="77"/>
    </row>
    <row r="57" spans="1:26" ht="15.75">
      <c r="A57" s="107"/>
      <c r="B57" s="107"/>
      <c r="C57" s="107"/>
      <c r="D57" s="107"/>
      <c r="E57" s="107"/>
      <c r="F57" s="107"/>
      <c r="G57" s="107"/>
      <c r="H57" s="108"/>
      <c r="I57" s="123" t="s">
        <v>347</v>
      </c>
      <c r="J57" s="114"/>
      <c r="K57" s="114"/>
      <c r="L57" s="114"/>
      <c r="M57" s="127">
        <v>914697</v>
      </c>
      <c r="N57" s="114"/>
      <c r="O57" s="78"/>
      <c r="P57" s="86"/>
      <c r="Q57" s="78"/>
      <c r="R57" s="86"/>
      <c r="S57" s="78"/>
      <c r="T57" s="78"/>
      <c r="U57" s="78"/>
      <c r="V57" s="78"/>
      <c r="W57" s="77"/>
      <c r="X57" s="77"/>
      <c r="Y57" s="77"/>
      <c r="Z57" s="77"/>
    </row>
    <row r="58" spans="1:26" ht="15.75">
      <c r="A58" s="133"/>
      <c r="B58" s="107"/>
      <c r="C58" s="107"/>
      <c r="D58" s="107"/>
      <c r="E58" s="107"/>
      <c r="F58" s="107"/>
      <c r="G58" s="107"/>
      <c r="H58" s="108"/>
      <c r="I58" s="123" t="s">
        <v>348</v>
      </c>
      <c r="J58" s="114"/>
      <c r="K58" s="114"/>
      <c r="L58" s="114"/>
      <c r="M58" s="127">
        <v>49500</v>
      </c>
      <c r="N58" s="114"/>
      <c r="O58" s="78"/>
      <c r="P58" s="86"/>
      <c r="Q58" s="78"/>
      <c r="R58" s="86"/>
      <c r="S58" s="78"/>
      <c r="T58" s="78"/>
      <c r="U58" s="78"/>
      <c r="V58" s="78"/>
      <c r="W58" s="77"/>
      <c r="X58" s="77"/>
      <c r="Y58" s="77"/>
      <c r="Z58" s="77"/>
    </row>
    <row r="59" spans="1:26" ht="15.75">
      <c r="A59" s="107"/>
      <c r="B59" s="107"/>
      <c r="C59" s="107"/>
      <c r="D59" s="107"/>
      <c r="E59" s="107"/>
      <c r="F59" s="107"/>
      <c r="G59" s="107"/>
      <c r="H59" s="108"/>
      <c r="I59" s="123" t="s">
        <v>349</v>
      </c>
      <c r="J59" s="114"/>
      <c r="K59" s="114"/>
      <c r="L59" s="114"/>
      <c r="M59" s="127">
        <v>16544736</v>
      </c>
      <c r="N59" s="114"/>
      <c r="O59" s="78"/>
      <c r="P59" s="86"/>
      <c r="Q59" s="78"/>
      <c r="R59" s="86"/>
      <c r="S59" s="78"/>
      <c r="T59" s="78"/>
      <c r="U59" s="78"/>
      <c r="V59" s="78"/>
      <c r="W59" s="77"/>
      <c r="X59" s="77"/>
      <c r="Y59" s="77"/>
      <c r="Z59" s="77"/>
    </row>
    <row r="60" spans="1:26" ht="15.75">
      <c r="A60" s="108"/>
      <c r="B60" s="107"/>
      <c r="C60" s="107"/>
      <c r="D60" s="107"/>
      <c r="E60" s="107"/>
      <c r="F60" s="107"/>
      <c r="G60" s="107"/>
      <c r="H60" s="108"/>
      <c r="I60" s="123" t="s">
        <v>350</v>
      </c>
      <c r="J60" s="114"/>
      <c r="K60" s="114"/>
      <c r="L60" s="114"/>
      <c r="M60" s="127">
        <v>100000</v>
      </c>
      <c r="N60" s="114"/>
      <c r="O60" s="78"/>
      <c r="P60" s="86"/>
      <c r="Q60" s="78"/>
      <c r="R60" s="86"/>
      <c r="S60" s="78"/>
      <c r="T60" s="78"/>
      <c r="U60" s="78"/>
      <c r="V60" s="78"/>
      <c r="W60" s="77"/>
      <c r="X60" s="77"/>
      <c r="Y60" s="77"/>
      <c r="Z60" s="77"/>
    </row>
    <row r="61" spans="1:26" ht="15.75">
      <c r="A61" s="107"/>
      <c r="B61" s="107"/>
      <c r="C61" s="107"/>
      <c r="D61" s="107"/>
      <c r="E61" s="107"/>
      <c r="F61" s="107"/>
      <c r="G61" s="107"/>
      <c r="H61" s="108"/>
      <c r="I61" s="123" t="s">
        <v>351</v>
      </c>
      <c r="J61" s="114"/>
      <c r="K61" s="123"/>
      <c r="L61" s="114"/>
      <c r="M61" s="127">
        <v>500000</v>
      </c>
      <c r="N61" s="114"/>
      <c r="O61" s="78"/>
      <c r="P61" s="86"/>
      <c r="Q61" s="78"/>
      <c r="R61" s="86"/>
      <c r="S61" s="78"/>
      <c r="T61" s="78"/>
      <c r="U61" s="78"/>
      <c r="V61" s="78"/>
      <c r="W61" s="77"/>
      <c r="X61" s="77"/>
      <c r="Y61" s="77"/>
      <c r="Z61" s="77"/>
    </row>
    <row r="62" spans="1:26" ht="15.75">
      <c r="A62" s="114"/>
      <c r="B62" s="114"/>
      <c r="C62" s="114"/>
      <c r="D62" s="114"/>
      <c r="E62" s="114"/>
      <c r="F62" s="114"/>
      <c r="G62" s="114"/>
      <c r="H62" s="114"/>
      <c r="I62" s="123" t="s">
        <v>352</v>
      </c>
      <c r="J62" s="114"/>
      <c r="K62" s="114"/>
      <c r="L62" s="114"/>
      <c r="M62" s="127">
        <v>400000</v>
      </c>
      <c r="N62" s="114"/>
      <c r="O62" s="77"/>
      <c r="P62" s="86"/>
      <c r="Q62" s="77"/>
      <c r="R62" s="86"/>
      <c r="S62" s="77"/>
      <c r="T62" s="77"/>
      <c r="U62" s="77"/>
      <c r="V62" s="77"/>
      <c r="W62" s="77"/>
      <c r="X62" s="77"/>
      <c r="Y62" s="77"/>
      <c r="Z62" s="77"/>
    </row>
    <row r="63" spans="1:26" ht="15.75">
      <c r="A63" s="114"/>
      <c r="B63" s="114"/>
      <c r="C63" s="114"/>
      <c r="D63" s="114"/>
      <c r="E63" s="114"/>
      <c r="F63" s="114"/>
      <c r="G63" s="114"/>
      <c r="H63" s="114"/>
      <c r="I63" s="123" t="s">
        <v>353</v>
      </c>
      <c r="J63" s="114"/>
      <c r="K63" s="114"/>
      <c r="L63" s="114"/>
      <c r="M63" s="127">
        <v>380000</v>
      </c>
      <c r="N63" s="114"/>
      <c r="O63" s="77"/>
      <c r="P63" s="86"/>
      <c r="Q63" s="77"/>
      <c r="R63" s="86"/>
      <c r="S63" s="77"/>
      <c r="T63" s="77"/>
      <c r="U63" s="77"/>
      <c r="V63" s="77"/>
      <c r="W63" s="77"/>
      <c r="X63" s="77"/>
      <c r="Y63" s="77"/>
      <c r="Z63" s="77"/>
    </row>
    <row r="64" spans="1:26" ht="15.75">
      <c r="A64" s="114"/>
      <c r="B64" s="114"/>
      <c r="C64" s="114"/>
      <c r="D64" s="114"/>
      <c r="E64" s="114"/>
      <c r="F64" s="114"/>
      <c r="G64" s="114"/>
      <c r="H64" s="114"/>
      <c r="I64" s="123" t="s">
        <v>354</v>
      </c>
      <c r="J64" s="114"/>
      <c r="K64" s="114"/>
      <c r="L64" s="114"/>
      <c r="M64" s="127">
        <v>105000</v>
      </c>
      <c r="N64" s="114"/>
      <c r="O64" s="77"/>
      <c r="P64" s="86"/>
      <c r="Q64" s="77"/>
      <c r="R64" s="86"/>
      <c r="S64" s="77"/>
      <c r="T64" s="77"/>
      <c r="U64" s="77"/>
      <c r="V64" s="77"/>
      <c r="W64" s="77"/>
      <c r="X64" s="77"/>
      <c r="Y64" s="77"/>
      <c r="Z64" s="77"/>
    </row>
    <row r="65" spans="1:26" ht="15.75">
      <c r="A65" s="114"/>
      <c r="B65" s="114"/>
      <c r="C65" s="114"/>
      <c r="D65" s="114"/>
      <c r="E65" s="114"/>
      <c r="F65" s="114"/>
      <c r="G65" s="114"/>
      <c r="H65" s="114"/>
      <c r="I65" s="123" t="s">
        <v>355</v>
      </c>
      <c r="J65" s="114"/>
      <c r="K65" s="114"/>
      <c r="L65" s="114"/>
      <c r="M65" s="127">
        <v>150000</v>
      </c>
      <c r="N65" s="114"/>
      <c r="O65" s="77"/>
      <c r="P65" s="86"/>
      <c r="Q65" s="77"/>
      <c r="R65" s="86"/>
      <c r="S65" s="77"/>
      <c r="T65" s="77"/>
      <c r="U65" s="77"/>
      <c r="V65" s="77"/>
      <c r="W65" s="77"/>
      <c r="X65" s="77"/>
      <c r="Y65" s="77"/>
      <c r="Z65" s="77"/>
    </row>
    <row r="66" spans="1:26" ht="15.75">
      <c r="A66" s="114"/>
      <c r="B66" s="114"/>
      <c r="C66" s="114"/>
      <c r="D66" s="114"/>
      <c r="E66" s="114"/>
      <c r="F66" s="114"/>
      <c r="G66" s="114"/>
      <c r="H66" s="114"/>
      <c r="I66" s="123" t="s">
        <v>356</v>
      </c>
      <c r="J66" s="114"/>
      <c r="K66" s="114"/>
      <c r="L66" s="114"/>
      <c r="M66" s="127">
        <v>28200</v>
      </c>
      <c r="N66" s="114"/>
      <c r="O66" s="77"/>
      <c r="P66" s="86"/>
      <c r="Q66" s="77"/>
      <c r="R66" s="86"/>
      <c r="S66" s="77"/>
      <c r="T66" s="77"/>
      <c r="U66" s="77"/>
      <c r="V66" s="77"/>
      <c r="W66" s="77"/>
      <c r="X66" s="77"/>
      <c r="Y66" s="77"/>
      <c r="Z66" s="77"/>
    </row>
    <row r="67" spans="1:26" ht="15.75">
      <c r="A67" s="114"/>
      <c r="B67" s="114"/>
      <c r="C67" s="114"/>
      <c r="D67" s="114"/>
      <c r="E67" s="114"/>
      <c r="F67" s="114"/>
      <c r="G67" s="114"/>
      <c r="H67" s="114"/>
      <c r="I67" s="123" t="s">
        <v>357</v>
      </c>
      <c r="J67" s="114"/>
      <c r="K67" s="114"/>
      <c r="L67" s="114"/>
      <c r="M67" s="127">
        <v>600000</v>
      </c>
      <c r="N67" s="114"/>
      <c r="O67" s="77"/>
      <c r="P67" s="86"/>
      <c r="Q67" s="77"/>
      <c r="R67" s="86"/>
      <c r="S67" s="77"/>
      <c r="T67" s="77"/>
      <c r="U67" s="77"/>
      <c r="V67" s="77"/>
      <c r="W67" s="77"/>
      <c r="X67" s="77"/>
      <c r="Y67" s="77"/>
      <c r="Z67" s="77"/>
    </row>
    <row r="68" spans="1:26" ht="15.75">
      <c r="A68" s="114"/>
      <c r="B68" s="114"/>
      <c r="C68" s="114"/>
      <c r="D68" s="114"/>
      <c r="E68" s="114"/>
      <c r="F68" s="114"/>
      <c r="G68" s="114"/>
      <c r="H68" s="114"/>
      <c r="I68" s="123"/>
      <c r="J68" s="114"/>
      <c r="K68" s="114"/>
      <c r="L68" s="114"/>
      <c r="M68" s="127"/>
      <c r="N68" s="114"/>
      <c r="O68" s="77"/>
      <c r="P68" s="86"/>
      <c r="Q68" s="77"/>
      <c r="R68" s="86"/>
      <c r="S68" s="77"/>
      <c r="T68" s="77"/>
      <c r="U68" s="77"/>
      <c r="V68" s="77"/>
      <c r="W68" s="77"/>
      <c r="X68" s="77"/>
      <c r="Y68" s="77"/>
      <c r="Z68" s="77"/>
    </row>
    <row r="69" spans="1:26" ht="15.75">
      <c r="A69" s="114"/>
      <c r="B69" s="114"/>
      <c r="C69" s="114"/>
      <c r="D69" s="114"/>
      <c r="E69" s="114"/>
      <c r="F69" s="114"/>
      <c r="G69" s="114"/>
      <c r="H69" s="114"/>
      <c r="I69" s="123" t="s">
        <v>358</v>
      </c>
      <c r="J69" s="114"/>
      <c r="K69" s="114"/>
      <c r="L69" s="114"/>
      <c r="M69" s="127">
        <v>55000</v>
      </c>
      <c r="N69" s="114"/>
      <c r="O69" s="77"/>
      <c r="P69" s="86"/>
      <c r="Q69" s="77"/>
      <c r="R69" s="86"/>
      <c r="S69" s="77"/>
      <c r="T69" s="77"/>
      <c r="U69" s="77"/>
      <c r="V69" s="77"/>
      <c r="W69" s="77"/>
      <c r="X69" s="77"/>
      <c r="Y69" s="77"/>
      <c r="Z69" s="77"/>
    </row>
    <row r="70" spans="1:26" ht="15.75">
      <c r="A70" s="114"/>
      <c r="B70" s="114"/>
      <c r="C70" s="114"/>
      <c r="D70" s="114"/>
      <c r="E70" s="114"/>
      <c r="F70" s="114"/>
      <c r="G70" s="114"/>
      <c r="H70" s="114"/>
      <c r="I70" s="123" t="s">
        <v>359</v>
      </c>
      <c r="J70" s="114"/>
      <c r="K70" s="114"/>
      <c r="L70" s="114"/>
      <c r="M70" s="127">
        <v>10000</v>
      </c>
      <c r="N70" s="114"/>
      <c r="O70" s="77"/>
      <c r="P70" s="86"/>
      <c r="Q70" s="77"/>
      <c r="R70" s="86"/>
      <c r="S70" s="77"/>
      <c r="T70" s="77"/>
      <c r="U70" s="77"/>
      <c r="V70" s="77"/>
      <c r="W70" s="77"/>
      <c r="X70" s="77"/>
      <c r="Y70" s="77"/>
      <c r="Z70" s="77"/>
    </row>
    <row r="71" spans="1:26" ht="15.75">
      <c r="A71" s="114"/>
      <c r="B71" s="114"/>
      <c r="C71" s="114"/>
      <c r="D71" s="114"/>
      <c r="E71" s="114"/>
      <c r="F71" s="114"/>
      <c r="G71" s="114"/>
      <c r="H71" s="114"/>
      <c r="I71" s="123" t="s">
        <v>360</v>
      </c>
      <c r="J71" s="114"/>
      <c r="K71" s="114"/>
      <c r="L71" s="114"/>
      <c r="M71" s="127">
        <v>775000</v>
      </c>
      <c r="N71" s="114"/>
      <c r="O71" s="77"/>
      <c r="P71" s="86"/>
      <c r="Q71" s="77"/>
      <c r="R71" s="86"/>
      <c r="S71" s="77"/>
      <c r="T71" s="77"/>
      <c r="U71" s="77"/>
      <c r="V71" s="77"/>
      <c r="W71" s="77"/>
      <c r="X71" s="77"/>
      <c r="Y71" s="77"/>
      <c r="Z71" s="77"/>
    </row>
    <row r="72" spans="1:26" ht="15.75">
      <c r="A72" s="114"/>
      <c r="B72" s="114"/>
      <c r="C72" s="114"/>
      <c r="D72" s="114"/>
      <c r="E72" s="114"/>
      <c r="F72" s="114"/>
      <c r="G72" s="114"/>
      <c r="H72" s="114"/>
      <c r="I72" s="123" t="s">
        <v>361</v>
      </c>
      <c r="J72" s="114"/>
      <c r="K72" s="114"/>
      <c r="L72" s="114"/>
      <c r="M72" s="127">
        <v>650000</v>
      </c>
      <c r="N72" s="114"/>
      <c r="O72" s="77"/>
      <c r="P72" s="86"/>
      <c r="Q72" s="77"/>
      <c r="R72" s="86"/>
      <c r="S72" s="77"/>
      <c r="T72" s="77"/>
      <c r="U72" s="77"/>
      <c r="V72" s="77"/>
      <c r="W72" s="77"/>
      <c r="X72" s="77"/>
      <c r="Y72" s="77"/>
      <c r="Z72" s="77"/>
    </row>
    <row r="73" spans="1:26" ht="15.75">
      <c r="A73" s="114"/>
      <c r="B73" s="114"/>
      <c r="C73" s="114"/>
      <c r="D73" s="114"/>
      <c r="E73" s="114"/>
      <c r="F73" s="114"/>
      <c r="G73" s="114"/>
      <c r="H73" s="114"/>
      <c r="I73" s="123" t="s">
        <v>362</v>
      </c>
      <c r="J73" s="114"/>
      <c r="K73" s="114"/>
      <c r="L73" s="114"/>
      <c r="M73" s="127">
        <v>50000</v>
      </c>
      <c r="N73" s="114"/>
      <c r="O73" s="77"/>
      <c r="P73" s="86"/>
      <c r="Q73" s="77"/>
      <c r="R73" s="86"/>
      <c r="S73" s="77"/>
      <c r="T73" s="77"/>
      <c r="U73" s="77"/>
      <c r="V73" s="77"/>
      <c r="W73" s="77"/>
      <c r="X73" s="77"/>
      <c r="Y73" s="77"/>
      <c r="Z73" s="77"/>
    </row>
    <row r="74" spans="1:26" ht="15.7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77"/>
      <c r="P74" s="86"/>
      <c r="Q74" s="77"/>
      <c r="R74" s="86"/>
      <c r="S74" s="77"/>
      <c r="T74" s="77"/>
      <c r="U74" s="77"/>
      <c r="V74" s="77"/>
      <c r="W74" s="77"/>
      <c r="X74" s="77"/>
      <c r="Y74" s="77"/>
      <c r="Z74" s="77"/>
    </row>
    <row r="75" spans="1:26" ht="15.75">
      <c r="A75" s="114"/>
      <c r="B75" s="114"/>
      <c r="C75" s="114"/>
      <c r="D75" s="114"/>
      <c r="E75" s="114"/>
      <c r="F75" s="114"/>
      <c r="G75" s="114"/>
      <c r="H75" s="114"/>
      <c r="I75" s="123"/>
      <c r="J75" s="125" t="s">
        <v>363</v>
      </c>
      <c r="K75" s="114"/>
      <c r="L75" s="114"/>
      <c r="M75" s="134">
        <f>SUM(M43:M73)</f>
        <v>32553436</v>
      </c>
      <c r="N75" s="114"/>
      <c r="O75" s="77"/>
      <c r="P75" s="86"/>
      <c r="Q75" s="77"/>
      <c r="R75" s="86"/>
      <c r="S75" s="77"/>
      <c r="T75" s="77"/>
      <c r="U75" s="77"/>
      <c r="V75" s="77"/>
      <c r="W75" s="77"/>
      <c r="X75" s="77"/>
      <c r="Y75" s="77"/>
      <c r="Z75" s="77"/>
    </row>
    <row r="76" spans="1:26" ht="15.75">
      <c r="A76" s="91"/>
      <c r="B76" s="77"/>
      <c r="C76" s="77"/>
      <c r="D76" s="92"/>
      <c r="E76" s="93"/>
      <c r="F76" s="77"/>
      <c r="G76" s="94"/>
      <c r="H76" s="77"/>
      <c r="I76" s="77"/>
      <c r="J76" s="77"/>
      <c r="K76" s="77"/>
      <c r="L76" s="78"/>
      <c r="M76" s="77"/>
      <c r="N76" s="77"/>
      <c r="O76" s="77"/>
      <c r="P76" s="86"/>
      <c r="Q76" s="77"/>
      <c r="R76" s="86"/>
      <c r="S76" s="77"/>
      <c r="T76" s="77"/>
      <c r="U76" s="77"/>
      <c r="V76" s="77"/>
      <c r="W76" s="77"/>
      <c r="X76" s="77"/>
      <c r="Y76" s="77"/>
      <c r="Z76" s="77"/>
    </row>
    <row r="77" spans="1:26" ht="15.75">
      <c r="A77" s="85"/>
      <c r="B77" s="77"/>
      <c r="C77" s="77"/>
      <c r="D77" s="92"/>
      <c r="E77" s="93"/>
      <c r="F77" s="77"/>
      <c r="G77" s="77"/>
      <c r="H77" s="77"/>
      <c r="I77" s="77"/>
      <c r="J77" s="77"/>
      <c r="K77" s="77"/>
      <c r="L77" s="78"/>
      <c r="M77" s="77"/>
      <c r="N77" s="77"/>
      <c r="O77" s="77"/>
      <c r="P77" s="86"/>
      <c r="Q77" s="77"/>
      <c r="R77" s="86"/>
      <c r="S77" s="77"/>
      <c r="T77" s="77"/>
      <c r="U77" s="77"/>
      <c r="V77" s="77"/>
      <c r="W77" s="77"/>
      <c r="X77" s="77"/>
      <c r="Y77" s="77"/>
      <c r="Z77" s="77"/>
    </row>
    <row r="78" spans="1:26" ht="15.75">
      <c r="A78" s="77"/>
      <c r="B78" s="97"/>
      <c r="C78" s="98"/>
      <c r="D78" s="98"/>
      <c r="E78" s="93"/>
      <c r="F78" s="77"/>
      <c r="G78" s="77"/>
      <c r="H78" s="77"/>
      <c r="I78" s="77"/>
      <c r="J78" s="77"/>
      <c r="K78" s="77"/>
      <c r="L78" s="78"/>
      <c r="M78" s="77"/>
      <c r="N78" s="77"/>
      <c r="O78" s="77"/>
      <c r="P78" s="86"/>
      <c r="Q78" s="77"/>
      <c r="R78" s="86"/>
      <c r="S78" s="77"/>
      <c r="T78" s="77"/>
      <c r="U78" s="77"/>
      <c r="V78" s="77"/>
      <c r="W78" s="77"/>
      <c r="X78" s="77"/>
      <c r="Y78" s="77"/>
      <c r="Z78" s="77"/>
    </row>
    <row r="79" spans="1:26" ht="15.75">
      <c r="A79" s="77"/>
      <c r="B79" s="98"/>
      <c r="C79" s="98"/>
      <c r="D79" s="98"/>
      <c r="E79" s="93"/>
      <c r="F79" s="77"/>
      <c r="G79" s="77"/>
      <c r="H79" s="77"/>
      <c r="I79" s="77"/>
      <c r="J79" s="77"/>
      <c r="K79" s="77"/>
      <c r="L79" s="78"/>
      <c r="M79" s="77"/>
      <c r="N79" s="77"/>
      <c r="O79" s="77"/>
      <c r="P79" s="86"/>
      <c r="Q79" s="77"/>
      <c r="R79" s="86"/>
      <c r="S79" s="77"/>
      <c r="T79" s="77"/>
      <c r="U79" s="77"/>
      <c r="V79" s="77"/>
      <c r="W79" s="77"/>
      <c r="X79" s="77"/>
      <c r="Y79" s="77"/>
      <c r="Z79" s="77"/>
    </row>
    <row r="80" spans="1:26" ht="15.75">
      <c r="A80" s="77"/>
      <c r="B80" s="98"/>
      <c r="C80" s="77"/>
      <c r="D80" s="92"/>
      <c r="E80" s="93"/>
      <c r="F80" s="77"/>
      <c r="G80" s="77"/>
      <c r="H80" s="77"/>
      <c r="I80" s="77"/>
      <c r="J80" s="77"/>
      <c r="K80" s="77"/>
      <c r="L80" s="78"/>
      <c r="M80" s="77"/>
      <c r="N80" s="77"/>
      <c r="O80" s="77"/>
      <c r="P80" s="86"/>
      <c r="Q80" s="77"/>
      <c r="R80" s="86"/>
      <c r="S80" s="77"/>
      <c r="T80" s="77"/>
      <c r="U80" s="77"/>
      <c r="V80" s="77"/>
      <c r="W80" s="77"/>
      <c r="X80" s="77"/>
      <c r="Y80" s="77"/>
      <c r="Z80" s="77"/>
    </row>
    <row r="81" spans="1:26" ht="15.75">
      <c r="A81" s="77"/>
      <c r="B81" s="98"/>
      <c r="C81" s="77"/>
      <c r="D81" s="92"/>
      <c r="E81" s="93"/>
      <c r="F81" s="77"/>
      <c r="G81" s="77"/>
      <c r="H81" s="77"/>
      <c r="I81" s="77"/>
      <c r="J81" s="77"/>
      <c r="K81" s="77"/>
      <c r="L81" s="78"/>
      <c r="M81" s="77"/>
      <c r="N81" s="77"/>
      <c r="O81" s="77"/>
      <c r="P81" s="86"/>
      <c r="Q81" s="77"/>
      <c r="R81" s="86"/>
      <c r="S81" s="77"/>
      <c r="T81" s="77"/>
      <c r="U81" s="77"/>
      <c r="V81" s="77"/>
      <c r="W81" s="77"/>
      <c r="X81" s="77"/>
      <c r="Y81" s="77"/>
      <c r="Z81" s="77"/>
    </row>
    <row r="82" spans="1:26" ht="15.75">
      <c r="A82" s="85"/>
      <c r="B82" s="77"/>
      <c r="C82" s="77"/>
      <c r="D82" s="95"/>
      <c r="E82" s="93"/>
      <c r="F82" s="77"/>
      <c r="G82" s="77"/>
      <c r="H82" s="77"/>
      <c r="I82" s="77"/>
      <c r="J82" s="77"/>
      <c r="K82" s="77"/>
      <c r="L82" s="78"/>
      <c r="M82" s="77"/>
      <c r="N82" s="77"/>
      <c r="O82" s="77"/>
      <c r="P82" s="86"/>
      <c r="Q82" s="77"/>
      <c r="R82" s="86"/>
      <c r="S82" s="77"/>
      <c r="T82" s="77"/>
      <c r="U82" s="77"/>
      <c r="V82" s="77"/>
      <c r="W82" s="77"/>
      <c r="X82" s="77"/>
      <c r="Y82" s="77"/>
      <c r="Z82" s="77"/>
    </row>
    <row r="83" spans="1:26" ht="15.75">
      <c r="A83" s="77"/>
      <c r="B83" s="77"/>
      <c r="C83" s="77"/>
      <c r="D83" s="96"/>
      <c r="E83" s="93"/>
      <c r="F83" s="77"/>
      <c r="G83" s="77"/>
      <c r="H83" s="77"/>
      <c r="I83" s="77"/>
      <c r="J83" s="77"/>
      <c r="K83" s="77"/>
      <c r="L83" s="78"/>
      <c r="M83" s="77"/>
      <c r="N83" s="77"/>
      <c r="O83" s="77"/>
      <c r="P83" s="86"/>
      <c r="Q83" s="77"/>
      <c r="R83" s="86"/>
      <c r="S83" s="77"/>
      <c r="T83" s="77"/>
      <c r="U83" s="77"/>
      <c r="V83" s="77"/>
      <c r="W83" s="77"/>
      <c r="X83" s="77"/>
      <c r="Y83" s="77"/>
      <c r="Z83" s="77"/>
    </row>
    <row r="84" spans="1:26" ht="15.75">
      <c r="A84" s="77"/>
      <c r="B84" s="77"/>
      <c r="C84" s="77"/>
      <c r="D84" s="92"/>
      <c r="E84" s="93"/>
      <c r="F84" s="77"/>
      <c r="G84" s="77"/>
      <c r="H84" s="77"/>
      <c r="I84" s="77"/>
      <c r="J84" s="77"/>
      <c r="K84" s="77"/>
      <c r="L84" s="78"/>
      <c r="M84" s="77"/>
      <c r="N84" s="77"/>
      <c r="O84" s="77"/>
      <c r="P84" s="86"/>
      <c r="Q84" s="77"/>
      <c r="R84" s="86"/>
      <c r="S84" s="77"/>
      <c r="T84" s="77"/>
      <c r="U84" s="77"/>
      <c r="V84" s="77"/>
      <c r="W84" s="77"/>
      <c r="X84" s="77"/>
      <c r="Y84" s="77"/>
      <c r="Z84" s="77"/>
    </row>
    <row r="85" spans="1:26" ht="15.75">
      <c r="A85" s="77"/>
      <c r="B85" s="77"/>
      <c r="C85" s="77"/>
      <c r="D85" s="92"/>
      <c r="E85" s="93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 ht="15.75">
      <c r="A86" s="77"/>
      <c r="B86" s="77"/>
      <c r="C86" s="77"/>
      <c r="D86" s="92"/>
      <c r="E86" s="93"/>
      <c r="F86" s="77"/>
      <c r="G86" s="77"/>
      <c r="H86" s="77"/>
      <c r="I86" s="77"/>
      <c r="J86" s="77"/>
      <c r="K86" s="77"/>
      <c r="L86" s="78"/>
      <c r="M86" s="79"/>
      <c r="N86" s="77"/>
      <c r="O86" s="77"/>
      <c r="P86" s="99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 ht="15.75">
      <c r="A87" s="77"/>
      <c r="B87" s="77"/>
      <c r="C87" s="77"/>
      <c r="D87" s="92"/>
      <c r="E87" s="93"/>
      <c r="F87" s="77"/>
      <c r="G87" s="77"/>
      <c r="H87" s="77"/>
      <c r="I87" s="77"/>
      <c r="J87" s="77"/>
      <c r="K87" s="77"/>
      <c r="L87" s="78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 ht="15.75">
      <c r="A88" s="77"/>
      <c r="B88" s="77"/>
      <c r="C88" s="77"/>
      <c r="D88" s="92"/>
      <c r="E88" s="93"/>
      <c r="F88" s="77"/>
      <c r="G88" s="77"/>
      <c r="H88" s="77"/>
      <c r="I88" s="77"/>
      <c r="J88" s="78"/>
      <c r="K88" s="77"/>
      <c r="L88" s="78"/>
      <c r="M88" s="77"/>
      <c r="N88" s="77"/>
      <c r="O88" s="77"/>
      <c r="P88" s="86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 ht="15.75">
      <c r="A89" s="77"/>
      <c r="B89" s="77"/>
      <c r="C89" s="77"/>
      <c r="D89" s="92"/>
      <c r="E89" s="93"/>
      <c r="F89" s="77"/>
      <c r="G89" s="77"/>
      <c r="H89" s="77"/>
      <c r="I89" s="77"/>
      <c r="J89" s="78"/>
      <c r="K89" s="77"/>
      <c r="L89" s="78"/>
      <c r="M89" s="77"/>
      <c r="N89" s="77"/>
      <c r="O89" s="77"/>
      <c r="P89" s="77"/>
      <c r="Q89" s="99"/>
      <c r="R89" s="77"/>
      <c r="S89" s="77"/>
      <c r="T89" s="77"/>
      <c r="U89" s="77"/>
      <c r="V89" s="77"/>
      <c r="W89" s="77"/>
      <c r="X89" s="77"/>
      <c r="Y89" s="77"/>
      <c r="Z89" s="77"/>
    </row>
    <row r="90" spans="1:26" ht="15.75">
      <c r="A90" s="74"/>
      <c r="B90" s="74"/>
      <c r="C90" s="74"/>
      <c r="D90" s="74"/>
      <c r="E90" s="74"/>
      <c r="F90" s="74"/>
      <c r="G90" s="74"/>
      <c r="H90" s="100"/>
      <c r="I90" s="74"/>
      <c r="J90" s="77"/>
      <c r="K90" s="77"/>
      <c r="L90" s="78"/>
      <c r="M90" s="77"/>
      <c r="N90" s="77"/>
      <c r="O90" s="86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 ht="15.75">
      <c r="A91" s="74"/>
      <c r="B91" s="74"/>
      <c r="C91" s="74"/>
      <c r="D91" s="74"/>
      <c r="E91" s="74"/>
      <c r="F91" s="74"/>
      <c r="G91" s="74"/>
      <c r="H91" s="100"/>
      <c r="I91" s="74"/>
      <c r="J91" s="74"/>
      <c r="K91" s="74"/>
      <c r="L91" s="78"/>
      <c r="M91" s="77"/>
      <c r="N91" s="77"/>
      <c r="O91" s="86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 ht="15.75">
      <c r="A92" s="74"/>
      <c r="B92" s="74"/>
      <c r="C92" s="74"/>
      <c r="D92" s="74"/>
      <c r="E92" s="74"/>
      <c r="F92" s="74"/>
      <c r="G92" s="74"/>
      <c r="H92" s="100"/>
      <c r="I92" s="74"/>
      <c r="J92" s="74"/>
      <c r="K92" s="74"/>
      <c r="L92" s="78"/>
      <c r="M92" s="77"/>
      <c r="N92" s="77"/>
      <c r="O92" s="77"/>
      <c r="P92" s="86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 ht="15.75">
      <c r="A93" s="74"/>
      <c r="B93" s="74"/>
      <c r="C93" s="74"/>
      <c r="D93" s="74"/>
      <c r="E93" s="74"/>
      <c r="F93" s="74"/>
      <c r="G93" s="74"/>
      <c r="H93" s="100"/>
      <c r="I93" s="74"/>
      <c r="J93" s="74"/>
      <c r="K93" s="74"/>
      <c r="L93" s="78"/>
      <c r="M93" s="77"/>
      <c r="N93" s="77"/>
      <c r="O93" s="77"/>
      <c r="P93" s="94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 ht="15.75">
      <c r="A94" s="74"/>
      <c r="B94" s="74"/>
      <c r="C94" s="74"/>
      <c r="D94" s="74"/>
      <c r="E94" s="74"/>
      <c r="F94" s="74"/>
      <c r="G94" s="74"/>
      <c r="H94" s="100"/>
      <c r="I94" s="74"/>
      <c r="J94" s="74"/>
      <c r="K94" s="74"/>
      <c r="L94" s="78"/>
      <c r="M94" s="77"/>
      <c r="N94" s="77"/>
      <c r="O94" s="77"/>
      <c r="P94" s="94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 ht="15.75">
      <c r="A95" s="74"/>
      <c r="B95" s="74"/>
      <c r="C95" s="74"/>
      <c r="D95" s="74"/>
      <c r="E95" s="74"/>
      <c r="F95" s="74"/>
      <c r="G95" s="74"/>
      <c r="H95" s="100"/>
      <c r="I95" s="74"/>
      <c r="J95" s="74"/>
      <c r="K95" s="74"/>
      <c r="L95" s="78"/>
      <c r="M95" s="77"/>
      <c r="N95" s="77"/>
      <c r="O95" s="77"/>
      <c r="P95" s="94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 ht="15.75">
      <c r="A96" s="74"/>
      <c r="B96" s="74"/>
      <c r="C96" s="74"/>
      <c r="D96" s="74"/>
      <c r="E96" s="74"/>
      <c r="F96" s="74"/>
      <c r="G96" s="74"/>
      <c r="H96" s="100"/>
      <c r="I96" s="74"/>
      <c r="J96" s="74"/>
      <c r="K96" s="74"/>
      <c r="L96" s="77"/>
      <c r="M96" s="77"/>
      <c r="N96" s="77"/>
      <c r="O96" s="77"/>
      <c r="P96" s="94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 ht="15.75">
      <c r="A97" s="74"/>
      <c r="B97" s="74"/>
      <c r="C97" s="74"/>
      <c r="D97" s="74"/>
      <c r="E97" s="74"/>
      <c r="F97" s="74"/>
      <c r="G97" s="74"/>
      <c r="H97" s="100"/>
      <c r="I97" s="74"/>
      <c r="J97" s="74"/>
      <c r="K97" s="74"/>
      <c r="L97" s="74"/>
      <c r="M97" s="74"/>
      <c r="N97" s="74"/>
      <c r="O97" s="74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 ht="15.75">
      <c r="A98" s="74"/>
      <c r="B98" s="74"/>
      <c r="C98" s="74"/>
      <c r="D98" s="74"/>
      <c r="E98" s="74"/>
      <c r="F98" s="74"/>
      <c r="G98" s="74"/>
      <c r="H98" s="100"/>
      <c r="I98" s="74"/>
      <c r="J98" s="74"/>
      <c r="K98" s="74"/>
      <c r="L98" s="74"/>
      <c r="M98" s="74"/>
      <c r="N98" s="74"/>
      <c r="O98" s="74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 ht="15.75">
      <c r="A99" s="74"/>
      <c r="B99" s="74"/>
      <c r="C99" s="74"/>
      <c r="D99" s="74"/>
      <c r="E99" s="74"/>
      <c r="F99" s="74"/>
      <c r="G99" s="74"/>
      <c r="H99" s="100"/>
      <c r="I99" s="74"/>
      <c r="J99" s="74"/>
      <c r="K99" s="74"/>
      <c r="L99" s="74"/>
      <c r="M99" s="74"/>
      <c r="N99" s="74"/>
      <c r="O99" s="74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 ht="15.75">
      <c r="A100" s="74"/>
      <c r="B100" s="74"/>
      <c r="C100" s="74"/>
      <c r="D100" s="74"/>
      <c r="E100" s="74"/>
      <c r="F100" s="74"/>
      <c r="G100" s="74"/>
      <c r="H100" s="100"/>
      <c r="I100" s="74"/>
      <c r="J100" s="74"/>
      <c r="K100" s="74"/>
      <c r="L100" s="74"/>
      <c r="M100" s="74"/>
      <c r="N100" s="74"/>
      <c r="O100" s="74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 ht="15.75">
      <c r="A101" s="74"/>
      <c r="B101" s="74"/>
      <c r="C101" s="74"/>
      <c r="D101" s="74"/>
      <c r="E101" s="74"/>
      <c r="F101" s="74"/>
      <c r="G101" s="74"/>
      <c r="H101" s="100"/>
      <c r="I101" s="74"/>
      <c r="J101" s="74"/>
      <c r="K101" s="74"/>
      <c r="L101" s="74"/>
      <c r="M101" s="74"/>
      <c r="N101" s="74"/>
      <c r="O101" s="74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 ht="15.75">
      <c r="A102" s="74"/>
      <c r="B102" s="74"/>
      <c r="C102" s="74"/>
      <c r="D102" s="74"/>
      <c r="E102" s="74"/>
      <c r="F102" s="74"/>
      <c r="G102" s="74"/>
      <c r="H102" s="100"/>
      <c r="I102" s="74"/>
      <c r="J102" s="74"/>
      <c r="K102" s="74"/>
      <c r="L102" s="74"/>
      <c r="M102" s="74"/>
      <c r="N102" s="74"/>
      <c r="O102" s="74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 ht="15.75">
      <c r="A103" s="74"/>
      <c r="B103" s="74"/>
      <c r="C103" s="74"/>
      <c r="D103" s="74"/>
      <c r="E103" s="74"/>
      <c r="F103" s="74"/>
      <c r="G103" s="74"/>
      <c r="H103" s="100"/>
      <c r="I103" s="74"/>
      <c r="J103" s="74"/>
      <c r="K103" s="74"/>
      <c r="L103" s="74"/>
      <c r="M103" s="74"/>
      <c r="N103" s="74"/>
      <c r="O103" s="74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 ht="15.75">
      <c r="A104" s="74"/>
      <c r="B104" s="74"/>
      <c r="C104" s="74"/>
      <c r="D104" s="74"/>
      <c r="E104" s="74"/>
      <c r="F104" s="74"/>
      <c r="G104" s="74"/>
      <c r="H104" s="100"/>
      <c r="I104" s="74"/>
      <c r="J104" s="74"/>
      <c r="K104" s="74"/>
      <c r="L104" s="74"/>
      <c r="M104" s="74"/>
      <c r="N104" s="74"/>
      <c r="O104" s="74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 ht="15.75">
      <c r="A105" s="74"/>
      <c r="B105" s="74"/>
      <c r="C105" s="74"/>
      <c r="D105" s="74"/>
      <c r="E105" s="74"/>
      <c r="F105" s="74"/>
      <c r="G105" s="74"/>
      <c r="H105" s="100"/>
      <c r="I105" s="74"/>
      <c r="J105" s="74"/>
      <c r="K105" s="74"/>
      <c r="L105" s="74"/>
      <c r="M105" s="74"/>
      <c r="N105" s="74"/>
      <c r="O105" s="74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 ht="15.75">
      <c r="A106" s="74"/>
      <c r="B106" s="74"/>
      <c r="C106" s="74"/>
      <c r="D106" s="74"/>
      <c r="E106" s="74"/>
      <c r="F106" s="74"/>
      <c r="G106" s="74"/>
      <c r="H106" s="100"/>
      <c r="I106" s="74"/>
      <c r="J106" s="74"/>
      <c r="K106" s="74"/>
      <c r="L106" s="74"/>
      <c r="M106" s="74"/>
      <c r="N106" s="74"/>
      <c r="O106" s="74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 ht="15.75">
      <c r="A107" s="74"/>
      <c r="B107" s="74"/>
      <c r="C107" s="74"/>
      <c r="D107" s="74"/>
      <c r="E107" s="74"/>
      <c r="F107" s="74"/>
      <c r="G107" s="74"/>
      <c r="H107" s="100"/>
      <c r="I107" s="74"/>
      <c r="J107" s="74"/>
      <c r="K107" s="74"/>
      <c r="L107" s="74"/>
      <c r="M107" s="74"/>
      <c r="N107" s="74"/>
      <c r="O107" s="74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 ht="15.75">
      <c r="A108" s="74"/>
      <c r="B108" s="74"/>
      <c r="C108" s="74"/>
      <c r="D108" s="74"/>
      <c r="E108" s="74"/>
      <c r="F108" s="74"/>
      <c r="G108" s="74"/>
      <c r="H108" s="100"/>
      <c r="I108" s="74"/>
      <c r="J108" s="74"/>
      <c r="K108" s="74"/>
      <c r="L108" s="74"/>
      <c r="M108" s="74"/>
      <c r="N108" s="74"/>
      <c r="O108" s="74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 ht="15.75">
      <c r="A109" s="74"/>
      <c r="B109" s="74"/>
      <c r="C109" s="74"/>
      <c r="D109" s="74"/>
      <c r="E109" s="74"/>
      <c r="F109" s="74"/>
      <c r="G109" s="74"/>
      <c r="H109" s="100"/>
      <c r="I109" s="74"/>
      <c r="J109" s="74"/>
      <c r="K109" s="74"/>
      <c r="L109" s="74"/>
      <c r="M109" s="74"/>
      <c r="N109" s="74"/>
      <c r="O109" s="74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 ht="15.75">
      <c r="A110" s="74"/>
      <c r="B110" s="74"/>
      <c r="C110" s="74"/>
      <c r="D110" s="74"/>
      <c r="E110" s="74"/>
      <c r="F110" s="74"/>
      <c r="G110" s="74"/>
      <c r="H110" s="100"/>
      <c r="I110" s="74"/>
      <c r="J110" s="74"/>
      <c r="K110" s="74"/>
      <c r="L110" s="74"/>
      <c r="M110" s="74"/>
      <c r="N110" s="74"/>
      <c r="O110" s="74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 ht="15.75">
      <c r="A111" s="74"/>
      <c r="B111" s="74"/>
      <c r="C111" s="74"/>
      <c r="D111" s="74"/>
      <c r="E111" s="74"/>
      <c r="F111" s="74"/>
      <c r="G111" s="74"/>
      <c r="H111" s="100"/>
      <c r="I111" s="74"/>
      <c r="J111" s="74"/>
      <c r="K111" s="74"/>
      <c r="L111" s="74"/>
      <c r="M111" s="74"/>
      <c r="N111" s="74"/>
      <c r="O111" s="74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 ht="15.75">
      <c r="A112" s="74"/>
      <c r="B112" s="74"/>
      <c r="C112" s="74"/>
      <c r="D112" s="74"/>
      <c r="E112" s="74"/>
      <c r="F112" s="74"/>
      <c r="G112" s="74"/>
      <c r="H112" s="100"/>
      <c r="I112" s="74"/>
      <c r="J112" s="74"/>
      <c r="K112" s="74"/>
      <c r="L112" s="74"/>
      <c r="M112" s="74"/>
      <c r="N112" s="74"/>
      <c r="O112" s="74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 ht="15.75">
      <c r="A113" s="74"/>
      <c r="B113" s="74"/>
      <c r="C113" s="74"/>
      <c r="D113" s="74"/>
      <c r="E113" s="74"/>
      <c r="F113" s="74"/>
      <c r="G113" s="74"/>
      <c r="H113" s="100"/>
      <c r="I113" s="74"/>
      <c r="J113" s="74"/>
      <c r="K113" s="74"/>
      <c r="L113" s="74"/>
      <c r="M113" s="74"/>
      <c r="N113" s="74"/>
      <c r="O113" s="74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 ht="15.75">
      <c r="A114" s="74"/>
      <c r="B114" s="74"/>
      <c r="C114" s="74"/>
      <c r="D114" s="74"/>
      <c r="E114" s="74"/>
      <c r="F114" s="74"/>
      <c r="G114" s="74"/>
      <c r="H114" s="100"/>
      <c r="I114" s="74"/>
      <c r="J114" s="74"/>
      <c r="K114" s="74"/>
      <c r="L114" s="74"/>
      <c r="M114" s="74"/>
      <c r="N114" s="74"/>
      <c r="O114" s="74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 ht="15.75">
      <c r="A115" s="74"/>
      <c r="B115" s="74"/>
      <c r="C115" s="74"/>
      <c r="D115" s="74"/>
      <c r="E115" s="74"/>
      <c r="F115" s="74"/>
      <c r="G115" s="74"/>
      <c r="H115" s="100"/>
      <c r="I115" s="74"/>
      <c r="J115" s="74"/>
      <c r="K115" s="74"/>
      <c r="L115" s="74"/>
      <c r="M115" s="74"/>
      <c r="N115" s="74"/>
      <c r="O115" s="74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 ht="15.75">
      <c r="A116" s="74"/>
      <c r="B116" s="74"/>
      <c r="C116" s="74"/>
      <c r="D116" s="74"/>
      <c r="E116" s="74"/>
      <c r="F116" s="74"/>
      <c r="G116" s="74"/>
      <c r="H116" s="100"/>
      <c r="I116" s="74"/>
      <c r="J116" s="74"/>
      <c r="K116" s="74"/>
      <c r="L116" s="74"/>
      <c r="M116" s="74"/>
      <c r="N116" s="74"/>
      <c r="O116" s="74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 ht="15.75">
      <c r="A117" s="74"/>
      <c r="B117" s="74"/>
      <c r="C117" s="74"/>
      <c r="D117" s="74"/>
      <c r="E117" s="74"/>
      <c r="F117" s="74"/>
      <c r="G117" s="74"/>
      <c r="H117" s="100"/>
      <c r="I117" s="74"/>
      <c r="J117" s="74"/>
      <c r="K117" s="74"/>
      <c r="L117" s="74"/>
      <c r="M117" s="74"/>
      <c r="N117" s="74"/>
      <c r="O117" s="74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 ht="15.75">
      <c r="A118" s="74"/>
      <c r="B118" s="74"/>
      <c r="C118" s="74"/>
      <c r="D118" s="74"/>
      <c r="E118" s="74"/>
      <c r="F118" s="74"/>
      <c r="G118" s="74"/>
      <c r="H118" s="100"/>
      <c r="I118" s="74"/>
      <c r="J118" s="74"/>
      <c r="K118" s="74"/>
      <c r="L118" s="74"/>
      <c r="M118" s="74"/>
      <c r="N118" s="74"/>
      <c r="O118" s="74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 ht="15.75">
      <c r="A119" s="74"/>
      <c r="B119" s="74"/>
      <c r="C119" s="74"/>
      <c r="D119" s="74"/>
      <c r="E119" s="74"/>
      <c r="F119" s="74"/>
      <c r="G119" s="74"/>
      <c r="H119" s="100"/>
      <c r="I119" s="74"/>
      <c r="J119" s="74"/>
      <c r="K119" s="74"/>
      <c r="L119" s="74"/>
      <c r="M119" s="74"/>
      <c r="N119" s="74"/>
      <c r="O119" s="74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 ht="15.75">
      <c r="A120" s="74"/>
      <c r="B120" s="74"/>
      <c r="C120" s="74"/>
      <c r="D120" s="74"/>
      <c r="E120" s="74"/>
      <c r="F120" s="74"/>
      <c r="G120" s="74"/>
      <c r="H120" s="100"/>
      <c r="I120" s="74"/>
      <c r="J120" s="74"/>
      <c r="K120" s="74"/>
      <c r="L120" s="74"/>
      <c r="M120" s="74"/>
      <c r="N120" s="74"/>
      <c r="O120" s="74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 ht="15.75">
      <c r="A121" s="74"/>
      <c r="B121" s="74"/>
      <c r="C121" s="74"/>
      <c r="D121" s="74"/>
      <c r="E121" s="74"/>
      <c r="F121" s="74"/>
      <c r="G121" s="74"/>
      <c r="H121" s="100"/>
      <c r="I121" s="74"/>
      <c r="J121" s="74"/>
      <c r="K121" s="74"/>
      <c r="L121" s="74"/>
      <c r="M121" s="74"/>
      <c r="N121" s="74"/>
      <c r="O121" s="74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 ht="15.75">
      <c r="A122" s="74"/>
      <c r="B122" s="74"/>
      <c r="C122" s="74"/>
      <c r="D122" s="74"/>
      <c r="E122" s="74"/>
      <c r="F122" s="74"/>
      <c r="G122" s="74"/>
      <c r="H122" s="100"/>
      <c r="I122" s="74"/>
      <c r="J122" s="74"/>
      <c r="K122" s="74"/>
      <c r="L122" s="74"/>
      <c r="M122" s="74"/>
      <c r="N122" s="74"/>
      <c r="O122" s="74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 ht="15.75">
      <c r="A123" s="74"/>
      <c r="B123" s="74"/>
      <c r="C123" s="74"/>
      <c r="D123" s="74"/>
      <c r="E123" s="74"/>
      <c r="F123" s="74"/>
      <c r="G123" s="74"/>
      <c r="H123" s="100"/>
      <c r="I123" s="74"/>
      <c r="J123" s="74"/>
      <c r="K123" s="74"/>
      <c r="L123" s="74"/>
      <c r="M123" s="74"/>
      <c r="N123" s="74"/>
      <c r="O123" s="74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 ht="15.75">
      <c r="A124" s="74"/>
      <c r="B124" s="74"/>
      <c r="C124" s="74"/>
      <c r="D124" s="74"/>
      <c r="E124" s="74"/>
      <c r="F124" s="74"/>
      <c r="G124" s="74"/>
      <c r="H124" s="100"/>
      <c r="I124" s="74"/>
      <c r="J124" s="74"/>
      <c r="K124" s="74"/>
      <c r="L124" s="74"/>
      <c r="M124" s="74"/>
      <c r="N124" s="74"/>
      <c r="O124" s="74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 ht="15.75">
      <c r="A125" s="74"/>
      <c r="B125" s="74"/>
      <c r="C125" s="74"/>
      <c r="D125" s="74"/>
      <c r="E125" s="74"/>
      <c r="F125" s="74"/>
      <c r="G125" s="74"/>
      <c r="H125" s="100"/>
      <c r="I125" s="74"/>
      <c r="J125" s="74"/>
      <c r="K125" s="74"/>
      <c r="L125" s="74"/>
      <c r="M125" s="74"/>
      <c r="N125" s="74"/>
      <c r="O125" s="74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 ht="15.75">
      <c r="A126" s="74"/>
      <c r="B126" s="74"/>
      <c r="C126" s="74"/>
      <c r="D126" s="74"/>
      <c r="E126" s="74"/>
      <c r="F126" s="74"/>
      <c r="G126" s="74"/>
      <c r="H126" s="100"/>
      <c r="I126" s="74"/>
      <c r="J126" s="74"/>
      <c r="K126" s="74"/>
      <c r="L126" s="74"/>
      <c r="M126" s="74"/>
      <c r="N126" s="74"/>
      <c r="O126" s="74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 ht="15.75">
      <c r="A127" s="74"/>
      <c r="B127" s="74"/>
      <c r="C127" s="74"/>
      <c r="D127" s="74"/>
      <c r="E127" s="74"/>
      <c r="F127" s="74"/>
      <c r="G127" s="74"/>
      <c r="H127" s="100"/>
      <c r="I127" s="74"/>
      <c r="J127" s="74"/>
      <c r="K127" s="74"/>
      <c r="L127" s="74"/>
      <c r="M127" s="74"/>
      <c r="N127" s="74"/>
      <c r="O127" s="74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 ht="15.75">
      <c r="A128" s="74"/>
      <c r="B128" s="74"/>
      <c r="C128" s="74"/>
      <c r="D128" s="74"/>
      <c r="E128" s="74"/>
      <c r="F128" s="74"/>
      <c r="G128" s="74"/>
      <c r="H128" s="100"/>
      <c r="I128" s="74"/>
      <c r="J128" s="74"/>
      <c r="K128" s="74"/>
      <c r="L128" s="74"/>
      <c r="M128" s="74"/>
      <c r="N128" s="74"/>
      <c r="O128" s="74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 ht="15.75">
      <c r="A129" s="74"/>
      <c r="B129" s="74"/>
      <c r="C129" s="74"/>
      <c r="D129" s="74"/>
      <c r="E129" s="74"/>
      <c r="F129" s="74"/>
      <c r="G129" s="74"/>
      <c r="H129" s="100"/>
      <c r="I129" s="74"/>
      <c r="J129" s="74"/>
      <c r="K129" s="74"/>
      <c r="L129" s="74"/>
      <c r="M129" s="74"/>
      <c r="N129" s="74"/>
      <c r="O129" s="74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 ht="15.75">
      <c r="A130" s="74"/>
      <c r="B130" s="74"/>
      <c r="C130" s="74"/>
      <c r="D130" s="74"/>
      <c r="E130" s="74"/>
      <c r="F130" s="74"/>
      <c r="G130" s="74"/>
      <c r="H130" s="100"/>
      <c r="I130" s="74"/>
      <c r="J130" s="74"/>
      <c r="K130" s="74"/>
      <c r="L130" s="74"/>
      <c r="M130" s="74"/>
      <c r="N130" s="74"/>
      <c r="O130" s="74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 ht="15.7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 ht="15.7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 ht="15.7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 ht="15.7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 ht="15.7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 ht="15.7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 ht="15.7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ht="15.7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ht="15.7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ht="15.7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ht="15.7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60" workbookViewId="0" topLeftCell="A1">
      <selection activeCell="N28" sqref="N28"/>
    </sheetView>
  </sheetViews>
  <sheetFormatPr defaultColWidth="9.00390625" defaultRowHeight="12.75"/>
  <cols>
    <col min="1" max="7" width="8.875" style="7" customWidth="1"/>
    <col min="8" max="8" width="10.875" style="7" customWidth="1"/>
    <col min="9" max="9" width="3.25390625" style="7" customWidth="1"/>
    <col min="10" max="11" width="8.875" style="7" customWidth="1"/>
    <col min="12" max="12" width="13.125" style="7" customWidth="1"/>
    <col min="13" max="16384" width="8.875" style="7" customWidth="1"/>
  </cols>
  <sheetData>
    <row r="1" ht="11.25">
      <c r="A1" s="7" t="s">
        <v>239</v>
      </c>
    </row>
    <row r="2" spans="1:14" ht="11.25">
      <c r="A2" s="13" t="s">
        <v>0</v>
      </c>
      <c r="B2" s="10"/>
      <c r="C2" s="2"/>
      <c r="D2" s="2"/>
      <c r="E2" s="2"/>
      <c r="F2" s="2"/>
      <c r="G2" s="10"/>
      <c r="H2" s="12"/>
      <c r="I2" s="10"/>
      <c r="J2" s="10"/>
      <c r="K2" s="10"/>
      <c r="L2" s="2"/>
      <c r="M2" s="10"/>
      <c r="N2" s="10"/>
    </row>
    <row r="3" spans="1:14" ht="11.25">
      <c r="A3" s="10"/>
      <c r="B3" s="10"/>
      <c r="C3" s="10"/>
      <c r="D3" s="10"/>
      <c r="E3" s="10"/>
      <c r="F3" s="10"/>
      <c r="G3" s="10"/>
      <c r="H3" s="12"/>
      <c r="I3" s="10"/>
      <c r="J3" s="10"/>
      <c r="K3" s="2"/>
      <c r="L3" s="10"/>
      <c r="M3" s="10"/>
      <c r="N3" s="10"/>
    </row>
    <row r="4" spans="1:14" ht="11.25">
      <c r="A4" s="10" t="s">
        <v>1</v>
      </c>
      <c r="B4" s="10"/>
      <c r="C4" s="10"/>
      <c r="D4" s="10"/>
      <c r="E4" s="10"/>
      <c r="F4" s="10"/>
      <c r="G4" s="10"/>
      <c r="H4" s="12"/>
      <c r="I4" s="10"/>
      <c r="J4" s="10"/>
      <c r="K4" s="2"/>
      <c r="L4" s="10"/>
      <c r="M4" s="10"/>
      <c r="N4" s="10"/>
    </row>
    <row r="5" spans="1:14" ht="11.25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  <c r="N5" s="10"/>
    </row>
    <row r="6" spans="1:14" ht="11.25">
      <c r="A6" s="10" t="s">
        <v>2</v>
      </c>
      <c r="B6" s="10"/>
      <c r="C6" s="10"/>
      <c r="D6" s="10"/>
      <c r="E6" s="10"/>
      <c r="F6" s="10"/>
      <c r="G6" s="10"/>
      <c r="H6" s="3">
        <v>6715800</v>
      </c>
      <c r="I6" s="10"/>
      <c r="J6" s="2" t="s">
        <v>231</v>
      </c>
      <c r="K6" s="10"/>
      <c r="L6" s="11"/>
      <c r="M6" s="10"/>
      <c r="N6" s="10"/>
    </row>
    <row r="7" spans="1:14" ht="11.25">
      <c r="A7" s="10" t="s">
        <v>3</v>
      </c>
      <c r="B7" s="10"/>
      <c r="C7" s="10"/>
      <c r="D7" s="10"/>
      <c r="E7" s="10"/>
      <c r="F7" s="10"/>
      <c r="G7" s="10"/>
      <c r="H7" s="3"/>
      <c r="I7" s="10"/>
      <c r="J7" s="2"/>
      <c r="K7" s="10"/>
      <c r="L7" s="11"/>
      <c r="M7" s="10"/>
      <c r="N7" s="10"/>
    </row>
    <row r="8" spans="1:14" ht="11.25">
      <c r="A8" s="10" t="s">
        <v>5</v>
      </c>
      <c r="B8" s="10"/>
      <c r="C8" s="10"/>
      <c r="D8" s="10"/>
      <c r="E8" s="10"/>
      <c r="F8" s="10"/>
      <c r="G8" s="10"/>
      <c r="H8" s="3">
        <v>22707100</v>
      </c>
      <c r="I8" s="10"/>
      <c r="J8" s="2"/>
      <c r="K8" s="10"/>
      <c r="L8" s="11"/>
      <c r="M8" s="10"/>
      <c r="N8" s="10"/>
    </row>
    <row r="9" spans="1:14" ht="11.25">
      <c r="A9" s="10" t="s">
        <v>7</v>
      </c>
      <c r="B9" s="10"/>
      <c r="C9" s="10"/>
      <c r="D9" s="10"/>
      <c r="E9" s="10"/>
      <c r="F9" s="10"/>
      <c r="G9" s="10"/>
      <c r="H9" s="3">
        <v>19217200</v>
      </c>
      <c r="I9" s="10"/>
      <c r="J9" s="2"/>
      <c r="K9" s="10"/>
      <c r="L9" s="11"/>
      <c r="M9" s="10"/>
      <c r="N9" s="10"/>
    </row>
    <row r="10" spans="1:14" ht="11.25">
      <c r="A10" s="10" t="s">
        <v>9</v>
      </c>
      <c r="B10" s="10"/>
      <c r="C10" s="10"/>
      <c r="D10" s="10"/>
      <c r="E10" s="10"/>
      <c r="F10" s="10"/>
      <c r="G10" s="10"/>
      <c r="H10" s="3"/>
      <c r="I10" s="10"/>
      <c r="J10" s="2"/>
      <c r="K10" s="10"/>
      <c r="L10" s="11"/>
      <c r="M10" s="10"/>
      <c r="N10" s="10"/>
    </row>
    <row r="11" spans="1:14" ht="11.25">
      <c r="A11" s="10" t="s">
        <v>10</v>
      </c>
      <c r="B11" s="10"/>
      <c r="C11" s="10"/>
      <c r="D11" s="10"/>
      <c r="E11" s="10"/>
      <c r="F11" s="10"/>
      <c r="G11" s="10"/>
      <c r="H11" s="3"/>
      <c r="I11" s="10"/>
      <c r="J11" s="10"/>
      <c r="K11" s="10"/>
      <c r="L11" s="11"/>
      <c r="M11" s="10"/>
      <c r="N11" s="10"/>
    </row>
    <row r="12" spans="1:14" ht="11.25">
      <c r="A12" s="10" t="s">
        <v>11</v>
      </c>
      <c r="B12" s="10"/>
      <c r="C12" s="10"/>
      <c r="D12" s="10"/>
      <c r="E12" s="10"/>
      <c r="F12" s="10"/>
      <c r="G12" s="10"/>
      <c r="H12" s="3"/>
      <c r="I12" s="2"/>
      <c r="J12" s="10"/>
      <c r="K12" s="10"/>
      <c r="L12" s="10"/>
      <c r="M12" s="10"/>
      <c r="N12" s="10"/>
    </row>
    <row r="13" spans="1:14" ht="11.25">
      <c r="A13" s="10"/>
      <c r="B13" s="10"/>
      <c r="C13" s="10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</row>
    <row r="14" spans="1:14" ht="11.25">
      <c r="A14" s="10" t="s">
        <v>13</v>
      </c>
      <c r="B14" s="10"/>
      <c r="C14" s="10"/>
      <c r="D14" s="10"/>
      <c r="E14" s="10"/>
      <c r="F14" s="10"/>
      <c r="G14" s="10"/>
      <c r="H14" s="12"/>
      <c r="I14" s="10"/>
      <c r="J14" s="10"/>
      <c r="K14" s="10"/>
      <c r="L14" s="10"/>
      <c r="M14" s="10"/>
      <c r="N14" s="10"/>
    </row>
    <row r="15" spans="1:14" ht="11.25">
      <c r="A15" s="10"/>
      <c r="B15" s="10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</row>
    <row r="16" spans="1:14" ht="11.25">
      <c r="A16" s="10" t="s">
        <v>14</v>
      </c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0"/>
      <c r="N16" s="10"/>
    </row>
    <row r="17" spans="1:14" ht="11.25">
      <c r="A17" s="10" t="s">
        <v>15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</row>
    <row r="18" spans="1:14" ht="11.25">
      <c r="A18" s="10" t="s">
        <v>16</v>
      </c>
      <c r="B18" s="10"/>
      <c r="C18" s="10"/>
      <c r="D18" s="10"/>
      <c r="E18" s="10"/>
      <c r="F18" s="10"/>
      <c r="G18" s="10"/>
      <c r="H18" s="3">
        <v>1761700</v>
      </c>
      <c r="I18" s="2"/>
      <c r="J18" s="10" t="s">
        <v>232</v>
      </c>
      <c r="K18" s="10"/>
      <c r="L18" s="10"/>
      <c r="M18" s="10"/>
      <c r="N18" s="2"/>
    </row>
    <row r="19" spans="1:14" ht="11.25">
      <c r="A19" s="10" t="s">
        <v>18</v>
      </c>
      <c r="B19" s="10"/>
      <c r="C19" s="10"/>
      <c r="D19" s="10"/>
      <c r="E19" s="10"/>
      <c r="F19" s="10"/>
      <c r="G19" s="10"/>
      <c r="H19" s="3"/>
      <c r="I19" s="2"/>
      <c r="J19" s="10"/>
      <c r="K19" s="10"/>
      <c r="L19" s="10"/>
      <c r="M19" s="10"/>
      <c r="N19" s="2"/>
    </row>
    <row r="20" spans="1:14" ht="11.25">
      <c r="A20" s="10" t="s">
        <v>20</v>
      </c>
      <c r="B20" s="10"/>
      <c r="C20" s="10"/>
      <c r="D20" s="10"/>
      <c r="E20" s="10"/>
      <c r="F20" s="10"/>
      <c r="G20" s="10"/>
      <c r="H20" s="12"/>
      <c r="I20" s="2"/>
      <c r="J20" s="10"/>
      <c r="K20" s="10"/>
      <c r="L20" s="10"/>
      <c r="M20" s="10"/>
      <c r="N20" s="10"/>
    </row>
    <row r="21" spans="1:14" ht="11.25">
      <c r="A21" s="10" t="s">
        <v>21</v>
      </c>
      <c r="B21" s="10"/>
      <c r="C21" s="10"/>
      <c r="D21" s="10"/>
      <c r="E21" s="10"/>
      <c r="F21" s="10"/>
      <c r="G21" s="10"/>
      <c r="H21" s="3">
        <v>149700</v>
      </c>
      <c r="I21" s="2"/>
      <c r="J21" s="10"/>
      <c r="K21" s="10"/>
      <c r="L21" s="10"/>
      <c r="M21" s="10"/>
      <c r="N21" s="10"/>
    </row>
    <row r="22" spans="1:14" ht="11.25">
      <c r="A22" s="10" t="s">
        <v>23</v>
      </c>
      <c r="B22" s="10"/>
      <c r="C22" s="10"/>
      <c r="D22" s="10"/>
      <c r="E22" s="10"/>
      <c r="F22" s="10"/>
      <c r="G22" s="10"/>
      <c r="H22" s="12"/>
      <c r="I22" s="2"/>
      <c r="J22" s="10"/>
      <c r="K22" s="10"/>
      <c r="L22" s="10"/>
      <c r="M22" s="10"/>
      <c r="N22" s="10"/>
    </row>
    <row r="23" spans="1:14" ht="11.25">
      <c r="A23" s="10" t="s">
        <v>24</v>
      </c>
      <c r="B23" s="10"/>
      <c r="C23" s="10"/>
      <c r="D23" s="10"/>
      <c r="E23" s="10"/>
      <c r="F23" s="10"/>
      <c r="G23" s="10"/>
      <c r="H23" s="3">
        <v>5584000</v>
      </c>
      <c r="I23" s="10"/>
      <c r="J23" s="10" t="s">
        <v>233</v>
      </c>
      <c r="K23" s="10"/>
      <c r="L23" s="10"/>
      <c r="M23" s="10"/>
      <c r="N23" s="10"/>
    </row>
    <row r="24" spans="1:14" ht="11.25">
      <c r="A24" s="10"/>
      <c r="B24" s="10"/>
      <c r="C24" s="10"/>
      <c r="D24" s="10"/>
      <c r="E24" s="10"/>
      <c r="F24" s="10"/>
      <c r="G24" s="10"/>
      <c r="H24" s="12"/>
      <c r="I24" s="10"/>
      <c r="J24" s="10" t="s">
        <v>234</v>
      </c>
      <c r="K24" s="10"/>
      <c r="L24" s="10"/>
      <c r="M24" s="10"/>
      <c r="N24" s="10"/>
    </row>
    <row r="25" spans="1:14" ht="11.25">
      <c r="A25" s="10" t="s">
        <v>25</v>
      </c>
      <c r="B25" s="10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0"/>
      <c r="N25" s="10"/>
    </row>
    <row r="26" spans="1:14" ht="11.25">
      <c r="A26" s="10" t="s">
        <v>26</v>
      </c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</row>
    <row r="27" spans="1:14" ht="11.25">
      <c r="A27" s="10" t="s">
        <v>27</v>
      </c>
      <c r="B27" s="10"/>
      <c r="C27" s="10"/>
      <c r="D27" s="10"/>
      <c r="E27" s="10"/>
      <c r="F27" s="10"/>
      <c r="G27" s="10"/>
      <c r="H27" s="3">
        <v>3750000</v>
      </c>
      <c r="I27" s="2"/>
      <c r="J27" s="2" t="s">
        <v>235</v>
      </c>
      <c r="K27" s="10"/>
      <c r="L27" s="11"/>
      <c r="M27" s="10"/>
      <c r="N27" s="10"/>
    </row>
    <row r="28" spans="1:14" ht="11.25">
      <c r="A28" s="10" t="s">
        <v>29</v>
      </c>
      <c r="B28" s="10"/>
      <c r="C28" s="10"/>
      <c r="D28" s="10"/>
      <c r="E28" s="10"/>
      <c r="F28" s="10"/>
      <c r="G28" s="10"/>
      <c r="H28" s="3"/>
      <c r="I28" s="2"/>
      <c r="J28" s="2"/>
      <c r="K28" s="10"/>
      <c r="L28" s="11"/>
      <c r="M28" s="10"/>
      <c r="N28" s="10"/>
    </row>
    <row r="29" spans="1:14" ht="11.25">
      <c r="A29" s="10" t="s">
        <v>30</v>
      </c>
      <c r="B29" s="10"/>
      <c r="C29" s="10"/>
      <c r="D29" s="10"/>
      <c r="E29" s="10"/>
      <c r="F29" s="10"/>
      <c r="G29" s="10"/>
      <c r="H29" s="3"/>
      <c r="I29" s="2"/>
      <c r="J29" s="2"/>
      <c r="K29" s="10"/>
      <c r="L29" s="11"/>
      <c r="M29" s="10"/>
      <c r="N29" s="10"/>
    </row>
    <row r="30" spans="1:14" ht="11.25">
      <c r="A30" s="10"/>
      <c r="B30" s="10"/>
      <c r="C30" s="10"/>
      <c r="D30" s="10"/>
      <c r="E30" s="10"/>
      <c r="F30" s="10"/>
      <c r="G30" s="10"/>
      <c r="H30" s="12"/>
      <c r="I30" s="2"/>
      <c r="J30" s="2"/>
      <c r="K30" s="10"/>
      <c r="L30" s="11"/>
      <c r="M30" s="10"/>
      <c r="N30" s="10"/>
    </row>
    <row r="31" spans="1:14" ht="11.25">
      <c r="A31" s="15" t="s">
        <v>32</v>
      </c>
      <c r="B31" s="10"/>
      <c r="C31" s="10"/>
      <c r="D31" s="10"/>
      <c r="E31" s="10"/>
      <c r="F31" s="10"/>
      <c r="G31" s="10"/>
      <c r="H31" s="12"/>
      <c r="I31" s="2"/>
      <c r="J31" s="2"/>
      <c r="K31" s="10"/>
      <c r="L31" s="11"/>
      <c r="M31" s="10"/>
      <c r="N31" s="10"/>
    </row>
    <row r="32" spans="1:14" ht="11.25">
      <c r="A32" s="10" t="s">
        <v>86</v>
      </c>
      <c r="B32" s="10"/>
      <c r="C32" s="10"/>
      <c r="D32" s="10"/>
      <c r="E32" s="10"/>
      <c r="F32" s="10"/>
      <c r="G32" s="10"/>
      <c r="H32" s="3"/>
      <c r="I32" s="2"/>
      <c r="J32" s="2"/>
      <c r="K32" s="10"/>
      <c r="L32" s="11"/>
      <c r="M32" s="10"/>
      <c r="N32" s="10"/>
    </row>
    <row r="33" spans="2:14" ht="11.25">
      <c r="B33" s="10" t="s">
        <v>87</v>
      </c>
      <c r="C33" s="10"/>
      <c r="D33" s="10"/>
      <c r="E33" s="10"/>
      <c r="F33" s="10"/>
      <c r="G33" s="10"/>
      <c r="H33" s="3">
        <v>2095500</v>
      </c>
      <c r="I33" s="2"/>
      <c r="J33" s="2" t="s">
        <v>236</v>
      </c>
      <c r="K33" s="10"/>
      <c r="L33" s="11"/>
      <c r="M33" s="10"/>
      <c r="N33" s="10"/>
    </row>
    <row r="34" spans="2:14" ht="11.25">
      <c r="B34" s="10" t="s">
        <v>89</v>
      </c>
      <c r="C34" s="10"/>
      <c r="D34" s="10"/>
      <c r="E34" s="10"/>
      <c r="F34" s="10"/>
      <c r="G34" s="10"/>
      <c r="H34" s="3"/>
      <c r="I34" s="2"/>
      <c r="J34" s="2"/>
      <c r="K34" s="10"/>
      <c r="L34" s="11"/>
      <c r="M34" s="10"/>
      <c r="N34" s="10"/>
    </row>
    <row r="35" spans="1:14" ht="11.25">
      <c r="A35" s="10" t="s">
        <v>90</v>
      </c>
      <c r="B35" s="10"/>
      <c r="C35" s="10"/>
      <c r="D35" s="10"/>
      <c r="E35" s="10"/>
      <c r="F35" s="10"/>
      <c r="G35" s="10"/>
      <c r="H35" s="3"/>
      <c r="I35" s="2"/>
      <c r="J35" s="2"/>
      <c r="K35" s="10"/>
      <c r="L35" s="11"/>
      <c r="M35" s="10"/>
      <c r="N35" s="10"/>
    </row>
    <row r="36" spans="1:14" ht="11.25">
      <c r="A36" s="10"/>
      <c r="B36" s="10"/>
      <c r="C36" s="10"/>
      <c r="D36" s="10"/>
      <c r="E36" s="10"/>
      <c r="F36" s="10"/>
      <c r="G36" s="10"/>
      <c r="H36" s="12"/>
      <c r="I36" s="2"/>
      <c r="J36" s="2"/>
      <c r="K36" s="10"/>
      <c r="L36" s="11"/>
      <c r="M36" s="10"/>
      <c r="N36" s="10"/>
    </row>
    <row r="37" spans="1:14" ht="11.25">
      <c r="A37" s="10" t="s">
        <v>37</v>
      </c>
      <c r="B37" s="10"/>
      <c r="C37" s="10"/>
      <c r="D37" s="10"/>
      <c r="E37" s="10"/>
      <c r="F37" s="10"/>
      <c r="G37" s="10"/>
      <c r="H37" s="12"/>
      <c r="I37" s="2"/>
      <c r="J37" s="2"/>
      <c r="K37" s="10"/>
      <c r="L37" s="11"/>
      <c r="M37" s="10"/>
      <c r="N37" s="10"/>
    </row>
    <row r="38" spans="1:14" ht="11.25">
      <c r="A38" s="10" t="s">
        <v>38</v>
      </c>
      <c r="B38" s="10"/>
      <c r="C38" s="10"/>
      <c r="D38" s="10"/>
      <c r="E38" s="10"/>
      <c r="F38" s="10"/>
      <c r="G38" s="10"/>
      <c r="H38" s="3">
        <v>17301900</v>
      </c>
      <c r="I38" s="2"/>
      <c r="J38" s="2"/>
      <c r="K38" s="10"/>
      <c r="L38" s="11"/>
      <c r="M38" s="10"/>
      <c r="N38" s="10"/>
    </row>
    <row r="39" spans="1:14" ht="11.25">
      <c r="A39" s="10" t="s">
        <v>40</v>
      </c>
      <c r="B39" s="10"/>
      <c r="C39" s="10"/>
      <c r="D39" s="10"/>
      <c r="E39" s="10"/>
      <c r="F39" s="10"/>
      <c r="G39" s="10"/>
      <c r="H39" s="12"/>
      <c r="I39" s="2"/>
      <c r="J39" s="2"/>
      <c r="K39" s="10"/>
      <c r="L39" s="11"/>
      <c r="M39" s="10"/>
      <c r="N39" s="10"/>
    </row>
    <row r="40" spans="1:14" ht="11.25">
      <c r="A40" s="10" t="s">
        <v>42</v>
      </c>
      <c r="B40" s="10"/>
      <c r="C40" s="10"/>
      <c r="D40" s="10"/>
      <c r="E40" s="10"/>
      <c r="F40" s="10"/>
      <c r="G40" s="3">
        <v>65</v>
      </c>
      <c r="H40" s="12"/>
      <c r="I40" s="2"/>
      <c r="J40" s="2"/>
      <c r="K40" s="10"/>
      <c r="L40" s="11"/>
      <c r="M40" s="10"/>
      <c r="N40" s="10"/>
    </row>
    <row r="41" spans="1:14" ht="11.25">
      <c r="A41" s="10" t="s">
        <v>44</v>
      </c>
      <c r="B41" s="10"/>
      <c r="C41" s="10"/>
      <c r="D41" s="10"/>
      <c r="E41" s="10"/>
      <c r="F41" s="10"/>
      <c r="G41" s="10"/>
      <c r="H41" s="12"/>
      <c r="I41" s="2"/>
      <c r="J41" s="2"/>
      <c r="K41" s="10"/>
      <c r="L41" s="11"/>
      <c r="M41" s="10"/>
      <c r="N41" s="10"/>
    </row>
    <row r="42" spans="1:14" ht="11.25">
      <c r="A42" s="10" t="s">
        <v>42</v>
      </c>
      <c r="B42" s="10"/>
      <c r="C42" s="10"/>
      <c r="D42" s="10"/>
      <c r="E42" s="10"/>
      <c r="F42" s="10"/>
      <c r="G42" s="3">
        <v>35</v>
      </c>
      <c r="H42" s="12"/>
      <c r="I42" s="2"/>
      <c r="J42" s="2"/>
      <c r="K42" s="10"/>
      <c r="L42" s="11"/>
      <c r="M42" s="10"/>
      <c r="N42" s="10"/>
    </row>
    <row r="43" spans="1:14" ht="11.25">
      <c r="A43" s="10"/>
      <c r="B43" s="10"/>
      <c r="C43" s="10"/>
      <c r="D43" s="10"/>
      <c r="E43" s="10"/>
      <c r="F43" s="10"/>
      <c r="G43" s="10"/>
      <c r="H43" s="12"/>
      <c r="I43" s="2"/>
      <c r="J43" s="2"/>
      <c r="K43" s="10"/>
      <c r="L43" s="11"/>
      <c r="M43" s="10"/>
      <c r="N43" s="10"/>
    </row>
    <row r="44" spans="1:14" ht="11.25">
      <c r="A44" s="10" t="s">
        <v>47</v>
      </c>
      <c r="B44" s="10"/>
      <c r="C44" s="10"/>
      <c r="D44" s="10"/>
      <c r="E44" s="10"/>
      <c r="F44" s="10"/>
      <c r="G44" s="10"/>
      <c r="H44" s="12"/>
      <c r="I44" s="2"/>
      <c r="J44" s="2"/>
      <c r="K44" s="10"/>
      <c r="L44" s="11"/>
      <c r="M44" s="10"/>
      <c r="N44" s="10"/>
    </row>
    <row r="45" spans="1:14" ht="11.25">
      <c r="A45" s="10" t="s">
        <v>48</v>
      </c>
      <c r="B45" s="10"/>
      <c r="C45" s="10"/>
      <c r="D45" s="10"/>
      <c r="E45" s="10"/>
      <c r="F45" s="10"/>
      <c r="G45" s="10"/>
      <c r="H45" s="3">
        <v>941400</v>
      </c>
      <c r="I45" s="2"/>
      <c r="J45" s="2" t="s">
        <v>237</v>
      </c>
      <c r="K45" s="10"/>
      <c r="L45" s="11"/>
      <c r="M45" s="10"/>
      <c r="N45" s="10"/>
    </row>
    <row r="46" spans="1:14" ht="11.25">
      <c r="A46" s="10"/>
      <c r="B46" s="10"/>
      <c r="C46" s="10"/>
      <c r="D46" s="10"/>
      <c r="E46" s="10"/>
      <c r="F46" s="10"/>
      <c r="G46" s="10"/>
      <c r="H46" s="12"/>
      <c r="I46" s="2"/>
      <c r="J46" s="2"/>
      <c r="K46" s="10"/>
      <c r="L46" s="11"/>
      <c r="M46" s="10"/>
      <c r="N46" s="10"/>
    </row>
    <row r="47" spans="1:14" ht="11.25">
      <c r="A47" s="10" t="s">
        <v>49</v>
      </c>
      <c r="B47" s="10"/>
      <c r="C47" s="10"/>
      <c r="D47" s="10"/>
      <c r="E47" s="10"/>
      <c r="F47" s="10"/>
      <c r="G47" s="10"/>
      <c r="H47" s="12"/>
      <c r="I47" s="2"/>
      <c r="J47" s="2"/>
      <c r="K47" s="10"/>
      <c r="L47" s="11"/>
      <c r="M47" s="10"/>
      <c r="N47" s="10"/>
    </row>
    <row r="48" spans="1:14" ht="11.25">
      <c r="A48" s="10"/>
      <c r="B48" s="10"/>
      <c r="C48" s="10"/>
      <c r="D48" s="10"/>
      <c r="E48" s="10"/>
      <c r="F48" s="10"/>
      <c r="G48" s="2"/>
      <c r="H48" s="12"/>
      <c r="I48" s="2"/>
      <c r="J48" s="2"/>
      <c r="K48" s="10"/>
      <c r="L48" s="11"/>
      <c r="M48" s="10"/>
      <c r="N48" s="10"/>
    </row>
    <row r="49" spans="1:14" ht="11.25">
      <c r="A49" s="10" t="s">
        <v>52</v>
      </c>
      <c r="B49" s="10"/>
      <c r="C49" s="10"/>
      <c r="D49" s="10"/>
      <c r="E49" s="10"/>
      <c r="F49" s="10"/>
      <c r="G49" s="10"/>
      <c r="H49" s="12"/>
      <c r="I49" s="2"/>
      <c r="J49" s="2"/>
      <c r="K49" s="10"/>
      <c r="L49" s="11"/>
      <c r="M49" s="10"/>
      <c r="N49" s="10"/>
    </row>
    <row r="50" spans="1:14" ht="11.25">
      <c r="A50" s="10" t="s">
        <v>54</v>
      </c>
      <c r="B50" s="10"/>
      <c r="C50" s="10"/>
      <c r="D50" s="10"/>
      <c r="E50" s="10"/>
      <c r="F50" s="10"/>
      <c r="G50" s="10"/>
      <c r="H50" s="12"/>
      <c r="I50" s="2"/>
      <c r="J50" s="2"/>
      <c r="K50" s="10"/>
      <c r="L50" s="11"/>
      <c r="M50" s="10"/>
      <c r="N50" s="10"/>
    </row>
    <row r="51" spans="1:14" ht="11.25">
      <c r="A51" s="10" t="s">
        <v>56</v>
      </c>
      <c r="B51" s="10"/>
      <c r="C51" s="10"/>
      <c r="D51" s="10"/>
      <c r="E51" s="10"/>
      <c r="F51" s="10"/>
      <c r="G51" s="10"/>
      <c r="H51" s="12"/>
      <c r="I51" s="2"/>
      <c r="J51" s="2"/>
      <c r="K51" s="10"/>
      <c r="L51" s="11"/>
      <c r="M51" s="10"/>
      <c r="N51" s="10"/>
    </row>
    <row r="52" spans="1:14" ht="11.25">
      <c r="A52" s="10" t="s">
        <v>58</v>
      </c>
      <c r="B52" s="10"/>
      <c r="C52" s="10"/>
      <c r="D52" s="10"/>
      <c r="E52" s="10"/>
      <c r="F52" s="10"/>
      <c r="G52" s="10"/>
      <c r="H52" s="12"/>
      <c r="I52" s="2"/>
      <c r="J52" s="2"/>
      <c r="K52" s="10"/>
      <c r="L52" s="11"/>
      <c r="M52" s="10"/>
      <c r="N52" s="10"/>
    </row>
    <row r="53" spans="1:14" ht="11.25">
      <c r="A53" s="10" t="s">
        <v>60</v>
      </c>
      <c r="B53" s="10"/>
      <c r="C53" s="10"/>
      <c r="D53" s="10"/>
      <c r="E53" s="10"/>
      <c r="F53" s="10"/>
      <c r="G53" s="10"/>
      <c r="H53" s="12"/>
      <c r="I53" s="2"/>
      <c r="J53" s="2"/>
      <c r="K53" s="10"/>
      <c r="L53" s="11"/>
      <c r="M53" s="10"/>
      <c r="N53" s="10"/>
    </row>
    <row r="54" spans="1:14" ht="11.25">
      <c r="A54" s="10" t="s">
        <v>62</v>
      </c>
      <c r="B54" s="10"/>
      <c r="C54" s="10"/>
      <c r="D54" s="10"/>
      <c r="E54" s="10"/>
      <c r="F54" s="10"/>
      <c r="G54" s="10"/>
      <c r="H54" s="3">
        <v>269900</v>
      </c>
      <c r="I54" s="2"/>
      <c r="J54" s="2" t="s">
        <v>238</v>
      </c>
      <c r="K54" s="10"/>
      <c r="L54" s="11"/>
      <c r="M54" s="10"/>
      <c r="N54" s="10"/>
    </row>
    <row r="55" spans="1:14" ht="11.25">
      <c r="A55" s="10"/>
      <c r="B55" s="10"/>
      <c r="C55" s="10"/>
      <c r="D55" s="10"/>
      <c r="E55" s="10"/>
      <c r="F55" s="10"/>
      <c r="G55" s="10"/>
      <c r="H55" s="12"/>
      <c r="I55" s="2"/>
      <c r="J55" s="2"/>
      <c r="K55" s="10"/>
      <c r="L55" s="11"/>
      <c r="M55" s="10"/>
      <c r="N55" s="10"/>
    </row>
    <row r="56" spans="1:14" ht="11.25">
      <c r="A56" s="10"/>
      <c r="B56" s="10" t="s">
        <v>65</v>
      </c>
      <c r="C56" s="10"/>
      <c r="D56" s="10"/>
      <c r="E56" s="10"/>
      <c r="F56" s="10"/>
      <c r="G56" s="10"/>
      <c r="H56" s="3">
        <f>SUM(H6:H54)</f>
        <v>80494200</v>
      </c>
      <c r="I56" s="2"/>
      <c r="J56" s="2"/>
      <c r="K56" s="10"/>
      <c r="L56" s="11"/>
      <c r="M56" s="10"/>
      <c r="N56" s="10"/>
    </row>
    <row r="57" spans="1:14" ht="11.25">
      <c r="A57" s="10"/>
      <c r="B57" s="10"/>
      <c r="C57" s="10"/>
      <c r="D57" s="10"/>
      <c r="E57" s="10"/>
      <c r="F57" s="10"/>
      <c r="G57" s="10"/>
      <c r="H57" s="2"/>
      <c r="I57" s="2"/>
      <c r="J57" s="2"/>
      <c r="K57" s="10"/>
      <c r="L57" s="11"/>
      <c r="M57" s="10"/>
      <c r="N57" s="10"/>
    </row>
    <row r="58" spans="1:14" ht="11.25">
      <c r="A58" s="10"/>
      <c r="B58" s="10"/>
      <c r="C58" s="10"/>
      <c r="D58" s="10"/>
      <c r="E58" s="10"/>
      <c r="F58" s="10"/>
      <c r="G58" s="10"/>
      <c r="H58" s="2"/>
      <c r="I58" s="2"/>
      <c r="J58" s="2"/>
      <c r="K58" s="10"/>
      <c r="L58" s="11"/>
      <c r="M58" s="10"/>
      <c r="N58" s="10"/>
    </row>
    <row r="59" spans="1:14" ht="11.25">
      <c r="A59" s="10"/>
      <c r="B59" s="10"/>
      <c r="C59" s="10"/>
      <c r="D59" s="10"/>
      <c r="E59" s="10"/>
      <c r="F59" s="10"/>
      <c r="G59" s="10"/>
      <c r="H59" s="2"/>
      <c r="I59" s="2"/>
      <c r="J59" s="2"/>
      <c r="K59" s="10"/>
      <c r="L59" s="11"/>
      <c r="M59" s="10"/>
      <c r="N59" s="10"/>
    </row>
    <row r="60" spans="1:14" ht="11.25">
      <c r="A60" s="9"/>
      <c r="B60" s="10"/>
      <c r="C60" s="10"/>
      <c r="D60" s="10"/>
      <c r="E60" s="10"/>
      <c r="F60" s="10"/>
      <c r="G60" s="10"/>
      <c r="H60" s="2"/>
      <c r="I60" s="2"/>
      <c r="J60" s="2"/>
      <c r="K60" s="10"/>
      <c r="L60" s="10"/>
      <c r="M60" s="10"/>
      <c r="N6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60" workbookViewId="0" topLeftCell="A1">
      <selection activeCell="B5" sqref="B5"/>
    </sheetView>
  </sheetViews>
  <sheetFormatPr defaultColWidth="9.00390625" defaultRowHeight="12.75"/>
  <cols>
    <col min="1" max="7" width="8.875" style="7" customWidth="1"/>
    <col min="8" max="8" width="13.25390625" style="7" customWidth="1"/>
    <col min="9" max="9" width="6.125" style="7" customWidth="1"/>
    <col min="10" max="16384" width="8.875" style="7" customWidth="1"/>
  </cols>
  <sheetData>
    <row r="1" spans="1:14" ht="11.25">
      <c r="A1" s="1" t="s">
        <v>242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</row>
    <row r="2" spans="1:14" ht="11.25">
      <c r="A2" s="8" t="s">
        <v>0</v>
      </c>
      <c r="B2" s="1"/>
      <c r="C2" s="2"/>
      <c r="D2" s="2"/>
      <c r="E2" s="2"/>
      <c r="F2" s="2"/>
      <c r="G2" s="1"/>
      <c r="H2" s="5"/>
      <c r="I2" s="1"/>
      <c r="J2" s="1"/>
      <c r="K2" s="1"/>
      <c r="L2" s="2"/>
      <c r="M2" s="1"/>
      <c r="N2" s="1"/>
    </row>
    <row r="3" spans="1:14" ht="11.25">
      <c r="A3" s="1"/>
      <c r="B3" s="1"/>
      <c r="C3" s="1"/>
      <c r="D3" s="1"/>
      <c r="E3" s="1"/>
      <c r="F3" s="1"/>
      <c r="G3" s="1"/>
      <c r="H3" s="5"/>
      <c r="I3" s="1"/>
      <c r="J3" s="1"/>
      <c r="K3" s="2"/>
      <c r="L3" s="1"/>
      <c r="M3" s="1"/>
      <c r="N3" s="1"/>
    </row>
    <row r="4" spans="1:14" ht="11.25">
      <c r="A4" s="1" t="s">
        <v>1</v>
      </c>
      <c r="B4" s="1"/>
      <c r="C4" s="1"/>
      <c r="D4" s="1"/>
      <c r="E4" s="1"/>
      <c r="F4" s="1"/>
      <c r="G4" s="1"/>
      <c r="H4" s="5"/>
      <c r="I4" s="1"/>
      <c r="J4" s="1"/>
      <c r="K4" s="2"/>
      <c r="L4" s="1"/>
      <c r="M4" s="1"/>
      <c r="N4" s="1"/>
    </row>
    <row r="5" spans="1:14" ht="11.25">
      <c r="A5" s="1"/>
      <c r="B5" s="1"/>
      <c r="C5" s="1"/>
      <c r="D5" s="1"/>
      <c r="E5" s="1"/>
      <c r="F5" s="1"/>
      <c r="G5" s="1"/>
      <c r="H5" s="5"/>
      <c r="I5" s="1"/>
      <c r="J5" s="1"/>
      <c r="K5" s="1"/>
      <c r="L5" s="1"/>
      <c r="M5" s="1"/>
      <c r="N5" s="1"/>
    </row>
    <row r="6" spans="1:14" ht="11.25">
      <c r="A6" s="1" t="s">
        <v>2</v>
      </c>
      <c r="B6" s="1"/>
      <c r="C6" s="1"/>
      <c r="D6" s="1"/>
      <c r="E6" s="1"/>
      <c r="F6" s="1"/>
      <c r="G6" s="1"/>
      <c r="H6" s="53"/>
      <c r="I6" s="1"/>
      <c r="J6" s="2"/>
      <c r="K6" s="1"/>
      <c r="L6" s="4"/>
      <c r="M6" s="1"/>
      <c r="N6" s="1"/>
    </row>
    <row r="7" spans="1:14" ht="11.25">
      <c r="A7" s="1" t="s">
        <v>3</v>
      </c>
      <c r="B7" s="1"/>
      <c r="C7" s="1"/>
      <c r="D7" s="1"/>
      <c r="E7" s="1"/>
      <c r="F7" s="1"/>
      <c r="G7" s="1"/>
      <c r="H7" s="53"/>
      <c r="I7" s="1"/>
      <c r="J7" s="2"/>
      <c r="K7" s="1"/>
      <c r="L7" s="4"/>
      <c r="M7" s="1"/>
      <c r="N7" s="1"/>
    </row>
    <row r="8" spans="1:14" ht="11.25">
      <c r="A8" s="1" t="s">
        <v>5</v>
      </c>
      <c r="B8" s="1"/>
      <c r="C8" s="1"/>
      <c r="D8" s="1"/>
      <c r="E8" s="1"/>
      <c r="F8" s="1"/>
      <c r="G8" s="1"/>
      <c r="H8" s="53"/>
      <c r="I8" s="1"/>
      <c r="J8" s="2"/>
      <c r="K8" s="1"/>
      <c r="L8" s="4"/>
      <c r="M8" s="1"/>
      <c r="N8" s="1"/>
    </row>
    <row r="9" spans="1:14" ht="11.25">
      <c r="A9" s="1" t="s">
        <v>7</v>
      </c>
      <c r="B9" s="1"/>
      <c r="C9" s="1"/>
      <c r="D9" s="1"/>
      <c r="E9" s="1"/>
      <c r="F9" s="1"/>
      <c r="G9" s="1"/>
      <c r="H9" s="53"/>
      <c r="I9" s="1"/>
      <c r="J9" s="2"/>
      <c r="K9" s="1"/>
      <c r="L9" s="4"/>
      <c r="M9" s="1"/>
      <c r="N9" s="1"/>
    </row>
    <row r="10" spans="1:14" ht="11.25">
      <c r="A10" s="1" t="s">
        <v>9</v>
      </c>
      <c r="B10" s="1"/>
      <c r="C10" s="1"/>
      <c r="D10" s="1"/>
      <c r="E10" s="1"/>
      <c r="F10" s="1"/>
      <c r="G10" s="1"/>
      <c r="H10" s="53"/>
      <c r="I10" s="1"/>
      <c r="J10" s="2"/>
      <c r="K10" s="1"/>
      <c r="L10" s="4"/>
      <c r="M10" s="1"/>
      <c r="N10" s="1"/>
    </row>
    <row r="11" spans="1:14" ht="11.25">
      <c r="A11" s="1" t="s">
        <v>10</v>
      </c>
      <c r="B11" s="1"/>
      <c r="C11" s="1"/>
      <c r="D11" s="1"/>
      <c r="E11" s="1"/>
      <c r="F11" s="1"/>
      <c r="G11" s="1"/>
      <c r="H11" s="53">
        <v>1515962</v>
      </c>
      <c r="I11" s="1"/>
      <c r="J11" s="10" t="s">
        <v>240</v>
      </c>
      <c r="K11" s="10"/>
      <c r="L11" s="11">
        <v>1515962</v>
      </c>
      <c r="M11" s="1"/>
      <c r="N11" s="1"/>
    </row>
    <row r="12" spans="1:14" ht="11.25">
      <c r="A12" s="1" t="s">
        <v>11</v>
      </c>
      <c r="B12" s="1"/>
      <c r="C12" s="1"/>
      <c r="D12" s="1"/>
      <c r="E12" s="1"/>
      <c r="F12" s="1"/>
      <c r="G12" s="1"/>
      <c r="H12" s="53">
        <v>18227534</v>
      </c>
      <c r="I12" s="2"/>
      <c r="J12" s="10" t="s">
        <v>241</v>
      </c>
      <c r="K12" s="1"/>
      <c r="L12" s="1"/>
      <c r="M12" s="1"/>
      <c r="N12" s="1"/>
    </row>
    <row r="13" spans="1:14" ht="11.25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  <c r="M13" s="1"/>
      <c r="N13" s="1"/>
    </row>
    <row r="14" spans="1:14" ht="11.25">
      <c r="A14" s="1" t="s">
        <v>13</v>
      </c>
      <c r="B14" s="1"/>
      <c r="C14" s="1"/>
      <c r="D14" s="1"/>
      <c r="E14" s="1"/>
      <c r="F14" s="1"/>
      <c r="G14" s="1"/>
      <c r="H14" s="5"/>
      <c r="I14" s="1"/>
      <c r="J14" s="1"/>
      <c r="K14" s="1"/>
      <c r="L14" s="1"/>
      <c r="M14" s="1"/>
      <c r="N14" s="1"/>
    </row>
    <row r="15" spans="1:14" ht="11.25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  <c r="M15" s="1"/>
      <c r="N15" s="1"/>
    </row>
    <row r="16" spans="1:14" ht="11.25">
      <c r="A16" s="1" t="s">
        <v>14</v>
      </c>
      <c r="B16" s="1"/>
      <c r="C16" s="1"/>
      <c r="D16" s="1"/>
      <c r="E16" s="1"/>
      <c r="F16" s="1"/>
      <c r="G16" s="1"/>
      <c r="H16" s="5"/>
      <c r="I16" s="1"/>
      <c r="J16" s="1"/>
      <c r="K16" s="1"/>
      <c r="L16" s="1"/>
      <c r="M16" s="1"/>
      <c r="N16" s="1"/>
    </row>
    <row r="17" spans="1:14" ht="11.25">
      <c r="A17" s="1" t="s">
        <v>15</v>
      </c>
      <c r="B17" s="1"/>
      <c r="C17" s="1"/>
      <c r="D17" s="1"/>
      <c r="E17" s="1"/>
      <c r="F17" s="1"/>
      <c r="G17" s="1"/>
      <c r="H17" s="5"/>
      <c r="I17" s="1"/>
      <c r="J17" s="1"/>
      <c r="K17" s="1"/>
      <c r="L17" s="1"/>
      <c r="M17" s="1"/>
      <c r="N17" s="1"/>
    </row>
    <row r="18" spans="1:14" ht="11.25">
      <c r="A18" s="1" t="s">
        <v>16</v>
      </c>
      <c r="B18" s="1"/>
      <c r="C18" s="1"/>
      <c r="D18" s="1"/>
      <c r="E18" s="1"/>
      <c r="F18" s="1"/>
      <c r="G18" s="1"/>
      <c r="H18" s="53">
        <v>7662778</v>
      </c>
      <c r="I18" s="2"/>
      <c r="J18" s="1"/>
      <c r="K18" s="1"/>
      <c r="L18" s="1"/>
      <c r="M18" s="1"/>
      <c r="N18" s="2"/>
    </row>
    <row r="19" spans="1:14" ht="11.25">
      <c r="A19" s="1" t="s">
        <v>18</v>
      </c>
      <c r="B19" s="1"/>
      <c r="C19" s="1"/>
      <c r="D19" s="1"/>
      <c r="E19" s="1"/>
      <c r="F19" s="1"/>
      <c r="G19" s="1"/>
      <c r="H19" s="53"/>
      <c r="I19" s="2"/>
      <c r="J19" s="1"/>
      <c r="K19" s="1"/>
      <c r="L19" s="1"/>
      <c r="M19" s="1"/>
      <c r="N19" s="2"/>
    </row>
    <row r="20" spans="1:14" ht="11.25">
      <c r="A20" s="1" t="s">
        <v>20</v>
      </c>
      <c r="B20" s="1"/>
      <c r="C20" s="1"/>
      <c r="D20" s="1"/>
      <c r="E20" s="1"/>
      <c r="F20" s="1"/>
      <c r="G20" s="1"/>
      <c r="H20" s="5" t="s">
        <v>88</v>
      </c>
      <c r="I20" s="2"/>
      <c r="J20" s="1"/>
      <c r="K20" s="1"/>
      <c r="L20" s="1"/>
      <c r="M20" s="1"/>
      <c r="N20" s="1"/>
    </row>
    <row r="21" spans="1:14" ht="11.25">
      <c r="A21" s="1" t="s">
        <v>21</v>
      </c>
      <c r="B21" s="1"/>
      <c r="C21" s="1"/>
      <c r="D21" s="1"/>
      <c r="E21" s="1"/>
      <c r="F21" s="1"/>
      <c r="G21" s="1"/>
      <c r="H21" s="53">
        <v>144600</v>
      </c>
      <c r="I21" s="2"/>
      <c r="J21" s="1"/>
      <c r="K21" s="1"/>
      <c r="L21" s="1"/>
      <c r="M21" s="1"/>
      <c r="N21" s="1"/>
    </row>
    <row r="22" spans="1:14" ht="11.25">
      <c r="A22" s="1" t="s">
        <v>23</v>
      </c>
      <c r="B22" s="1"/>
      <c r="C22" s="1"/>
      <c r="D22" s="1"/>
      <c r="E22" s="1"/>
      <c r="F22" s="1"/>
      <c r="G22" s="1"/>
      <c r="H22" s="5"/>
      <c r="I22" s="2"/>
      <c r="J22" s="1"/>
      <c r="K22" s="1"/>
      <c r="L22" s="1"/>
      <c r="M22" s="1"/>
      <c r="N22" s="1"/>
    </row>
    <row r="23" spans="1:14" ht="11.25">
      <c r="A23" s="1" t="s">
        <v>24</v>
      </c>
      <c r="B23" s="1"/>
      <c r="C23" s="1"/>
      <c r="D23" s="1"/>
      <c r="E23" s="1"/>
      <c r="F23" s="1"/>
      <c r="G23" s="1"/>
      <c r="H23" s="53"/>
      <c r="I23" s="1"/>
      <c r="J23" s="1"/>
      <c r="K23" s="1"/>
      <c r="L23" s="1"/>
      <c r="M23" s="1"/>
      <c r="N23" s="1"/>
    </row>
    <row r="24" spans="1:14" ht="11.25">
      <c r="A24" s="1"/>
      <c r="B24" s="1"/>
      <c r="C24" s="1"/>
      <c r="D24" s="1"/>
      <c r="E24" s="1"/>
      <c r="F24" s="1"/>
      <c r="G24" s="1"/>
      <c r="H24" s="5"/>
      <c r="I24" s="1"/>
      <c r="J24" s="1"/>
      <c r="K24" s="1"/>
      <c r="L24" s="1"/>
      <c r="M24" s="1"/>
      <c r="N24" s="1"/>
    </row>
    <row r="25" spans="1:14" ht="11.25">
      <c r="A25" s="1" t="s">
        <v>25</v>
      </c>
      <c r="B25" s="1"/>
      <c r="C25" s="1"/>
      <c r="D25" s="1"/>
      <c r="E25" s="1"/>
      <c r="F25" s="1"/>
      <c r="G25" s="1"/>
      <c r="H25" s="5"/>
      <c r="I25" s="1"/>
      <c r="J25" s="1"/>
      <c r="K25" s="1"/>
      <c r="L25" s="1"/>
      <c r="M25" s="1"/>
      <c r="N25" s="1"/>
    </row>
    <row r="26" spans="1:14" ht="11.25">
      <c r="A26" s="1" t="s">
        <v>26</v>
      </c>
      <c r="B26" s="1"/>
      <c r="C26" s="1"/>
      <c r="D26" s="1"/>
      <c r="E26" s="1"/>
      <c r="F26" s="1"/>
      <c r="G26" s="1"/>
      <c r="H26" s="5"/>
      <c r="I26" s="1"/>
      <c r="J26" s="1"/>
      <c r="K26" s="1"/>
      <c r="L26" s="1"/>
      <c r="M26" s="1"/>
      <c r="N26" s="1"/>
    </row>
    <row r="27" spans="1:14" ht="11.25">
      <c r="A27" s="1" t="s">
        <v>27</v>
      </c>
      <c r="B27" s="1"/>
      <c r="C27" s="1"/>
      <c r="D27" s="1"/>
      <c r="E27" s="1"/>
      <c r="F27" s="1"/>
      <c r="G27" s="1"/>
      <c r="H27" s="53">
        <v>47200337</v>
      </c>
      <c r="I27" s="2"/>
      <c r="J27" s="2"/>
      <c r="K27" s="1"/>
      <c r="L27" s="4"/>
      <c r="M27" s="1"/>
      <c r="N27" s="1"/>
    </row>
    <row r="28" spans="1:14" ht="11.25">
      <c r="A28" s="1" t="s">
        <v>29</v>
      </c>
      <c r="B28" s="1"/>
      <c r="C28" s="1"/>
      <c r="D28" s="1"/>
      <c r="E28" s="1"/>
      <c r="F28" s="1"/>
      <c r="G28" s="1"/>
      <c r="H28" s="53"/>
      <c r="I28" s="2"/>
      <c r="J28" s="2"/>
      <c r="K28" s="1"/>
      <c r="L28" s="4"/>
      <c r="M28" s="1"/>
      <c r="N28" s="1"/>
    </row>
    <row r="29" spans="1:14" ht="11.25">
      <c r="A29" s="1" t="s">
        <v>30</v>
      </c>
      <c r="B29" s="1"/>
      <c r="C29" s="1"/>
      <c r="D29" s="1"/>
      <c r="E29" s="1"/>
      <c r="F29" s="1"/>
      <c r="G29" s="1"/>
      <c r="H29" s="53"/>
      <c r="I29" s="2"/>
      <c r="J29" s="2"/>
      <c r="K29" s="1"/>
      <c r="L29" s="4"/>
      <c r="M29" s="1"/>
      <c r="N29" s="1"/>
    </row>
    <row r="30" spans="1:14" ht="11.25">
      <c r="A30" s="1"/>
      <c r="B30" s="1"/>
      <c r="C30" s="1"/>
      <c r="D30" s="1"/>
      <c r="E30" s="1"/>
      <c r="F30" s="1"/>
      <c r="G30" s="1"/>
      <c r="H30" s="5"/>
      <c r="I30" s="2"/>
      <c r="J30" s="2"/>
      <c r="K30" s="1"/>
      <c r="L30" s="4"/>
      <c r="M30" s="1"/>
      <c r="N30" s="1"/>
    </row>
    <row r="31" spans="1:14" ht="11.25">
      <c r="A31" s="1" t="s">
        <v>32</v>
      </c>
      <c r="B31" s="1"/>
      <c r="C31" s="1"/>
      <c r="D31" s="1"/>
      <c r="E31" s="1"/>
      <c r="F31" s="1"/>
      <c r="G31" s="1"/>
      <c r="H31" s="5"/>
      <c r="I31" s="2"/>
      <c r="J31" s="2"/>
      <c r="K31" s="1"/>
      <c r="L31" s="4"/>
      <c r="M31" s="1"/>
      <c r="N31" s="1"/>
    </row>
    <row r="32" spans="1:14" ht="11.25">
      <c r="A32" s="1" t="s">
        <v>33</v>
      </c>
      <c r="B32" s="1"/>
      <c r="C32" s="1"/>
      <c r="D32" s="1"/>
      <c r="E32" s="1"/>
      <c r="F32" s="1"/>
      <c r="G32" s="1"/>
      <c r="H32" s="53"/>
      <c r="I32" s="2"/>
      <c r="J32" s="2"/>
      <c r="K32" s="1"/>
      <c r="L32" s="4"/>
      <c r="M32" s="1"/>
      <c r="N32" s="1"/>
    </row>
    <row r="33" spans="1:14" ht="11.25">
      <c r="A33" s="1"/>
      <c r="B33" s="1" t="s">
        <v>34</v>
      </c>
      <c r="C33" s="1"/>
      <c r="D33" s="1"/>
      <c r="E33" s="1"/>
      <c r="F33" s="1"/>
      <c r="G33" s="1"/>
      <c r="H33" s="53"/>
      <c r="I33" s="2"/>
      <c r="J33" s="2"/>
      <c r="K33" s="1"/>
      <c r="L33" s="4"/>
      <c r="M33" s="1"/>
      <c r="N33" s="1"/>
    </row>
    <row r="34" spans="1:14" ht="11.25">
      <c r="A34" s="1"/>
      <c r="B34" s="1" t="s">
        <v>35</v>
      </c>
      <c r="C34" s="1"/>
      <c r="D34" s="1"/>
      <c r="E34" s="1"/>
      <c r="F34" s="1"/>
      <c r="G34" s="1"/>
      <c r="H34" s="53"/>
      <c r="I34" s="2"/>
      <c r="J34" s="2"/>
      <c r="K34" s="1"/>
      <c r="L34" s="4"/>
      <c r="M34" s="1"/>
      <c r="N34" s="1"/>
    </row>
    <row r="35" spans="1:14" ht="11.25">
      <c r="A35" s="1" t="s">
        <v>36</v>
      </c>
      <c r="B35" s="1"/>
      <c r="C35" s="1"/>
      <c r="D35" s="1"/>
      <c r="E35" s="1"/>
      <c r="F35" s="1"/>
      <c r="G35" s="1"/>
      <c r="H35" s="53"/>
      <c r="I35" s="2"/>
      <c r="J35" s="2"/>
      <c r="K35" s="1"/>
      <c r="L35" s="4"/>
      <c r="M35" s="1"/>
      <c r="N35" s="1"/>
    </row>
    <row r="36" spans="1:14" ht="11.25">
      <c r="A36" s="1"/>
      <c r="B36" s="1"/>
      <c r="C36" s="1"/>
      <c r="D36" s="1"/>
      <c r="E36" s="1"/>
      <c r="F36" s="1"/>
      <c r="G36" s="1"/>
      <c r="H36" s="5"/>
      <c r="I36" s="2"/>
      <c r="J36" s="2"/>
      <c r="K36" s="1"/>
      <c r="L36" s="4"/>
      <c r="M36" s="1"/>
      <c r="N36" s="1"/>
    </row>
    <row r="37" spans="1:14" ht="11.25">
      <c r="A37" s="1" t="s">
        <v>37</v>
      </c>
      <c r="B37" s="1"/>
      <c r="C37" s="1"/>
      <c r="D37" s="1"/>
      <c r="E37" s="1"/>
      <c r="F37" s="1"/>
      <c r="G37" s="1"/>
      <c r="H37" s="5"/>
      <c r="I37" s="2"/>
      <c r="J37" s="2"/>
      <c r="K37" s="1"/>
      <c r="L37" s="4"/>
      <c r="M37" s="1"/>
      <c r="N37" s="1"/>
    </row>
    <row r="38" spans="1:14" ht="11.25">
      <c r="A38" s="1" t="s">
        <v>38</v>
      </c>
      <c r="B38" s="1"/>
      <c r="C38" s="1"/>
      <c r="D38" s="1"/>
      <c r="E38" s="1"/>
      <c r="F38" s="1"/>
      <c r="G38" s="1"/>
      <c r="H38" s="53"/>
      <c r="I38" s="2"/>
      <c r="J38" s="2"/>
      <c r="K38" s="1"/>
      <c r="L38" s="4"/>
      <c r="M38" s="1"/>
      <c r="N38" s="1"/>
    </row>
    <row r="39" spans="1:14" ht="11.25">
      <c r="A39" s="1" t="s">
        <v>40</v>
      </c>
      <c r="B39" s="1"/>
      <c r="C39" s="1"/>
      <c r="D39" s="1"/>
      <c r="E39" s="1"/>
      <c r="F39" s="1"/>
      <c r="G39" s="1"/>
      <c r="H39" s="5"/>
      <c r="I39" s="2"/>
      <c r="J39" s="2"/>
      <c r="K39" s="1"/>
      <c r="L39" s="4"/>
      <c r="M39" s="1"/>
      <c r="N39" s="1"/>
    </row>
    <row r="40" spans="1:14" ht="11.25">
      <c r="A40" s="1" t="s">
        <v>42</v>
      </c>
      <c r="B40" s="1"/>
      <c r="C40" s="1"/>
      <c r="D40" s="1"/>
      <c r="E40" s="1"/>
      <c r="F40" s="1"/>
      <c r="G40" s="3"/>
      <c r="H40" s="5"/>
      <c r="I40" s="2"/>
      <c r="J40" s="2"/>
      <c r="K40" s="1"/>
      <c r="L40" s="4"/>
      <c r="M40" s="1"/>
      <c r="N40" s="1"/>
    </row>
    <row r="41" spans="1:14" ht="11.25">
      <c r="A41" s="1" t="s">
        <v>44</v>
      </c>
      <c r="B41" s="1"/>
      <c r="C41" s="1"/>
      <c r="D41" s="1"/>
      <c r="E41" s="1"/>
      <c r="F41" s="1"/>
      <c r="G41" s="1"/>
      <c r="H41" s="5"/>
      <c r="I41" s="2"/>
      <c r="J41" s="2"/>
      <c r="K41" s="1"/>
      <c r="L41" s="4"/>
      <c r="M41" s="1"/>
      <c r="N41" s="1"/>
    </row>
    <row r="42" spans="1:14" ht="11.25">
      <c r="A42" s="1" t="s">
        <v>42</v>
      </c>
      <c r="B42" s="1"/>
      <c r="C42" s="1"/>
      <c r="D42" s="1"/>
      <c r="E42" s="1"/>
      <c r="F42" s="1"/>
      <c r="G42" s="3"/>
      <c r="H42" s="5"/>
      <c r="I42" s="2"/>
      <c r="J42" s="2"/>
      <c r="K42" s="1"/>
      <c r="L42" s="4"/>
      <c r="M42" s="1"/>
      <c r="N42" s="1"/>
    </row>
    <row r="43" spans="1:14" ht="11.25">
      <c r="A43" s="1"/>
      <c r="B43" s="1"/>
      <c r="C43" s="1"/>
      <c r="D43" s="1"/>
      <c r="E43" s="1"/>
      <c r="F43" s="1"/>
      <c r="G43" s="1"/>
      <c r="H43" s="5"/>
      <c r="I43" s="2"/>
      <c r="J43" s="2"/>
      <c r="K43" s="1"/>
      <c r="L43" s="4"/>
      <c r="M43" s="1"/>
      <c r="N43" s="1"/>
    </row>
    <row r="44" spans="1:14" ht="11.25">
      <c r="A44" s="1" t="s">
        <v>47</v>
      </c>
      <c r="B44" s="1"/>
      <c r="C44" s="1"/>
      <c r="D44" s="1"/>
      <c r="E44" s="1"/>
      <c r="F44" s="1"/>
      <c r="G44" s="1"/>
      <c r="H44" s="5"/>
      <c r="I44" s="2"/>
      <c r="J44" s="2"/>
      <c r="K44" s="1"/>
      <c r="L44" s="4"/>
      <c r="M44" s="1"/>
      <c r="N44" s="1"/>
    </row>
    <row r="45" spans="1:14" ht="11.25">
      <c r="A45" s="1" t="s">
        <v>48</v>
      </c>
      <c r="B45" s="1"/>
      <c r="C45" s="1"/>
      <c r="D45" s="1"/>
      <c r="E45" s="1"/>
      <c r="F45" s="1"/>
      <c r="G45" s="1"/>
      <c r="H45" s="53"/>
      <c r="I45" s="2"/>
      <c r="J45" s="2"/>
      <c r="K45" s="1"/>
      <c r="L45" s="4"/>
      <c r="M45" s="1"/>
      <c r="N45" s="1"/>
    </row>
    <row r="46" spans="1:14" ht="11.25">
      <c r="A46" s="1"/>
      <c r="B46" s="1"/>
      <c r="C46" s="1"/>
      <c r="D46" s="1"/>
      <c r="E46" s="1"/>
      <c r="F46" s="1"/>
      <c r="G46" s="1"/>
      <c r="H46" s="5"/>
      <c r="I46" s="2"/>
      <c r="J46" s="2"/>
      <c r="K46" s="1"/>
      <c r="L46" s="4"/>
      <c r="M46" s="1"/>
      <c r="N46" s="1"/>
    </row>
    <row r="47" spans="1:14" ht="11.25">
      <c r="A47" s="1" t="s">
        <v>49</v>
      </c>
      <c r="B47" s="1"/>
      <c r="C47" s="1"/>
      <c r="D47" s="1"/>
      <c r="E47" s="1"/>
      <c r="F47" s="1"/>
      <c r="G47" s="1"/>
      <c r="H47" s="5"/>
      <c r="I47" s="2"/>
      <c r="J47" s="2"/>
      <c r="K47" s="1"/>
      <c r="L47" s="4"/>
      <c r="M47" s="1"/>
      <c r="N47" s="1"/>
    </row>
    <row r="48" spans="1:14" ht="11.25">
      <c r="A48" s="1"/>
      <c r="B48" s="1"/>
      <c r="C48" s="1"/>
      <c r="D48" s="1"/>
      <c r="E48" s="1"/>
      <c r="F48" s="1"/>
      <c r="G48" s="2"/>
      <c r="H48" s="5"/>
      <c r="I48" s="2"/>
      <c r="J48" s="2"/>
      <c r="K48" s="1"/>
      <c r="L48" s="4"/>
      <c r="M48" s="1"/>
      <c r="N48" s="1"/>
    </row>
    <row r="49" spans="1:14" ht="11.25">
      <c r="A49" s="1" t="s">
        <v>52</v>
      </c>
      <c r="B49" s="1"/>
      <c r="C49" s="1"/>
      <c r="D49" s="1"/>
      <c r="E49" s="1"/>
      <c r="F49" s="1"/>
      <c r="G49" s="1"/>
      <c r="H49" s="5"/>
      <c r="I49" s="2"/>
      <c r="J49" s="2"/>
      <c r="K49" s="1"/>
      <c r="L49" s="4"/>
      <c r="M49" s="1"/>
      <c r="N49" s="1"/>
    </row>
    <row r="50" spans="1:14" ht="11.25">
      <c r="A50" s="1" t="s">
        <v>54</v>
      </c>
      <c r="B50" s="1"/>
      <c r="C50" s="1"/>
      <c r="D50" s="1"/>
      <c r="E50" s="1"/>
      <c r="F50" s="1"/>
      <c r="G50" s="1"/>
      <c r="H50" s="5"/>
      <c r="I50" s="2"/>
      <c r="J50" s="2"/>
      <c r="K50" s="1"/>
      <c r="L50" s="4"/>
      <c r="M50" s="1"/>
      <c r="N50" s="1"/>
    </row>
    <row r="51" spans="1:14" ht="11.25">
      <c r="A51" s="1" t="s">
        <v>56</v>
      </c>
      <c r="B51" s="1"/>
      <c r="C51" s="1"/>
      <c r="D51" s="1"/>
      <c r="E51" s="1"/>
      <c r="F51" s="1"/>
      <c r="G51" s="1"/>
      <c r="H51" s="5"/>
      <c r="I51" s="2"/>
      <c r="J51" s="2"/>
      <c r="K51" s="1"/>
      <c r="L51" s="4"/>
      <c r="M51" s="1"/>
      <c r="N51" s="1"/>
    </row>
    <row r="52" spans="1:14" ht="11.25">
      <c r="A52" s="1" t="s">
        <v>58</v>
      </c>
      <c r="B52" s="1"/>
      <c r="C52" s="1"/>
      <c r="D52" s="1"/>
      <c r="E52" s="1"/>
      <c r="F52" s="1"/>
      <c r="G52" s="1"/>
      <c r="H52" s="5"/>
      <c r="I52" s="2"/>
      <c r="J52" s="2"/>
      <c r="K52" s="1"/>
      <c r="L52" s="4"/>
      <c r="M52" s="1"/>
      <c r="N52" s="1"/>
    </row>
    <row r="53" spans="1:14" ht="11.25">
      <c r="A53" s="1" t="s">
        <v>60</v>
      </c>
      <c r="B53" s="1"/>
      <c r="C53" s="1"/>
      <c r="D53" s="1"/>
      <c r="E53" s="1"/>
      <c r="F53" s="1"/>
      <c r="G53" s="1"/>
      <c r="H53" s="5"/>
      <c r="I53" s="2"/>
      <c r="J53" s="2"/>
      <c r="K53" s="1"/>
      <c r="L53" s="4"/>
      <c r="M53" s="1"/>
      <c r="N53" s="1"/>
    </row>
    <row r="54" spans="1:14" ht="11.25">
      <c r="A54" s="1" t="s">
        <v>62</v>
      </c>
      <c r="B54" s="1"/>
      <c r="C54" s="1"/>
      <c r="D54" s="1"/>
      <c r="E54" s="1"/>
      <c r="F54" s="1"/>
      <c r="G54" s="1"/>
      <c r="H54" s="54">
        <v>285623146</v>
      </c>
      <c r="I54" s="2"/>
      <c r="J54" s="2"/>
      <c r="K54" s="1"/>
      <c r="L54" s="4"/>
      <c r="M54" s="1"/>
      <c r="N54" s="1"/>
    </row>
    <row r="55" spans="1:14" ht="11.25">
      <c r="A55" s="1"/>
      <c r="B55" s="1"/>
      <c r="C55" s="1"/>
      <c r="D55" s="1"/>
      <c r="E55" s="1"/>
      <c r="F55" s="1"/>
      <c r="G55" s="1"/>
      <c r="H55" s="5"/>
      <c r="I55" s="2"/>
      <c r="J55" s="2"/>
      <c r="K55" s="1"/>
      <c r="L55" s="4"/>
      <c r="M55" s="1"/>
      <c r="N55" s="1"/>
    </row>
    <row r="56" spans="1:14" ht="11.25">
      <c r="A56" s="1"/>
      <c r="B56" s="1" t="s">
        <v>65</v>
      </c>
      <c r="C56" s="1"/>
      <c r="D56" s="1"/>
      <c r="E56" s="1"/>
      <c r="F56" s="1"/>
      <c r="G56" s="1"/>
      <c r="H56" s="54">
        <v>360334357</v>
      </c>
      <c r="I56" s="2"/>
      <c r="J56" s="2"/>
      <c r="K56" s="1"/>
      <c r="L56" s="4"/>
      <c r="M56" s="1"/>
      <c r="N56" s="1"/>
    </row>
    <row r="57" spans="1:14" ht="11.25">
      <c r="A57" s="1"/>
      <c r="B57" s="1"/>
      <c r="C57" s="1"/>
      <c r="D57" s="1"/>
      <c r="E57" s="1"/>
      <c r="F57" s="1"/>
      <c r="G57" s="1"/>
      <c r="H57" s="55"/>
      <c r="I57" s="2"/>
      <c r="J57" s="2"/>
      <c r="K57" s="1"/>
      <c r="L57" s="4"/>
      <c r="M57" s="1"/>
      <c r="N57" s="1"/>
    </row>
    <row r="58" spans="1:14" ht="11.25">
      <c r="A58" s="1"/>
      <c r="B58" s="1"/>
      <c r="C58" s="1"/>
      <c r="D58" s="1"/>
      <c r="E58" s="1"/>
      <c r="F58" s="1"/>
      <c r="G58" s="1"/>
      <c r="H58" s="2"/>
      <c r="I58" s="2"/>
      <c r="J58" s="2"/>
      <c r="K58" s="1"/>
      <c r="L58" s="4"/>
      <c r="M58" s="1"/>
      <c r="N58" s="1"/>
    </row>
    <row r="59" spans="1:14" ht="11.25">
      <c r="A59" s="1"/>
      <c r="B59" s="1"/>
      <c r="C59" s="1"/>
      <c r="D59" s="1"/>
      <c r="E59" s="1"/>
      <c r="F59" s="1"/>
      <c r="G59" s="1"/>
      <c r="H59" s="2"/>
      <c r="I59" s="2"/>
      <c r="J59" s="2"/>
      <c r="K59" s="1"/>
      <c r="L59" s="4"/>
      <c r="M59" s="1"/>
      <c r="N59" s="1"/>
    </row>
    <row r="60" spans="1:14" ht="11.25">
      <c r="A60" s="9"/>
      <c r="B60" s="1"/>
      <c r="C60" s="1"/>
      <c r="D60" s="1"/>
      <c r="E60" s="1"/>
      <c r="F60" s="1"/>
      <c r="G60" s="1"/>
      <c r="H60" s="2"/>
      <c r="I60" s="2"/>
      <c r="J60" s="2"/>
      <c r="K60" s="1"/>
      <c r="L60" s="1"/>
      <c r="M60" s="1"/>
      <c r="N60" s="1"/>
    </row>
    <row r="61" spans="1:14" ht="11.25">
      <c r="A61" s="1"/>
      <c r="B61" s="1"/>
      <c r="C61" s="1"/>
      <c r="D61" s="1"/>
      <c r="E61" s="1"/>
      <c r="F61" s="1"/>
      <c r="G61" s="1"/>
      <c r="H61" s="2"/>
      <c r="I61" s="2"/>
      <c r="J61" s="2"/>
      <c r="K61" s="1"/>
      <c r="L61" s="1"/>
      <c r="M61" s="1"/>
      <c r="N61" s="1"/>
    </row>
    <row r="62" spans="1:14" ht="11.25">
      <c r="A62" s="1"/>
      <c r="B62" s="1"/>
      <c r="C62" s="1"/>
      <c r="D62" s="1"/>
      <c r="E62" s="1"/>
      <c r="F62" s="1"/>
      <c r="G62" s="1"/>
      <c r="H62" s="2"/>
      <c r="I62" s="2"/>
      <c r="J62" s="2"/>
      <c r="K62" s="1"/>
      <c r="L62" s="1"/>
      <c r="M62" s="1"/>
      <c r="N62" s="1"/>
    </row>
    <row r="63" spans="1:14" ht="11.25">
      <c r="A63" s="1"/>
      <c r="B63" s="1"/>
      <c r="C63" s="1"/>
      <c r="D63" s="1"/>
      <c r="E63" s="1"/>
      <c r="F63" s="1"/>
      <c r="G63" s="1"/>
      <c r="H63" s="1"/>
      <c r="I63" s="2"/>
      <c r="J63" s="2"/>
      <c r="K63" s="1"/>
      <c r="L63" s="1"/>
      <c r="M63" s="1"/>
      <c r="N63" s="1"/>
    </row>
    <row r="64" spans="1:14" ht="11.25">
      <c r="A64" s="1"/>
      <c r="B64" s="1"/>
      <c r="C64" s="1"/>
      <c r="D64" s="1"/>
      <c r="E64" s="1"/>
      <c r="F64" s="1"/>
      <c r="G64" s="1"/>
      <c r="H64" s="1"/>
      <c r="I64" s="2"/>
      <c r="J64" s="2"/>
      <c r="K64" s="1"/>
      <c r="L64" s="1"/>
      <c r="M64" s="1"/>
      <c r="N64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60" workbookViewId="0" topLeftCell="A1">
      <selection activeCell="L6" sqref="L6"/>
    </sheetView>
  </sheetViews>
  <sheetFormatPr defaultColWidth="9.00390625" defaultRowHeight="12.75"/>
  <cols>
    <col min="1" max="5" width="8.875" style="7" customWidth="1"/>
    <col min="6" max="6" width="3.875" style="7" customWidth="1"/>
    <col min="7" max="7" width="5.00390625" style="7" customWidth="1"/>
    <col min="8" max="8" width="12.875" style="7" customWidth="1"/>
    <col min="9" max="9" width="2.625" style="73" customWidth="1"/>
    <col min="10" max="10" width="17.625" style="7" customWidth="1"/>
    <col min="11" max="11" width="9.75390625" style="7" customWidth="1"/>
    <col min="12" max="16384" width="8.875" style="7" customWidth="1"/>
  </cols>
  <sheetData>
    <row r="1" spans="1:13" ht="11.25">
      <c r="A1" s="10" t="s">
        <v>268</v>
      </c>
      <c r="B1" s="10"/>
      <c r="C1" s="10"/>
      <c r="D1" s="10"/>
      <c r="E1" s="10"/>
      <c r="F1" s="10"/>
      <c r="G1" s="10"/>
      <c r="H1" s="10"/>
      <c r="I1" s="67"/>
      <c r="J1" s="56"/>
      <c r="K1" s="57"/>
      <c r="L1" s="10"/>
      <c r="M1" s="10"/>
    </row>
    <row r="2" spans="1:13" ht="11.25">
      <c r="A2" s="13" t="s">
        <v>0</v>
      </c>
      <c r="B2" s="10"/>
      <c r="C2" s="2"/>
      <c r="D2" s="2"/>
      <c r="E2" s="2"/>
      <c r="F2" s="2"/>
      <c r="G2" s="10"/>
      <c r="H2" s="12"/>
      <c r="I2" s="68"/>
      <c r="J2" s="56"/>
      <c r="K2" s="57"/>
      <c r="L2" s="10"/>
      <c r="M2" s="10"/>
    </row>
    <row r="3" spans="1:13" ht="11.25">
      <c r="A3" s="10"/>
      <c r="B3" s="10"/>
      <c r="C3" s="10"/>
      <c r="D3" s="10"/>
      <c r="E3" s="10"/>
      <c r="F3" s="10"/>
      <c r="G3" s="10"/>
      <c r="H3" s="12"/>
      <c r="I3" s="68"/>
      <c r="J3" s="24"/>
      <c r="K3" s="58"/>
      <c r="L3" s="10"/>
      <c r="M3" s="10"/>
    </row>
    <row r="4" spans="1:13" ht="11.25">
      <c r="A4" s="10" t="s">
        <v>1</v>
      </c>
      <c r="B4" s="10"/>
      <c r="C4" s="10"/>
      <c r="D4" s="10"/>
      <c r="E4" s="10"/>
      <c r="F4" s="10"/>
      <c r="G4" s="10"/>
      <c r="H4" s="12"/>
      <c r="I4" s="68"/>
      <c r="J4" s="24"/>
      <c r="K4" s="58"/>
      <c r="L4" s="10"/>
      <c r="M4" s="10"/>
    </row>
    <row r="5" spans="1:13" ht="11.25">
      <c r="A5" s="10"/>
      <c r="B5" s="10"/>
      <c r="C5" s="10"/>
      <c r="D5" s="10"/>
      <c r="E5" s="10"/>
      <c r="F5" s="10"/>
      <c r="G5" s="10"/>
      <c r="H5" s="12"/>
      <c r="I5" s="68"/>
      <c r="J5" s="56"/>
      <c r="K5" s="58"/>
      <c r="L5" s="10"/>
      <c r="M5" s="10"/>
    </row>
    <row r="6" spans="1:13" ht="11.25">
      <c r="A6" s="10" t="s">
        <v>2</v>
      </c>
      <c r="B6" s="10"/>
      <c r="C6" s="10"/>
      <c r="D6" s="10"/>
      <c r="E6" s="10"/>
      <c r="F6" s="10"/>
      <c r="G6" s="10"/>
      <c r="H6" s="3">
        <v>0</v>
      </c>
      <c r="I6" s="69"/>
      <c r="J6" s="105" t="s">
        <v>243</v>
      </c>
      <c r="K6" s="57"/>
      <c r="L6" s="10"/>
      <c r="M6" s="10"/>
    </row>
    <row r="7" spans="1:13" ht="11.25">
      <c r="A7" s="10" t="s">
        <v>3</v>
      </c>
      <c r="B7" s="10"/>
      <c r="C7" s="10"/>
      <c r="D7" s="10"/>
      <c r="E7" s="10"/>
      <c r="F7" s="10"/>
      <c r="G7" s="10"/>
      <c r="H7" s="3">
        <v>0</v>
      </c>
      <c r="I7" s="69"/>
      <c r="J7" s="103" t="s">
        <v>244</v>
      </c>
      <c r="K7" s="57" t="s">
        <v>88</v>
      </c>
      <c r="L7" s="10"/>
      <c r="M7" s="10"/>
    </row>
    <row r="8" spans="1:13" ht="11.25">
      <c r="A8" s="10" t="s">
        <v>5</v>
      </c>
      <c r="B8" s="10"/>
      <c r="C8" s="10"/>
      <c r="D8" s="10"/>
      <c r="E8" s="10"/>
      <c r="F8" s="10"/>
      <c r="G8" s="10"/>
      <c r="H8" s="3">
        <v>0</v>
      </c>
      <c r="I8" s="69"/>
      <c r="J8" s="103" t="s">
        <v>245</v>
      </c>
      <c r="K8" s="57">
        <v>0</v>
      </c>
      <c r="L8" s="10"/>
      <c r="M8" s="10"/>
    </row>
    <row r="9" spans="1:13" ht="11.25">
      <c r="A9" s="10" t="s">
        <v>7</v>
      </c>
      <c r="B9" s="10"/>
      <c r="C9" s="10"/>
      <c r="D9" s="10"/>
      <c r="E9" s="10"/>
      <c r="F9" s="10"/>
      <c r="G9" s="10"/>
      <c r="H9" s="3">
        <v>0</v>
      </c>
      <c r="I9" s="69"/>
      <c r="J9" s="103" t="s">
        <v>246</v>
      </c>
      <c r="K9" s="57">
        <v>0</v>
      </c>
      <c r="L9" s="10"/>
      <c r="M9" s="10"/>
    </row>
    <row r="10" spans="1:13" ht="11.25">
      <c r="A10" s="10" t="s">
        <v>9</v>
      </c>
      <c r="B10" s="10"/>
      <c r="C10" s="10"/>
      <c r="D10" s="10"/>
      <c r="E10" s="10"/>
      <c r="F10" s="10"/>
      <c r="G10" s="10"/>
      <c r="H10" s="3">
        <v>0</v>
      </c>
      <c r="I10" s="69"/>
      <c r="J10" s="103" t="s">
        <v>247</v>
      </c>
      <c r="K10" s="57"/>
      <c r="L10" s="10"/>
      <c r="M10" s="10"/>
    </row>
    <row r="11" spans="1:13" ht="11.25">
      <c r="A11" s="10" t="s">
        <v>10</v>
      </c>
      <c r="B11" s="10"/>
      <c r="C11" s="10"/>
      <c r="D11" s="10"/>
      <c r="E11" s="10"/>
      <c r="F11" s="10"/>
      <c r="G11" s="10"/>
      <c r="H11" s="3">
        <v>12223512</v>
      </c>
      <c r="I11" s="69"/>
      <c r="J11" s="103" t="s">
        <v>248</v>
      </c>
      <c r="K11" s="57">
        <v>7196960</v>
      </c>
      <c r="L11" s="10"/>
      <c r="M11" s="10"/>
    </row>
    <row r="12" spans="1:13" ht="11.25">
      <c r="A12" s="10" t="s">
        <v>11</v>
      </c>
      <c r="B12" s="10"/>
      <c r="C12" s="10"/>
      <c r="D12" s="10"/>
      <c r="E12" s="10"/>
      <c r="F12" s="10"/>
      <c r="G12" s="10"/>
      <c r="H12" s="3">
        <v>0</v>
      </c>
      <c r="I12" s="69"/>
      <c r="J12" s="103" t="s">
        <v>249</v>
      </c>
      <c r="K12" s="57">
        <v>55000</v>
      </c>
      <c r="L12" s="10"/>
      <c r="M12" s="10"/>
    </row>
    <row r="13" spans="1:13" ht="11.25">
      <c r="A13" s="10"/>
      <c r="B13" s="10"/>
      <c r="C13" s="10"/>
      <c r="D13" s="10"/>
      <c r="E13" s="10"/>
      <c r="F13" s="10"/>
      <c r="G13" s="10"/>
      <c r="H13" s="12"/>
      <c r="I13" s="68"/>
      <c r="J13" s="103" t="s">
        <v>250</v>
      </c>
      <c r="K13" s="57">
        <v>125000</v>
      </c>
      <c r="L13" s="10"/>
      <c r="M13" s="10"/>
    </row>
    <row r="14" spans="1:13" ht="11.25">
      <c r="A14" s="10" t="s">
        <v>13</v>
      </c>
      <c r="B14" s="10"/>
      <c r="C14" s="10"/>
      <c r="D14" s="10"/>
      <c r="E14" s="10"/>
      <c r="F14" s="10"/>
      <c r="G14" s="10"/>
      <c r="H14" s="12"/>
      <c r="I14" s="68"/>
      <c r="J14" s="103" t="s">
        <v>251</v>
      </c>
      <c r="K14" s="57">
        <v>2265000</v>
      </c>
      <c r="L14" s="10"/>
      <c r="M14" s="10"/>
    </row>
    <row r="15" spans="1:13" ht="11.25">
      <c r="A15" s="10"/>
      <c r="B15" s="10"/>
      <c r="C15" s="10"/>
      <c r="D15" s="10"/>
      <c r="E15" s="10"/>
      <c r="F15" s="10"/>
      <c r="G15" s="10"/>
      <c r="H15" s="12"/>
      <c r="I15" s="68"/>
      <c r="J15" s="103" t="s">
        <v>252</v>
      </c>
      <c r="K15" s="57">
        <v>709080</v>
      </c>
      <c r="L15" s="10"/>
      <c r="M15" s="10"/>
    </row>
    <row r="16" spans="1:13" ht="11.25">
      <c r="A16" s="10" t="s">
        <v>14</v>
      </c>
      <c r="B16" s="10"/>
      <c r="C16" s="10"/>
      <c r="D16" s="10"/>
      <c r="E16" s="10"/>
      <c r="F16" s="10"/>
      <c r="G16" s="10"/>
      <c r="H16" s="12"/>
      <c r="I16" s="68"/>
      <c r="J16" s="103" t="s">
        <v>253</v>
      </c>
      <c r="K16" s="57">
        <v>199240</v>
      </c>
      <c r="L16" s="10"/>
      <c r="M16" s="10"/>
    </row>
    <row r="17" spans="1:13" ht="11.25">
      <c r="A17" s="10" t="s">
        <v>15</v>
      </c>
      <c r="B17" s="10"/>
      <c r="C17" s="10"/>
      <c r="D17" s="10"/>
      <c r="E17" s="10"/>
      <c r="F17" s="10"/>
      <c r="G17" s="10"/>
      <c r="H17" s="12"/>
      <c r="I17" s="68"/>
      <c r="J17" s="103" t="s">
        <v>254</v>
      </c>
      <c r="K17" s="57">
        <v>100000</v>
      </c>
      <c r="L17" s="10"/>
      <c r="M17" s="10"/>
    </row>
    <row r="18" spans="1:13" ht="11.25">
      <c r="A18" s="10" t="s">
        <v>16</v>
      </c>
      <c r="B18" s="10"/>
      <c r="C18" s="10"/>
      <c r="D18" s="10"/>
      <c r="E18" s="10"/>
      <c r="F18" s="10"/>
      <c r="G18" s="10"/>
      <c r="H18" s="3">
        <v>3099634</v>
      </c>
      <c r="I18" s="69"/>
      <c r="J18" s="103" t="s">
        <v>255</v>
      </c>
      <c r="K18" s="57">
        <v>25000</v>
      </c>
      <c r="L18" s="10"/>
      <c r="M18" s="2"/>
    </row>
    <row r="19" spans="1:13" ht="11.25">
      <c r="A19" s="10" t="s">
        <v>18</v>
      </c>
      <c r="B19" s="10"/>
      <c r="C19" s="10"/>
      <c r="D19" s="10"/>
      <c r="E19" s="10"/>
      <c r="F19" s="10"/>
      <c r="G19" s="10"/>
      <c r="H19" s="3">
        <v>6924741</v>
      </c>
      <c r="I19" s="69"/>
      <c r="J19" s="103" t="s">
        <v>256</v>
      </c>
      <c r="K19" s="57">
        <v>15000</v>
      </c>
      <c r="L19" s="10"/>
      <c r="M19" s="2"/>
    </row>
    <row r="20" spans="1:13" ht="11.25">
      <c r="A20" s="10" t="s">
        <v>20</v>
      </c>
      <c r="B20" s="10"/>
      <c r="C20" s="10"/>
      <c r="D20" s="10"/>
      <c r="E20" s="10"/>
      <c r="F20" s="10"/>
      <c r="G20" s="10"/>
      <c r="H20" s="12"/>
      <c r="I20" s="68"/>
      <c r="J20" s="103" t="s">
        <v>257</v>
      </c>
      <c r="K20" s="57">
        <v>250000</v>
      </c>
      <c r="L20" s="10"/>
      <c r="M20" s="10"/>
    </row>
    <row r="21" spans="1:13" ht="11.25">
      <c r="A21" s="10" t="s">
        <v>21</v>
      </c>
      <c r="B21" s="10"/>
      <c r="C21" s="10"/>
      <c r="D21" s="10"/>
      <c r="E21" s="10"/>
      <c r="F21" s="10"/>
      <c r="G21" s="10"/>
      <c r="H21" s="3">
        <v>149700</v>
      </c>
      <c r="I21" s="69"/>
      <c r="J21" s="103" t="s">
        <v>258</v>
      </c>
      <c r="K21" s="57">
        <v>435804</v>
      </c>
      <c r="L21" s="10"/>
      <c r="M21" s="10"/>
    </row>
    <row r="22" spans="1:13" ht="11.25">
      <c r="A22" s="10" t="s">
        <v>23</v>
      </c>
      <c r="B22" s="10"/>
      <c r="C22" s="10"/>
      <c r="D22" s="10"/>
      <c r="E22" s="10"/>
      <c r="F22" s="10"/>
      <c r="G22" s="10"/>
      <c r="H22" s="12"/>
      <c r="I22" s="68"/>
      <c r="J22" s="103" t="s">
        <v>259</v>
      </c>
      <c r="K22" s="57">
        <v>12616465</v>
      </c>
      <c r="L22" s="10"/>
      <c r="M22" s="10"/>
    </row>
    <row r="23" spans="1:13" ht="11.25">
      <c r="A23" s="10" t="s">
        <v>24</v>
      </c>
      <c r="B23" s="10"/>
      <c r="C23" s="10"/>
      <c r="D23" s="10"/>
      <c r="E23" s="10"/>
      <c r="F23" s="10"/>
      <c r="G23" s="10"/>
      <c r="H23" s="3">
        <v>0</v>
      </c>
      <c r="I23" s="69"/>
      <c r="J23" s="103" t="s">
        <v>260</v>
      </c>
      <c r="K23" s="57">
        <v>7154722</v>
      </c>
      <c r="L23" s="10"/>
      <c r="M23" s="10"/>
    </row>
    <row r="24" spans="1:13" ht="11.25">
      <c r="A24" s="10"/>
      <c r="B24" s="10"/>
      <c r="C24" s="10"/>
      <c r="D24" s="10"/>
      <c r="E24" s="10"/>
      <c r="F24" s="10"/>
      <c r="G24" s="10"/>
      <c r="H24" s="12"/>
      <c r="I24" s="68"/>
      <c r="J24" s="103" t="s">
        <v>261</v>
      </c>
      <c r="K24" s="57">
        <v>3838715</v>
      </c>
      <c r="L24" s="10"/>
      <c r="M24" s="10"/>
    </row>
    <row r="25" spans="1:13" ht="11.25">
      <c r="A25" s="10" t="s">
        <v>25</v>
      </c>
      <c r="B25" s="10"/>
      <c r="C25" s="10"/>
      <c r="D25" s="10"/>
      <c r="E25" s="10"/>
      <c r="F25" s="10"/>
      <c r="G25" s="10"/>
      <c r="H25" s="12"/>
      <c r="I25" s="68"/>
      <c r="J25" s="103" t="s">
        <v>262</v>
      </c>
      <c r="K25" s="57">
        <v>1131288</v>
      </c>
      <c r="L25" s="10"/>
      <c r="M25" s="10"/>
    </row>
    <row r="26" spans="1:13" ht="11.25">
      <c r="A26" s="10" t="s">
        <v>26</v>
      </c>
      <c r="B26" s="10"/>
      <c r="C26" s="10"/>
      <c r="D26" s="10"/>
      <c r="E26" s="10"/>
      <c r="F26" s="10"/>
      <c r="G26" s="10"/>
      <c r="H26" s="12"/>
      <c r="I26" s="68"/>
      <c r="J26" s="103" t="s">
        <v>263</v>
      </c>
      <c r="K26" s="57">
        <v>2000000</v>
      </c>
      <c r="L26" s="10"/>
      <c r="M26" s="10"/>
    </row>
    <row r="27" spans="1:13" ht="11.25">
      <c r="A27" s="10" t="s">
        <v>27</v>
      </c>
      <c r="B27" s="10"/>
      <c r="C27" s="10"/>
      <c r="D27" s="10"/>
      <c r="E27" s="10"/>
      <c r="F27" s="10"/>
      <c r="G27" s="10"/>
      <c r="H27" s="3">
        <v>35167600</v>
      </c>
      <c r="I27" s="69"/>
      <c r="J27" s="103" t="s">
        <v>264</v>
      </c>
      <c r="K27" s="57">
        <v>62500</v>
      </c>
      <c r="L27" s="10"/>
      <c r="M27" s="10"/>
    </row>
    <row r="28" spans="1:13" ht="11.25">
      <c r="A28" s="10" t="s">
        <v>29</v>
      </c>
      <c r="B28" s="10"/>
      <c r="C28" s="10"/>
      <c r="D28" s="10"/>
      <c r="E28" s="10"/>
      <c r="F28" s="10"/>
      <c r="G28" s="10"/>
      <c r="H28" s="3">
        <v>1042005</v>
      </c>
      <c r="I28" s="69"/>
      <c r="J28" s="103" t="s">
        <v>88</v>
      </c>
      <c r="K28" s="59">
        <f>SUM(K8:K27)</f>
        <v>38179774</v>
      </c>
      <c r="L28" s="10"/>
      <c r="M28" s="10"/>
    </row>
    <row r="29" spans="1:13" ht="11.25">
      <c r="A29" s="10" t="s">
        <v>30</v>
      </c>
      <c r="B29" s="10"/>
      <c r="C29" s="10"/>
      <c r="D29" s="10"/>
      <c r="E29" s="10"/>
      <c r="F29" s="10"/>
      <c r="G29" s="10"/>
      <c r="H29" s="3">
        <v>0</v>
      </c>
      <c r="I29" s="69"/>
      <c r="J29" s="103"/>
      <c r="K29" s="60" t="s">
        <v>88</v>
      </c>
      <c r="L29" s="10"/>
      <c r="M29" s="10"/>
    </row>
    <row r="30" spans="1:13" ht="11.25">
      <c r="A30" s="10"/>
      <c r="B30" s="10"/>
      <c r="C30" s="10"/>
      <c r="D30" s="10"/>
      <c r="E30" s="10"/>
      <c r="F30" s="10"/>
      <c r="G30" s="10"/>
      <c r="H30" s="12"/>
      <c r="I30" s="68"/>
      <c r="J30" s="103"/>
      <c r="K30" s="57"/>
      <c r="L30" s="10"/>
      <c r="M30" s="10"/>
    </row>
    <row r="31" spans="1:13" ht="11.25">
      <c r="A31" s="15" t="s">
        <v>32</v>
      </c>
      <c r="B31" s="10"/>
      <c r="C31" s="10"/>
      <c r="D31" s="10"/>
      <c r="E31" s="10"/>
      <c r="F31" s="10"/>
      <c r="G31" s="10"/>
      <c r="H31" s="12"/>
      <c r="I31" s="68"/>
      <c r="J31" s="103" t="s">
        <v>288</v>
      </c>
      <c r="K31" s="57"/>
      <c r="L31" s="10"/>
      <c r="M31" s="10"/>
    </row>
    <row r="32" spans="1:13" ht="11.25">
      <c r="A32" s="10" t="s">
        <v>86</v>
      </c>
      <c r="B32" s="10"/>
      <c r="C32" s="10"/>
      <c r="D32" s="10"/>
      <c r="E32" s="10"/>
      <c r="F32" s="10"/>
      <c r="G32" s="10"/>
      <c r="H32" s="3" t="s">
        <v>88</v>
      </c>
      <c r="I32" s="69"/>
      <c r="J32" s="103" t="s">
        <v>289</v>
      </c>
      <c r="K32" s="57"/>
      <c r="L32" s="10"/>
      <c r="M32" s="10"/>
    </row>
    <row r="33" spans="2:13" ht="11.25">
      <c r="B33" s="10" t="s">
        <v>87</v>
      </c>
      <c r="C33" s="10"/>
      <c r="D33" s="10"/>
      <c r="E33" s="10"/>
      <c r="F33" s="10"/>
      <c r="G33" s="10"/>
      <c r="H33" s="3">
        <v>31200</v>
      </c>
      <c r="I33" s="69"/>
      <c r="J33" s="103" t="s">
        <v>290</v>
      </c>
      <c r="K33" s="57"/>
      <c r="L33" s="10"/>
      <c r="M33" s="10"/>
    </row>
    <row r="34" spans="2:13" ht="11.25">
      <c r="B34" s="10" t="s">
        <v>89</v>
      </c>
      <c r="C34" s="10"/>
      <c r="D34" s="10"/>
      <c r="E34" s="10"/>
      <c r="F34" s="10"/>
      <c r="G34" s="10"/>
      <c r="H34" s="3">
        <v>179707</v>
      </c>
      <c r="I34" s="69"/>
      <c r="J34" s="106" t="s">
        <v>265</v>
      </c>
      <c r="K34" s="58"/>
      <c r="L34" s="10"/>
      <c r="M34" s="10"/>
    </row>
    <row r="35" spans="1:13" ht="11.25">
      <c r="A35" s="10" t="s">
        <v>90</v>
      </c>
      <c r="B35" s="10"/>
      <c r="C35" s="10"/>
      <c r="D35" s="10"/>
      <c r="E35" s="10"/>
      <c r="F35" s="10"/>
      <c r="G35" s="10"/>
      <c r="H35" s="3">
        <v>782300</v>
      </c>
      <c r="I35" s="69"/>
      <c r="J35" s="56"/>
      <c r="K35" s="58"/>
      <c r="L35" s="10"/>
      <c r="M35" s="10"/>
    </row>
    <row r="36" spans="1:13" ht="11.25">
      <c r="A36" s="10"/>
      <c r="B36" s="10"/>
      <c r="C36" s="10"/>
      <c r="D36" s="10"/>
      <c r="E36" s="10"/>
      <c r="F36" s="10"/>
      <c r="G36" s="10"/>
      <c r="H36" s="12"/>
      <c r="I36" s="68"/>
      <c r="J36" s="56"/>
      <c r="K36" s="58"/>
      <c r="L36" s="10"/>
      <c r="M36" s="10"/>
    </row>
    <row r="37" spans="1:13" ht="11.25">
      <c r="A37" s="10" t="s">
        <v>37</v>
      </c>
      <c r="B37" s="10"/>
      <c r="C37" s="10"/>
      <c r="D37" s="10"/>
      <c r="E37" s="10"/>
      <c r="F37" s="10"/>
      <c r="G37" s="10"/>
      <c r="H37" s="12"/>
      <c r="I37" s="68"/>
      <c r="J37" s="56"/>
      <c r="K37" s="58"/>
      <c r="L37" s="10"/>
      <c r="M37" s="10"/>
    </row>
    <row r="38" spans="1:13" ht="11.25">
      <c r="A38" s="10" t="s">
        <v>38</v>
      </c>
      <c r="B38" s="10"/>
      <c r="C38" s="10"/>
      <c r="D38" s="10"/>
      <c r="E38" s="10"/>
      <c r="F38" s="10"/>
      <c r="G38" s="10"/>
      <c r="H38" s="3">
        <v>71799440</v>
      </c>
      <c r="I38" s="69"/>
      <c r="J38" s="56"/>
      <c r="K38" s="58"/>
      <c r="L38" s="10"/>
      <c r="M38" s="10"/>
    </row>
    <row r="39" spans="1:13" ht="11.25">
      <c r="A39" s="10" t="s">
        <v>40</v>
      </c>
      <c r="B39" s="10"/>
      <c r="C39" s="10"/>
      <c r="D39" s="10"/>
      <c r="E39" s="10"/>
      <c r="F39" s="10"/>
      <c r="G39" s="10"/>
      <c r="H39" s="12"/>
      <c r="I39" s="68"/>
      <c r="J39" s="56"/>
      <c r="K39" s="58"/>
      <c r="L39" s="10"/>
      <c r="M39" s="10"/>
    </row>
    <row r="40" spans="1:13" ht="11.25">
      <c r="A40" s="10" t="s">
        <v>42</v>
      </c>
      <c r="B40" s="10"/>
      <c r="C40" s="10"/>
      <c r="D40" s="10"/>
      <c r="E40" s="10"/>
      <c r="F40" s="10"/>
      <c r="G40" s="3">
        <v>100</v>
      </c>
      <c r="H40" s="12" t="s">
        <v>266</v>
      </c>
      <c r="I40" s="68"/>
      <c r="J40" s="56"/>
      <c r="K40" s="58"/>
      <c r="L40" s="10"/>
      <c r="M40" s="10"/>
    </row>
    <row r="41" spans="1:13" ht="11.25">
      <c r="A41" s="10" t="s">
        <v>44</v>
      </c>
      <c r="B41" s="10"/>
      <c r="C41" s="10"/>
      <c r="D41" s="10"/>
      <c r="E41" s="10"/>
      <c r="F41" s="10"/>
      <c r="G41" s="10"/>
      <c r="H41" s="12"/>
      <c r="I41" s="68"/>
      <c r="J41" s="56"/>
      <c r="K41" s="58"/>
      <c r="L41" s="10"/>
      <c r="M41" s="10"/>
    </row>
    <row r="42" spans="1:13" ht="11.25">
      <c r="A42" s="10" t="s">
        <v>42</v>
      </c>
      <c r="B42" s="10"/>
      <c r="C42" s="10"/>
      <c r="D42" s="10"/>
      <c r="E42" s="10"/>
      <c r="F42" s="10"/>
      <c r="G42" s="3"/>
      <c r="H42" s="12" t="s">
        <v>266</v>
      </c>
      <c r="I42" s="68"/>
      <c r="J42" s="56"/>
      <c r="K42" s="58"/>
      <c r="L42" s="10"/>
      <c r="M42" s="10"/>
    </row>
    <row r="43" spans="1:13" ht="11.25">
      <c r="A43" s="10"/>
      <c r="B43" s="10"/>
      <c r="C43" s="10"/>
      <c r="D43" s="10"/>
      <c r="E43" s="10"/>
      <c r="F43" s="10"/>
      <c r="G43" s="10"/>
      <c r="H43" s="12"/>
      <c r="I43" s="68"/>
      <c r="J43" s="56"/>
      <c r="K43" s="58"/>
      <c r="L43" s="10"/>
      <c r="M43" s="10"/>
    </row>
    <row r="44" spans="1:13" ht="11.25">
      <c r="A44" s="10" t="s">
        <v>47</v>
      </c>
      <c r="B44" s="10"/>
      <c r="C44" s="10"/>
      <c r="D44" s="10"/>
      <c r="E44" s="10"/>
      <c r="F44" s="10"/>
      <c r="G44" s="10"/>
      <c r="H44" s="12"/>
      <c r="I44" s="68"/>
      <c r="J44" s="56"/>
      <c r="K44" s="58"/>
      <c r="L44" s="10"/>
      <c r="M44" s="10"/>
    </row>
    <row r="45" spans="1:13" ht="11.25">
      <c r="A45" s="10" t="s">
        <v>48</v>
      </c>
      <c r="B45" s="10"/>
      <c r="C45" s="10"/>
      <c r="D45" s="10"/>
      <c r="E45" s="10"/>
      <c r="F45" s="10"/>
      <c r="G45" s="10"/>
      <c r="H45" s="61" t="s">
        <v>267</v>
      </c>
      <c r="I45" s="70"/>
      <c r="J45" s="56"/>
      <c r="K45" s="58"/>
      <c r="L45" s="10"/>
      <c r="M45" s="10"/>
    </row>
    <row r="46" spans="1:13" ht="11.25">
      <c r="A46" s="10"/>
      <c r="B46" s="10"/>
      <c r="C46" s="10"/>
      <c r="D46" s="10"/>
      <c r="E46" s="10"/>
      <c r="F46" s="10"/>
      <c r="G46" s="10"/>
      <c r="H46" s="12"/>
      <c r="I46" s="68"/>
      <c r="J46" s="56"/>
      <c r="K46" s="58"/>
      <c r="L46" s="10"/>
      <c r="M46" s="10"/>
    </row>
    <row r="47" spans="1:13" ht="11.25">
      <c r="A47" s="10" t="s">
        <v>49</v>
      </c>
      <c r="B47" s="10"/>
      <c r="C47" s="10"/>
      <c r="D47" s="10"/>
      <c r="E47" s="10"/>
      <c r="F47" s="10"/>
      <c r="G47" s="10"/>
      <c r="H47" s="12"/>
      <c r="I47" s="68"/>
      <c r="J47" s="56"/>
      <c r="K47" s="58"/>
      <c r="L47" s="10"/>
      <c r="M47" s="10"/>
    </row>
    <row r="48" spans="1:13" ht="11.25">
      <c r="A48" s="10"/>
      <c r="B48" s="10"/>
      <c r="C48" s="10"/>
      <c r="D48" s="10"/>
      <c r="E48" s="10"/>
      <c r="F48" s="10"/>
      <c r="G48" s="2"/>
      <c r="H48" s="12"/>
      <c r="I48" s="68"/>
      <c r="J48" s="56"/>
      <c r="K48" s="58"/>
      <c r="L48" s="10"/>
      <c r="M48" s="10"/>
    </row>
    <row r="49" spans="1:13" ht="11.25">
      <c r="A49" s="10" t="s">
        <v>52</v>
      </c>
      <c r="B49" s="10"/>
      <c r="C49" s="10"/>
      <c r="D49" s="10"/>
      <c r="E49" s="10"/>
      <c r="F49" s="10"/>
      <c r="G49" s="10"/>
      <c r="H49" s="12"/>
      <c r="I49" s="68"/>
      <c r="J49" s="56"/>
      <c r="K49" s="58"/>
      <c r="L49" s="10"/>
      <c r="M49" s="10"/>
    </row>
    <row r="50" spans="1:13" ht="11.25">
      <c r="A50" s="10" t="s">
        <v>54</v>
      </c>
      <c r="B50" s="10"/>
      <c r="C50" s="10"/>
      <c r="D50" s="10"/>
      <c r="E50" s="10"/>
      <c r="F50" s="10"/>
      <c r="G50" s="10"/>
      <c r="H50" s="12"/>
      <c r="I50" s="68"/>
      <c r="J50" s="56"/>
      <c r="K50" s="58"/>
      <c r="L50" s="10"/>
      <c r="M50" s="10"/>
    </row>
    <row r="51" spans="1:13" ht="11.25">
      <c r="A51" s="10" t="s">
        <v>56</v>
      </c>
      <c r="B51" s="10"/>
      <c r="C51" s="10"/>
      <c r="D51" s="10"/>
      <c r="E51" s="10"/>
      <c r="F51" s="10"/>
      <c r="G51" s="10"/>
      <c r="H51" s="12"/>
      <c r="I51" s="68"/>
      <c r="J51" s="56"/>
      <c r="K51" s="58"/>
      <c r="L51" s="10"/>
      <c r="M51" s="10"/>
    </row>
    <row r="52" spans="1:13" ht="11.25">
      <c r="A52" s="10" t="s">
        <v>58</v>
      </c>
      <c r="B52" s="10"/>
      <c r="C52" s="10"/>
      <c r="D52" s="10"/>
      <c r="E52" s="10"/>
      <c r="F52" s="10"/>
      <c r="G52" s="10"/>
      <c r="H52" s="12"/>
      <c r="I52" s="68"/>
      <c r="J52" s="56"/>
      <c r="K52" s="58"/>
      <c r="L52" s="10"/>
      <c r="M52" s="10"/>
    </row>
    <row r="53" spans="1:13" ht="11.25">
      <c r="A53" s="10" t="s">
        <v>60</v>
      </c>
      <c r="B53" s="10"/>
      <c r="C53" s="10"/>
      <c r="D53" s="10"/>
      <c r="E53" s="10"/>
      <c r="F53" s="10"/>
      <c r="G53" s="10"/>
      <c r="H53" s="12"/>
      <c r="I53" s="68"/>
      <c r="J53" s="56"/>
      <c r="K53" s="58"/>
      <c r="L53" s="10"/>
      <c r="M53" s="10"/>
    </row>
    <row r="54" spans="1:13" ht="11.25">
      <c r="A54" s="10" t="s">
        <v>62</v>
      </c>
      <c r="B54" s="10"/>
      <c r="C54" s="10"/>
      <c r="D54" s="10"/>
      <c r="E54" s="10"/>
      <c r="F54" s="10"/>
      <c r="G54" s="10"/>
      <c r="H54" s="6">
        <v>38179774</v>
      </c>
      <c r="I54" s="71"/>
      <c r="J54" s="56"/>
      <c r="K54" s="58"/>
      <c r="L54" s="10"/>
      <c r="M54" s="10"/>
    </row>
    <row r="55" spans="1:13" ht="11.25">
      <c r="A55" s="10"/>
      <c r="B55" s="10"/>
      <c r="C55" s="10"/>
      <c r="D55" s="10"/>
      <c r="E55" s="10"/>
      <c r="F55" s="10"/>
      <c r="G55" s="10"/>
      <c r="H55" s="12"/>
      <c r="I55" s="68"/>
      <c r="J55" s="56"/>
      <c r="K55" s="58"/>
      <c r="L55" s="10"/>
      <c r="M55" s="10"/>
    </row>
    <row r="56" spans="1:13" ht="11.25">
      <c r="A56" s="10"/>
      <c r="B56" s="10" t="s">
        <v>65</v>
      </c>
      <c r="C56" s="10"/>
      <c r="D56" s="10"/>
      <c r="E56" s="10"/>
      <c r="F56" s="10"/>
      <c r="G56" s="10"/>
      <c r="H56" s="6">
        <f>SUM(H6,H7,H8,H9,H10,H11,H12,H18,H19,H21,H23,H27,H28,H29,H33,H34,H35,H38,H54)</f>
        <v>169579613</v>
      </c>
      <c r="I56" s="71"/>
      <c r="J56" s="56"/>
      <c r="K56" s="58"/>
      <c r="L56" s="10"/>
      <c r="M56" s="10"/>
    </row>
    <row r="57" spans="1:13" ht="11.25">
      <c r="A57" s="10"/>
      <c r="B57" s="10"/>
      <c r="C57" s="10"/>
      <c r="D57" s="10"/>
      <c r="E57" s="10"/>
      <c r="F57" s="10"/>
      <c r="G57" s="10"/>
      <c r="H57" s="2"/>
      <c r="I57" s="72"/>
      <c r="J57" s="10"/>
      <c r="K57" s="11"/>
      <c r="L57" s="10"/>
      <c r="M57" s="10"/>
    </row>
    <row r="58" spans="1:13" ht="11.25">
      <c r="A58" s="10"/>
      <c r="B58" s="10"/>
      <c r="C58" s="10"/>
      <c r="D58" s="10"/>
      <c r="E58" s="10"/>
      <c r="F58" s="10"/>
      <c r="G58" s="10"/>
      <c r="H58" s="2"/>
      <c r="I58" s="72"/>
      <c r="J58" s="10"/>
      <c r="K58" s="11"/>
      <c r="L58" s="10"/>
      <c r="M58" s="10"/>
    </row>
    <row r="59" spans="1:13" ht="11.25">
      <c r="A59" s="10"/>
      <c r="B59" s="10"/>
      <c r="C59" s="10"/>
      <c r="D59" s="10"/>
      <c r="E59" s="10"/>
      <c r="F59" s="10"/>
      <c r="G59" s="10"/>
      <c r="H59" s="2"/>
      <c r="I59" s="72"/>
      <c r="J59" s="10"/>
      <c r="K59" s="11"/>
      <c r="L59" s="10"/>
      <c r="M59" s="10"/>
    </row>
    <row r="60" spans="1:13" ht="11.25">
      <c r="A60" s="9"/>
      <c r="B60" s="10"/>
      <c r="C60" s="10"/>
      <c r="D60" s="10"/>
      <c r="E60" s="10"/>
      <c r="F60" s="10"/>
      <c r="G60" s="10"/>
      <c r="H60" s="2"/>
      <c r="I60" s="72"/>
      <c r="J60" s="10"/>
      <c r="K60" s="10"/>
      <c r="L60" s="10"/>
      <c r="M60" s="10"/>
    </row>
  </sheetData>
  <printOptions/>
  <pageMargins left="0.75" right="1.28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D43">
      <selection activeCell="H59" sqref="H59"/>
    </sheetView>
  </sheetViews>
  <sheetFormatPr defaultColWidth="9.00390625" defaultRowHeight="12.75"/>
  <cols>
    <col min="1" max="7" width="8.875" style="7" customWidth="1"/>
    <col min="8" max="8" width="12.875" style="7" customWidth="1"/>
    <col min="9" max="16384" width="8.875" style="7" customWidth="1"/>
  </cols>
  <sheetData>
    <row r="1" spans="1:15" ht="11.25">
      <c r="A1" s="10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"/>
      <c r="M1" s="10"/>
      <c r="N1" s="10"/>
      <c r="O1" s="10"/>
    </row>
    <row r="2" spans="1:15" ht="11.25">
      <c r="A2" s="13" t="s">
        <v>0</v>
      </c>
      <c r="B2" s="10"/>
      <c r="C2" s="2"/>
      <c r="D2" s="2"/>
      <c r="E2" s="2"/>
      <c r="F2" s="2"/>
      <c r="G2" s="10"/>
      <c r="H2" s="12"/>
      <c r="I2" s="10"/>
      <c r="J2" s="10"/>
      <c r="K2" s="10"/>
      <c r="L2" s="2"/>
      <c r="M2" s="10"/>
      <c r="N2" s="10"/>
      <c r="O2" s="10"/>
    </row>
    <row r="3" spans="1:15" ht="11.25">
      <c r="A3" s="10"/>
      <c r="B3" s="10"/>
      <c r="C3" s="10"/>
      <c r="D3" s="10"/>
      <c r="E3" s="10"/>
      <c r="F3" s="10"/>
      <c r="G3" s="10"/>
      <c r="H3" s="12"/>
      <c r="I3" s="10"/>
      <c r="J3" s="10"/>
      <c r="K3" s="2"/>
      <c r="L3" s="10"/>
      <c r="M3" s="10"/>
      <c r="N3" s="10"/>
      <c r="O3" s="10"/>
    </row>
    <row r="4" spans="1:15" ht="11.25">
      <c r="A4" s="10" t="s">
        <v>1</v>
      </c>
      <c r="B4" s="10"/>
      <c r="C4" s="10"/>
      <c r="D4" s="10"/>
      <c r="E4" s="10"/>
      <c r="F4" s="10"/>
      <c r="G4" s="10"/>
      <c r="H4" s="12"/>
      <c r="I4" s="10"/>
      <c r="J4" s="10"/>
      <c r="K4" s="2"/>
      <c r="L4" s="10"/>
      <c r="M4" s="10"/>
      <c r="N4" s="10"/>
      <c r="O4" s="10"/>
    </row>
    <row r="5" spans="1:15" ht="11.25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  <c r="N5" s="10"/>
      <c r="O5" s="10"/>
    </row>
    <row r="6" spans="1:15" ht="11.25">
      <c r="A6" s="10" t="s">
        <v>2</v>
      </c>
      <c r="B6" s="10"/>
      <c r="C6" s="10"/>
      <c r="D6" s="10"/>
      <c r="E6" s="10"/>
      <c r="F6" s="10"/>
      <c r="G6" s="10"/>
      <c r="H6" s="3" t="s">
        <v>269</v>
      </c>
      <c r="I6" s="10"/>
      <c r="J6" s="2"/>
      <c r="K6" s="10"/>
      <c r="L6" s="11"/>
      <c r="M6" s="10"/>
      <c r="N6" s="10"/>
      <c r="O6" s="10"/>
    </row>
    <row r="7" spans="1:15" ht="11.25">
      <c r="A7" s="10" t="s">
        <v>3</v>
      </c>
      <c r="B7" s="10"/>
      <c r="C7" s="10"/>
      <c r="D7" s="10"/>
      <c r="E7" s="10"/>
      <c r="F7" s="10"/>
      <c r="G7" s="10"/>
      <c r="H7" s="3"/>
      <c r="I7" s="10"/>
      <c r="J7" s="2"/>
      <c r="K7" s="10"/>
      <c r="L7" s="11"/>
      <c r="M7" s="10"/>
      <c r="N7" s="10"/>
      <c r="O7" s="10"/>
    </row>
    <row r="8" spans="1:15" ht="11.25">
      <c r="A8" s="10" t="s">
        <v>5</v>
      </c>
      <c r="B8" s="10"/>
      <c r="C8" s="10"/>
      <c r="D8" s="10"/>
      <c r="E8" s="10"/>
      <c r="F8" s="10"/>
      <c r="G8" s="10"/>
      <c r="H8" s="3"/>
      <c r="I8" s="10"/>
      <c r="J8" s="2"/>
      <c r="K8" s="10"/>
      <c r="L8" s="11"/>
      <c r="M8" s="10"/>
      <c r="N8" s="10"/>
      <c r="O8" s="10"/>
    </row>
    <row r="9" spans="1:15" ht="11.25">
      <c r="A9" s="10" t="s">
        <v>7</v>
      </c>
      <c r="B9" s="10"/>
      <c r="C9" s="10"/>
      <c r="D9" s="10"/>
      <c r="E9" s="10"/>
      <c r="F9" s="10"/>
      <c r="G9" s="10"/>
      <c r="H9" s="3"/>
      <c r="I9" s="10"/>
      <c r="J9" s="2"/>
      <c r="K9" s="10"/>
      <c r="L9" s="11"/>
      <c r="M9" s="10"/>
      <c r="N9" s="10"/>
      <c r="O9" s="10"/>
    </row>
    <row r="10" spans="1:15" ht="11.25">
      <c r="A10" s="10" t="s">
        <v>9</v>
      </c>
      <c r="B10" s="10"/>
      <c r="C10" s="10"/>
      <c r="D10" s="10"/>
      <c r="E10" s="10"/>
      <c r="F10" s="10"/>
      <c r="G10" s="10"/>
      <c r="H10" s="3"/>
      <c r="I10" s="10"/>
      <c r="J10" s="2"/>
      <c r="K10" s="10"/>
      <c r="L10" s="11"/>
      <c r="M10" s="10"/>
      <c r="N10" s="10"/>
      <c r="O10" s="10"/>
    </row>
    <row r="11" spans="1:15" ht="11.25">
      <c r="A11" s="10" t="s">
        <v>10</v>
      </c>
      <c r="B11" s="10"/>
      <c r="C11" s="10"/>
      <c r="D11" s="10"/>
      <c r="E11" s="10"/>
      <c r="F11" s="10"/>
      <c r="G11" s="10"/>
      <c r="H11" s="3"/>
      <c r="I11" s="10"/>
      <c r="J11" s="10"/>
      <c r="K11" s="10"/>
      <c r="L11" s="11"/>
      <c r="M11" s="10"/>
      <c r="N11" s="10"/>
      <c r="O11" s="10"/>
    </row>
    <row r="12" spans="1:15" ht="11.25">
      <c r="A12" s="10" t="s">
        <v>11</v>
      </c>
      <c r="B12" s="10"/>
      <c r="C12" s="10"/>
      <c r="D12" s="10"/>
      <c r="E12" s="10"/>
      <c r="F12" s="10"/>
      <c r="G12" s="10"/>
      <c r="H12" s="3"/>
      <c r="I12" s="2"/>
      <c r="J12" s="10"/>
      <c r="K12" s="10"/>
      <c r="L12" s="10"/>
      <c r="M12" s="10"/>
      <c r="N12" s="10"/>
      <c r="O12" s="10"/>
    </row>
    <row r="13" spans="1:15" ht="11.25">
      <c r="A13" s="10"/>
      <c r="B13" s="10"/>
      <c r="C13" s="10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  <c r="O13" s="10"/>
    </row>
    <row r="14" spans="1:15" ht="11.25">
      <c r="A14" s="10" t="s">
        <v>13</v>
      </c>
      <c r="B14" s="10"/>
      <c r="C14" s="10"/>
      <c r="D14" s="10"/>
      <c r="E14" s="10"/>
      <c r="F14" s="10"/>
      <c r="G14" s="10"/>
      <c r="H14" s="12"/>
      <c r="I14" s="10"/>
      <c r="J14" s="10"/>
      <c r="K14" s="10"/>
      <c r="L14" s="10"/>
      <c r="M14" s="10"/>
      <c r="N14" s="10"/>
      <c r="O14" s="10"/>
    </row>
    <row r="15" spans="1:15" ht="11.25">
      <c r="A15" s="10"/>
      <c r="B15" s="10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  <c r="O15" s="10"/>
    </row>
    <row r="16" spans="1:15" ht="11.25">
      <c r="A16" s="10" t="s">
        <v>14</v>
      </c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0"/>
      <c r="N16" s="10"/>
      <c r="O16" s="10"/>
    </row>
    <row r="17" spans="1:15" ht="11.25">
      <c r="A17" s="10" t="s">
        <v>15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</row>
    <row r="18" spans="1:15" ht="11.25">
      <c r="A18" s="10" t="s">
        <v>16</v>
      </c>
      <c r="B18" s="10"/>
      <c r="C18" s="10"/>
      <c r="D18" s="10"/>
      <c r="E18" s="10"/>
      <c r="F18" s="10"/>
      <c r="G18" s="10"/>
      <c r="H18" s="3">
        <v>1261623</v>
      </c>
      <c r="I18" s="2"/>
      <c r="J18" s="10"/>
      <c r="K18" s="10"/>
      <c r="L18" s="10"/>
      <c r="M18" s="10"/>
      <c r="N18" s="10"/>
      <c r="O18" s="10"/>
    </row>
    <row r="19" spans="1:15" ht="11.25">
      <c r="A19" s="10" t="s">
        <v>18</v>
      </c>
      <c r="B19" s="10"/>
      <c r="C19" s="10"/>
      <c r="D19" s="10"/>
      <c r="E19" s="10"/>
      <c r="F19" s="10"/>
      <c r="G19" s="10"/>
      <c r="H19" s="3" t="s">
        <v>270</v>
      </c>
      <c r="I19" s="2"/>
      <c r="J19" s="10"/>
      <c r="K19" s="10"/>
      <c r="L19" s="10"/>
      <c r="M19" s="10"/>
      <c r="N19" s="10"/>
      <c r="O19" s="10"/>
    </row>
    <row r="20" spans="1:15" ht="11.25">
      <c r="A20" s="10" t="s">
        <v>20</v>
      </c>
      <c r="B20" s="10"/>
      <c r="C20" s="10"/>
      <c r="D20" s="10"/>
      <c r="E20" s="10"/>
      <c r="F20" s="10"/>
      <c r="G20" s="10"/>
      <c r="H20" s="12"/>
      <c r="I20" s="2"/>
      <c r="J20" s="10"/>
      <c r="K20" s="10"/>
      <c r="L20" s="10"/>
      <c r="M20" s="10"/>
      <c r="N20" s="10"/>
      <c r="O20" s="10"/>
    </row>
    <row r="21" spans="1:15" ht="11.25">
      <c r="A21" s="10" t="s">
        <v>21</v>
      </c>
      <c r="B21" s="10"/>
      <c r="C21" s="10"/>
      <c r="D21" s="10"/>
      <c r="E21" s="10"/>
      <c r="F21" s="10"/>
      <c r="G21" s="10"/>
      <c r="H21" s="3">
        <v>0</v>
      </c>
      <c r="I21" s="2"/>
      <c r="J21" s="10"/>
      <c r="K21" s="10"/>
      <c r="L21" s="10"/>
      <c r="M21" s="10"/>
      <c r="N21" s="10"/>
      <c r="O21" s="10"/>
    </row>
    <row r="22" spans="1:15" ht="11.25">
      <c r="A22" s="10" t="s">
        <v>23</v>
      </c>
      <c r="B22" s="10"/>
      <c r="C22" s="10"/>
      <c r="D22" s="10"/>
      <c r="E22" s="10"/>
      <c r="F22" s="10"/>
      <c r="G22" s="10"/>
      <c r="H22" s="12"/>
      <c r="I22" s="2"/>
      <c r="J22" s="10"/>
      <c r="K22" s="10"/>
      <c r="L22" s="10"/>
      <c r="M22" s="10"/>
      <c r="N22" s="10"/>
      <c r="O22" s="10"/>
    </row>
    <row r="23" spans="1:15" ht="11.25">
      <c r="A23" s="10" t="s">
        <v>271</v>
      </c>
      <c r="B23" s="10"/>
      <c r="C23" s="10"/>
      <c r="D23" s="10"/>
      <c r="E23" s="10"/>
      <c r="F23" s="10"/>
      <c r="G23" s="10"/>
      <c r="H23" s="3">
        <v>1413813</v>
      </c>
      <c r="I23" s="10"/>
      <c r="J23" s="10"/>
      <c r="K23" s="10"/>
      <c r="L23" s="10"/>
      <c r="M23" s="10"/>
      <c r="N23" s="10"/>
      <c r="O23" s="10"/>
    </row>
    <row r="24" spans="1:15" ht="11.25">
      <c r="A24" s="10"/>
      <c r="B24" s="10" t="s">
        <v>272</v>
      </c>
      <c r="C24" s="10"/>
      <c r="D24" s="10"/>
      <c r="E24" s="10"/>
      <c r="F24" s="10"/>
      <c r="G24" s="10"/>
      <c r="H24" s="31">
        <v>2503105</v>
      </c>
      <c r="I24" s="10"/>
      <c r="J24" s="10"/>
      <c r="K24" s="10"/>
      <c r="L24" s="10"/>
      <c r="M24" s="10"/>
      <c r="N24" s="10"/>
      <c r="O24" s="10"/>
    </row>
    <row r="25" spans="1:15" ht="11.25">
      <c r="A25" s="10"/>
      <c r="B25" s="10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0"/>
      <c r="N25" s="10"/>
      <c r="O25" s="10"/>
    </row>
    <row r="26" spans="1:15" ht="11.25">
      <c r="A26" s="10" t="s">
        <v>25</v>
      </c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  <c r="O26" s="10"/>
    </row>
    <row r="27" spans="1:15" ht="11.25">
      <c r="A27" s="10" t="s">
        <v>26</v>
      </c>
      <c r="B27" s="10"/>
      <c r="C27" s="10"/>
      <c r="D27" s="10"/>
      <c r="E27" s="10"/>
      <c r="F27" s="10"/>
      <c r="G27" s="10"/>
      <c r="H27" s="12"/>
      <c r="I27" s="10"/>
      <c r="J27" s="10"/>
      <c r="K27" s="10"/>
      <c r="L27" s="10"/>
      <c r="M27" s="10"/>
      <c r="N27" s="10"/>
      <c r="O27" s="10"/>
    </row>
    <row r="28" spans="1:15" ht="11.25">
      <c r="A28" s="10" t="s">
        <v>27</v>
      </c>
      <c r="B28" s="10"/>
      <c r="C28" s="10"/>
      <c r="D28" s="10"/>
      <c r="E28" s="10"/>
      <c r="F28" s="10"/>
      <c r="G28" s="10"/>
      <c r="H28" s="3">
        <v>0</v>
      </c>
      <c r="I28" s="2"/>
      <c r="J28" s="2"/>
      <c r="K28" s="10"/>
      <c r="L28" s="11"/>
      <c r="M28" s="10"/>
      <c r="N28" s="10"/>
      <c r="O28" s="10"/>
    </row>
    <row r="29" spans="1:15" ht="11.25">
      <c r="A29" s="10" t="s">
        <v>29</v>
      </c>
      <c r="B29" s="10"/>
      <c r="C29" s="10"/>
      <c r="D29" s="10"/>
      <c r="E29" s="10"/>
      <c r="F29" s="10"/>
      <c r="G29" s="10"/>
      <c r="H29" s="3">
        <v>0</v>
      </c>
      <c r="I29" s="2"/>
      <c r="J29" s="2"/>
      <c r="K29" s="10"/>
      <c r="L29" s="11"/>
      <c r="M29" s="10"/>
      <c r="N29" s="10"/>
      <c r="O29" s="10"/>
    </row>
    <row r="30" spans="1:15" ht="11.25">
      <c r="A30" s="10" t="s">
        <v>30</v>
      </c>
      <c r="B30" s="10"/>
      <c r="C30" s="10"/>
      <c r="D30" s="10"/>
      <c r="E30" s="10"/>
      <c r="F30" s="10"/>
      <c r="G30" s="10"/>
      <c r="H30" s="3">
        <v>0</v>
      </c>
      <c r="I30" s="2"/>
      <c r="J30" s="2"/>
      <c r="K30" s="10"/>
      <c r="L30" s="11"/>
      <c r="M30" s="10"/>
      <c r="N30" s="10"/>
      <c r="O30" s="10"/>
    </row>
    <row r="31" spans="1:15" ht="11.25">
      <c r="A31" s="10"/>
      <c r="B31" s="10"/>
      <c r="C31" s="10"/>
      <c r="D31" s="10"/>
      <c r="E31" s="10"/>
      <c r="F31" s="10"/>
      <c r="G31" s="10"/>
      <c r="H31" s="12"/>
      <c r="I31" s="2"/>
      <c r="J31" s="2"/>
      <c r="K31" s="10"/>
      <c r="L31" s="11"/>
      <c r="M31" s="10"/>
      <c r="N31" s="10"/>
      <c r="O31" s="10"/>
    </row>
    <row r="32" spans="1:15" ht="11.25">
      <c r="A32" s="15" t="s">
        <v>32</v>
      </c>
      <c r="B32" s="10"/>
      <c r="C32" s="10"/>
      <c r="D32" s="10"/>
      <c r="E32" s="10"/>
      <c r="F32" s="10"/>
      <c r="G32" s="10"/>
      <c r="H32" s="12"/>
      <c r="I32" s="2"/>
      <c r="J32" s="2"/>
      <c r="K32" s="10"/>
      <c r="L32" s="11"/>
      <c r="M32" s="10"/>
      <c r="N32" s="10"/>
      <c r="O32" s="10"/>
    </row>
    <row r="33" spans="1:15" ht="11.25">
      <c r="A33" s="10" t="s">
        <v>86</v>
      </c>
      <c r="B33" s="10"/>
      <c r="C33" s="10"/>
      <c r="D33" s="10"/>
      <c r="E33" s="10"/>
      <c r="F33" s="10"/>
      <c r="G33" s="10"/>
      <c r="H33" s="3"/>
      <c r="I33" s="2"/>
      <c r="J33" s="2"/>
      <c r="K33" s="10"/>
      <c r="L33" s="11"/>
      <c r="M33" s="10"/>
      <c r="N33" s="10"/>
      <c r="O33" s="10"/>
    </row>
    <row r="34" spans="2:15" ht="11.25">
      <c r="B34" s="10" t="s">
        <v>87</v>
      </c>
      <c r="C34" s="10"/>
      <c r="D34" s="10"/>
      <c r="E34" s="10"/>
      <c r="F34" s="10"/>
      <c r="G34" s="10"/>
      <c r="H34" s="3">
        <v>175888</v>
      </c>
      <c r="I34" s="27"/>
      <c r="J34" s="2"/>
      <c r="K34" s="10"/>
      <c r="L34" s="11"/>
      <c r="M34" s="10"/>
      <c r="N34" s="10"/>
      <c r="O34" s="10"/>
    </row>
    <row r="35" spans="2:15" ht="11.25">
      <c r="B35" s="10" t="s">
        <v>89</v>
      </c>
      <c r="C35" s="10"/>
      <c r="D35" s="10"/>
      <c r="E35" s="10"/>
      <c r="F35" s="10"/>
      <c r="G35" s="10"/>
      <c r="H35" s="3">
        <v>260314</v>
      </c>
      <c r="I35" s="2"/>
      <c r="J35" s="2"/>
      <c r="K35" s="10"/>
      <c r="L35" s="11"/>
      <c r="M35" s="10"/>
      <c r="N35" s="10"/>
      <c r="O35" s="10"/>
    </row>
    <row r="36" spans="1:15" ht="11.25">
      <c r="A36" s="10" t="s">
        <v>90</v>
      </c>
      <c r="B36" s="10"/>
      <c r="C36" s="10"/>
      <c r="D36" s="10"/>
      <c r="E36" s="10"/>
      <c r="F36" s="10"/>
      <c r="G36" s="10"/>
      <c r="H36" s="3">
        <v>267350</v>
      </c>
      <c r="I36" s="2"/>
      <c r="J36" s="2"/>
      <c r="K36" s="10"/>
      <c r="L36" s="11"/>
      <c r="M36" s="10"/>
      <c r="N36" s="10"/>
      <c r="O36" s="10"/>
    </row>
    <row r="37" spans="1:15" ht="11.25">
      <c r="A37" s="10"/>
      <c r="B37" s="10"/>
      <c r="C37" s="10"/>
      <c r="D37" s="10"/>
      <c r="E37" s="10"/>
      <c r="F37" s="10"/>
      <c r="G37" s="10"/>
      <c r="H37" s="12"/>
      <c r="I37" s="2"/>
      <c r="J37" s="2"/>
      <c r="K37" s="10"/>
      <c r="L37" s="11"/>
      <c r="M37" s="10"/>
      <c r="N37" s="10"/>
      <c r="O37" s="10"/>
    </row>
    <row r="38" spans="1:15" ht="11.25">
      <c r="A38" s="10" t="s">
        <v>37</v>
      </c>
      <c r="B38" s="10"/>
      <c r="C38" s="10"/>
      <c r="D38" s="10"/>
      <c r="E38" s="10"/>
      <c r="F38" s="10"/>
      <c r="G38" s="10"/>
      <c r="H38" s="12"/>
      <c r="I38" s="2"/>
      <c r="J38" s="2"/>
      <c r="K38" s="10"/>
      <c r="L38" s="11"/>
      <c r="M38" s="10"/>
      <c r="N38" s="10"/>
      <c r="O38" s="10"/>
    </row>
    <row r="39" spans="1:15" ht="11.25">
      <c r="A39" s="10" t="s">
        <v>38</v>
      </c>
      <c r="B39" s="10"/>
      <c r="C39" s="10"/>
      <c r="D39" s="10"/>
      <c r="E39" s="10"/>
      <c r="F39" s="10"/>
      <c r="G39" s="10"/>
      <c r="H39" s="3">
        <v>11232050</v>
      </c>
      <c r="I39" s="2"/>
      <c r="J39" s="2"/>
      <c r="K39" s="10"/>
      <c r="L39" s="11"/>
      <c r="M39" s="10"/>
      <c r="N39" s="10"/>
      <c r="O39" s="10"/>
    </row>
    <row r="40" spans="1:15" ht="11.25">
      <c r="A40" s="10" t="s">
        <v>40</v>
      </c>
      <c r="B40" s="10"/>
      <c r="C40" s="10"/>
      <c r="D40" s="10"/>
      <c r="E40" s="10"/>
      <c r="F40" s="10"/>
      <c r="G40" s="10"/>
      <c r="H40" s="12"/>
      <c r="I40" s="2"/>
      <c r="J40" s="2"/>
      <c r="K40" s="10"/>
      <c r="L40" s="11"/>
      <c r="M40" s="10"/>
      <c r="N40" s="10"/>
      <c r="O40" s="10"/>
    </row>
    <row r="41" spans="1:15" ht="11.25">
      <c r="A41" s="10" t="s">
        <v>42</v>
      </c>
      <c r="B41" s="10"/>
      <c r="C41" s="10"/>
      <c r="D41" s="10"/>
      <c r="E41" s="10"/>
      <c r="F41" s="10"/>
      <c r="G41" s="3">
        <v>75</v>
      </c>
      <c r="H41" s="12"/>
      <c r="I41" s="2"/>
      <c r="J41" s="2"/>
      <c r="K41" s="10"/>
      <c r="L41" s="11"/>
      <c r="M41" s="10"/>
      <c r="N41" s="10"/>
      <c r="O41" s="10"/>
    </row>
    <row r="42" spans="1:15" ht="11.25">
      <c r="A42" s="10" t="s">
        <v>44</v>
      </c>
      <c r="B42" s="10"/>
      <c r="C42" s="10"/>
      <c r="D42" s="10"/>
      <c r="E42" s="10"/>
      <c r="F42" s="10"/>
      <c r="G42" s="10"/>
      <c r="H42" s="12"/>
      <c r="I42" s="2"/>
      <c r="J42" s="2"/>
      <c r="K42" s="10"/>
      <c r="L42" s="11"/>
      <c r="M42" s="10"/>
      <c r="N42" s="10"/>
      <c r="O42" s="10"/>
    </row>
    <row r="43" spans="1:15" ht="11.25">
      <c r="A43" s="10" t="s">
        <v>42</v>
      </c>
      <c r="B43" s="10"/>
      <c r="C43" s="10"/>
      <c r="D43" s="10"/>
      <c r="E43" s="10"/>
      <c r="F43" s="10"/>
      <c r="G43" s="3">
        <v>25</v>
      </c>
      <c r="H43" s="12"/>
      <c r="I43" s="2"/>
      <c r="J43" s="2"/>
      <c r="K43" s="10"/>
      <c r="L43" s="11"/>
      <c r="M43" s="10"/>
      <c r="N43" s="10"/>
      <c r="O43" s="10"/>
    </row>
    <row r="44" spans="1:15" ht="11.25">
      <c r="A44" s="10"/>
      <c r="B44" s="10"/>
      <c r="C44" s="10"/>
      <c r="D44" s="10"/>
      <c r="E44" s="10"/>
      <c r="F44" s="10"/>
      <c r="G44" s="10"/>
      <c r="H44" s="12"/>
      <c r="I44" s="2"/>
      <c r="J44" s="2"/>
      <c r="K44" s="10"/>
      <c r="L44" s="11"/>
      <c r="M44" s="10"/>
      <c r="N44" s="10"/>
      <c r="O44" s="10"/>
    </row>
    <row r="45" spans="1:15" ht="11.25">
      <c r="A45" s="10" t="s">
        <v>47</v>
      </c>
      <c r="B45" s="10"/>
      <c r="C45" s="10"/>
      <c r="D45" s="10"/>
      <c r="E45" s="10"/>
      <c r="F45" s="10"/>
      <c r="G45" s="10"/>
      <c r="H45" s="12"/>
      <c r="I45" s="2"/>
      <c r="J45" s="2"/>
      <c r="K45" s="10"/>
      <c r="L45" s="11"/>
      <c r="M45" s="10"/>
      <c r="N45" s="10"/>
      <c r="O45" s="10"/>
    </row>
    <row r="46" spans="1:15" ht="11.25">
      <c r="A46" s="10" t="s">
        <v>48</v>
      </c>
      <c r="B46" s="10"/>
      <c r="C46" s="10"/>
      <c r="D46" s="10"/>
      <c r="E46" s="10"/>
      <c r="F46" s="10"/>
      <c r="G46" s="10"/>
      <c r="H46" s="3">
        <v>330000</v>
      </c>
      <c r="I46" s="2"/>
      <c r="J46" s="2"/>
      <c r="K46" s="10"/>
      <c r="L46" s="11"/>
      <c r="M46" s="10"/>
      <c r="N46" s="10"/>
      <c r="O46" s="10"/>
    </row>
    <row r="47" spans="1:15" ht="11.25">
      <c r="A47" s="10"/>
      <c r="B47" s="10"/>
      <c r="C47" s="10"/>
      <c r="D47" s="10"/>
      <c r="E47" s="10"/>
      <c r="F47" s="10"/>
      <c r="G47" s="10"/>
      <c r="H47" s="12"/>
      <c r="I47" s="2"/>
      <c r="J47" s="2"/>
      <c r="K47" s="10"/>
      <c r="L47" s="11"/>
      <c r="M47" s="10"/>
      <c r="N47" s="10"/>
      <c r="O47" s="10"/>
    </row>
    <row r="48" spans="1:15" ht="11.25">
      <c r="A48" s="10" t="s">
        <v>49</v>
      </c>
      <c r="B48" s="10"/>
      <c r="C48" s="10"/>
      <c r="D48" s="10"/>
      <c r="E48" s="10"/>
      <c r="F48" s="10"/>
      <c r="G48" s="10"/>
      <c r="H48" s="12"/>
      <c r="I48" s="2"/>
      <c r="J48" s="2"/>
      <c r="K48" s="10"/>
      <c r="L48" s="11"/>
      <c r="M48" s="10"/>
      <c r="N48" s="10"/>
      <c r="O48" s="10"/>
    </row>
    <row r="49" spans="1:15" ht="11.25">
      <c r="A49" s="10"/>
      <c r="B49" s="10"/>
      <c r="C49" s="10"/>
      <c r="D49" s="10"/>
      <c r="E49" s="10"/>
      <c r="F49" s="10"/>
      <c r="G49" s="2"/>
      <c r="H49" s="12"/>
      <c r="I49" s="2"/>
      <c r="J49" s="2"/>
      <c r="K49" s="10"/>
      <c r="L49" s="11"/>
      <c r="M49" s="10"/>
      <c r="N49" s="10"/>
      <c r="O49" s="10"/>
    </row>
    <row r="50" spans="1:15" ht="11.25">
      <c r="A50" s="10" t="s">
        <v>52</v>
      </c>
      <c r="B50" s="10"/>
      <c r="C50" s="10"/>
      <c r="D50" s="10"/>
      <c r="E50" s="10"/>
      <c r="F50" s="10"/>
      <c r="G50" s="10"/>
      <c r="H50" s="62">
        <v>100000</v>
      </c>
      <c r="I50" s="2" t="s">
        <v>273</v>
      </c>
      <c r="J50" s="2"/>
      <c r="K50" s="10"/>
      <c r="L50" s="11"/>
      <c r="M50" s="10"/>
      <c r="N50" s="10"/>
      <c r="O50" s="10"/>
    </row>
    <row r="51" spans="1:15" ht="11.25">
      <c r="A51" s="10" t="s">
        <v>54</v>
      </c>
      <c r="B51" s="10"/>
      <c r="C51" s="10"/>
      <c r="D51" s="10"/>
      <c r="E51" s="10"/>
      <c r="F51" s="10"/>
      <c r="G51" s="10"/>
      <c r="H51" s="62">
        <v>150000</v>
      </c>
      <c r="I51" s="2" t="s">
        <v>274</v>
      </c>
      <c r="J51" s="2"/>
      <c r="K51" s="10"/>
      <c r="L51" s="11"/>
      <c r="M51" s="10"/>
      <c r="N51" s="10"/>
      <c r="O51" s="10"/>
    </row>
    <row r="52" spans="1:15" ht="11.25">
      <c r="A52" s="10" t="s">
        <v>56</v>
      </c>
      <c r="B52" s="10"/>
      <c r="C52" s="10"/>
      <c r="D52" s="10"/>
      <c r="E52" s="10"/>
      <c r="F52" s="10"/>
      <c r="G52" s="10"/>
      <c r="H52" s="62">
        <v>148500</v>
      </c>
      <c r="I52" s="2" t="s">
        <v>275</v>
      </c>
      <c r="J52" s="2"/>
      <c r="K52" s="10"/>
      <c r="L52" s="11"/>
      <c r="M52" s="10"/>
      <c r="N52" s="10"/>
      <c r="O52" s="10"/>
    </row>
    <row r="53" spans="1:15" ht="11.25">
      <c r="A53" s="10" t="s">
        <v>58</v>
      </c>
      <c r="B53" s="10"/>
      <c r="C53" s="10"/>
      <c r="D53" s="10"/>
      <c r="E53" s="10"/>
      <c r="F53" s="10"/>
      <c r="G53" s="10"/>
      <c r="H53" s="62">
        <v>427666</v>
      </c>
      <c r="I53" s="2" t="s">
        <v>276</v>
      </c>
      <c r="J53" s="2"/>
      <c r="K53" s="10"/>
      <c r="L53" s="11"/>
      <c r="M53" s="10"/>
      <c r="N53" s="10"/>
      <c r="O53" s="10"/>
    </row>
    <row r="54" spans="1:15" ht="11.25">
      <c r="A54" s="10" t="s">
        <v>60</v>
      </c>
      <c r="B54" s="10"/>
      <c r="C54" s="10"/>
      <c r="D54" s="10"/>
      <c r="E54" s="10"/>
      <c r="F54" s="10"/>
      <c r="G54" s="10"/>
      <c r="H54" s="62">
        <v>175000</v>
      </c>
      <c r="I54" s="2" t="s">
        <v>277</v>
      </c>
      <c r="J54" s="2"/>
      <c r="K54" s="10"/>
      <c r="L54" s="11"/>
      <c r="M54" s="10"/>
      <c r="N54" s="10"/>
      <c r="O54" s="10"/>
    </row>
    <row r="55" spans="1:15" ht="11.25">
      <c r="A55" s="10" t="s">
        <v>62</v>
      </c>
      <c r="B55" s="10"/>
      <c r="C55" s="10"/>
      <c r="D55" s="10"/>
      <c r="E55" s="10"/>
      <c r="F55" s="10"/>
      <c r="G55" s="10"/>
      <c r="H55" s="63">
        <v>2980000</v>
      </c>
      <c r="I55" s="64" t="s">
        <v>278</v>
      </c>
      <c r="J55" s="2"/>
      <c r="K55" s="10"/>
      <c r="L55" s="11"/>
      <c r="M55" s="10"/>
      <c r="N55" s="10"/>
      <c r="O55" s="10"/>
    </row>
    <row r="56" spans="1:15" ht="11.25">
      <c r="A56" s="10"/>
      <c r="B56" s="10"/>
      <c r="C56" s="10"/>
      <c r="D56" s="10"/>
      <c r="E56" s="10"/>
      <c r="F56" s="10"/>
      <c r="G56" s="10"/>
      <c r="H56" s="62">
        <v>75000</v>
      </c>
      <c r="I56" s="2" t="s">
        <v>279</v>
      </c>
      <c r="J56" s="2"/>
      <c r="K56" s="10"/>
      <c r="L56" s="11"/>
      <c r="M56" s="10"/>
      <c r="N56" s="10"/>
      <c r="O56" s="10"/>
    </row>
    <row r="57" spans="1:15" ht="11.25">
      <c r="A57" s="10"/>
      <c r="C57" s="10"/>
      <c r="D57" s="10"/>
      <c r="E57" s="10"/>
      <c r="F57" s="10"/>
      <c r="G57" s="10"/>
      <c r="H57" s="63"/>
      <c r="I57" s="64" t="s">
        <v>280</v>
      </c>
      <c r="J57" s="2"/>
      <c r="K57" s="10"/>
      <c r="L57" s="11"/>
      <c r="M57" s="10"/>
      <c r="N57" s="10"/>
      <c r="O57" s="10"/>
    </row>
    <row r="58" spans="1:15" ht="11.25">
      <c r="A58" s="10"/>
      <c r="C58" s="10"/>
      <c r="D58" s="10"/>
      <c r="E58" s="10"/>
      <c r="F58" s="10"/>
      <c r="G58" s="10"/>
      <c r="H58" s="63">
        <v>1000000</v>
      </c>
      <c r="I58" s="64" t="s">
        <v>281</v>
      </c>
      <c r="J58" s="2"/>
      <c r="K58" s="10"/>
      <c r="L58" s="11"/>
      <c r="M58" s="10"/>
      <c r="N58" s="10"/>
      <c r="O58" s="10"/>
    </row>
    <row r="59" spans="1:15" ht="11.25">
      <c r="A59" s="10"/>
      <c r="B59" s="10"/>
      <c r="C59" s="10"/>
      <c r="D59" s="10"/>
      <c r="E59" s="10"/>
      <c r="F59" s="10"/>
      <c r="G59" s="10"/>
      <c r="H59" s="65">
        <v>50000</v>
      </c>
      <c r="I59" s="2" t="s">
        <v>282</v>
      </c>
      <c r="J59" s="2"/>
      <c r="K59" s="10"/>
      <c r="L59" s="11"/>
      <c r="M59" s="10"/>
      <c r="N59" s="10"/>
      <c r="O59" s="10"/>
    </row>
    <row r="60" spans="1:15" ht="11.25">
      <c r="A60" s="10"/>
      <c r="B60" s="10"/>
      <c r="C60" s="10"/>
      <c r="D60" s="10"/>
      <c r="E60" s="10"/>
      <c r="F60" s="10"/>
      <c r="G60" s="10"/>
      <c r="H60" s="65">
        <v>35000</v>
      </c>
      <c r="I60" s="2" t="s">
        <v>283</v>
      </c>
      <c r="J60" s="2"/>
      <c r="K60" s="10"/>
      <c r="L60" s="11"/>
      <c r="M60" s="10"/>
      <c r="N60" s="10"/>
      <c r="O60" s="10"/>
    </row>
    <row r="61" spans="1:15" ht="11.25">
      <c r="A61" s="10"/>
      <c r="B61" s="10"/>
      <c r="C61" s="10"/>
      <c r="D61" s="10"/>
      <c r="E61" s="10"/>
      <c r="F61" s="10"/>
      <c r="G61" s="10"/>
      <c r="H61" s="65">
        <v>150000</v>
      </c>
      <c r="I61" s="2" t="s">
        <v>284</v>
      </c>
      <c r="J61" s="2"/>
      <c r="K61" s="10"/>
      <c r="L61" s="11"/>
      <c r="M61" s="10"/>
      <c r="N61" s="10"/>
      <c r="O61" s="10"/>
    </row>
    <row r="62" spans="1:15" ht="11.25">
      <c r="A62" s="9"/>
      <c r="B62" s="10"/>
      <c r="C62" s="10"/>
      <c r="D62" s="10"/>
      <c r="E62" s="10"/>
      <c r="F62" s="10"/>
      <c r="G62" s="10"/>
      <c r="H62" s="65">
        <v>361375</v>
      </c>
      <c r="I62" s="2" t="s">
        <v>285</v>
      </c>
      <c r="J62" s="2"/>
      <c r="K62" s="10"/>
      <c r="L62" s="10"/>
      <c r="M62" s="10"/>
      <c r="N62" s="10"/>
      <c r="O62" s="10"/>
    </row>
    <row r="63" spans="1:15" ht="11.25">
      <c r="A63" s="9"/>
      <c r="B63" s="10"/>
      <c r="C63" s="10"/>
      <c r="D63" s="10"/>
      <c r="E63" s="10"/>
      <c r="F63" s="10"/>
      <c r="G63" s="10"/>
      <c r="H63" s="65"/>
      <c r="I63" s="2"/>
      <c r="J63" s="2"/>
      <c r="K63" s="10"/>
      <c r="L63" s="10"/>
      <c r="M63" s="10"/>
      <c r="N63" s="10"/>
      <c r="O63" s="10"/>
    </row>
    <row r="64" spans="1:15" ht="11.25">
      <c r="A64" s="10"/>
      <c r="B64" s="10" t="s">
        <v>286</v>
      </c>
      <c r="C64" s="10"/>
      <c r="D64" s="10"/>
      <c r="E64" s="10"/>
      <c r="F64" s="10"/>
      <c r="G64" s="10"/>
      <c r="H64" s="66">
        <f>SUM(H18:H62)</f>
        <v>23096684</v>
      </c>
      <c r="I64" s="2"/>
      <c r="J64" s="2"/>
      <c r="K64" s="10"/>
      <c r="L64" s="10"/>
      <c r="M64" s="10"/>
      <c r="N64" s="10"/>
      <c r="O64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75" zoomScaleSheetLayoutView="75" workbookViewId="0" topLeftCell="A28">
      <selection activeCell="H56" sqref="H56"/>
    </sheetView>
  </sheetViews>
  <sheetFormatPr defaultColWidth="9.00390625" defaultRowHeight="12.75"/>
  <cols>
    <col min="1" max="6" width="8.875" style="7" customWidth="1"/>
    <col min="7" max="7" width="5.00390625" style="7" customWidth="1"/>
    <col min="8" max="8" width="10.875" style="7" customWidth="1"/>
    <col min="9" max="16384" width="8.875" style="7" customWidth="1"/>
  </cols>
  <sheetData>
    <row r="1" ht="11.25">
      <c r="A1" s="7" t="s">
        <v>93</v>
      </c>
    </row>
    <row r="2" spans="1:14" ht="11.25">
      <c r="A2" s="13" t="s">
        <v>0</v>
      </c>
      <c r="B2" s="10"/>
      <c r="C2" s="2"/>
      <c r="D2" s="2"/>
      <c r="E2" s="2"/>
      <c r="F2" s="2"/>
      <c r="G2" s="10"/>
      <c r="H2" s="12"/>
      <c r="I2" s="10"/>
      <c r="J2" s="10"/>
      <c r="K2" s="10"/>
      <c r="L2" s="2"/>
      <c r="M2" s="10"/>
      <c r="N2" s="10"/>
    </row>
    <row r="3" spans="1:14" ht="11.25">
      <c r="A3" s="10"/>
      <c r="B3" s="10"/>
      <c r="C3" s="10"/>
      <c r="D3" s="10"/>
      <c r="E3" s="10"/>
      <c r="F3" s="10"/>
      <c r="G3" s="10"/>
      <c r="H3" s="12"/>
      <c r="I3" s="10"/>
      <c r="J3" s="10"/>
      <c r="K3" s="2"/>
      <c r="L3" s="10"/>
      <c r="M3" s="10"/>
      <c r="N3" s="10"/>
    </row>
    <row r="4" spans="1:14" ht="11.25">
      <c r="A4" s="10" t="s">
        <v>1</v>
      </c>
      <c r="B4" s="10"/>
      <c r="C4" s="10"/>
      <c r="D4" s="10"/>
      <c r="E4" s="10"/>
      <c r="F4" s="10"/>
      <c r="G4" s="10"/>
      <c r="H4" s="12"/>
      <c r="I4" s="10"/>
      <c r="J4" s="10"/>
      <c r="K4" s="2"/>
      <c r="L4" s="10"/>
      <c r="M4" s="10"/>
      <c r="N4" s="10"/>
    </row>
    <row r="5" spans="1:14" ht="11.25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  <c r="N5" s="10"/>
    </row>
    <row r="6" spans="1:14" ht="11.25">
      <c r="A6" s="10" t="s">
        <v>2</v>
      </c>
      <c r="B6" s="10"/>
      <c r="C6" s="10"/>
      <c r="D6" s="10"/>
      <c r="E6" s="10"/>
      <c r="F6" s="10"/>
      <c r="G6" s="10"/>
      <c r="H6" s="3">
        <v>1373889</v>
      </c>
      <c r="I6" s="2" t="s">
        <v>78</v>
      </c>
      <c r="J6" s="2"/>
      <c r="K6" s="10"/>
      <c r="L6" s="11"/>
      <c r="M6" s="10"/>
      <c r="N6" s="10"/>
    </row>
    <row r="7" spans="1:14" ht="11.25">
      <c r="A7" s="10" t="s">
        <v>3</v>
      </c>
      <c r="B7" s="10"/>
      <c r="C7" s="10"/>
      <c r="D7" s="10"/>
      <c r="E7" s="10"/>
      <c r="F7" s="10"/>
      <c r="G7" s="10"/>
      <c r="H7" s="3" t="s">
        <v>79</v>
      </c>
      <c r="I7" s="2"/>
      <c r="J7" s="2"/>
      <c r="K7" s="10"/>
      <c r="L7" s="11"/>
      <c r="M7" s="10"/>
      <c r="N7" s="10"/>
    </row>
    <row r="8" spans="1:14" ht="11.25">
      <c r="A8" s="10" t="s">
        <v>5</v>
      </c>
      <c r="B8" s="10"/>
      <c r="C8" s="10"/>
      <c r="D8" s="10"/>
      <c r="E8" s="10"/>
      <c r="F8" s="10"/>
      <c r="G8" s="10"/>
      <c r="H8" s="3">
        <v>49279592</v>
      </c>
      <c r="I8" s="2" t="s">
        <v>80</v>
      </c>
      <c r="J8" s="2"/>
      <c r="K8" s="10"/>
      <c r="L8" s="11"/>
      <c r="M8" s="10"/>
      <c r="N8" s="10"/>
    </row>
    <row r="9" spans="1:14" ht="11.25">
      <c r="A9" s="10" t="s">
        <v>7</v>
      </c>
      <c r="B9" s="10"/>
      <c r="C9" s="10"/>
      <c r="D9" s="10"/>
      <c r="E9" s="10"/>
      <c r="F9" s="10"/>
      <c r="G9" s="10"/>
      <c r="H9" s="3"/>
      <c r="I9" s="2"/>
      <c r="J9" s="2"/>
      <c r="K9" s="10"/>
      <c r="L9" s="11"/>
      <c r="M9" s="10"/>
      <c r="N9" s="10"/>
    </row>
    <row r="10" spans="1:14" ht="11.25">
      <c r="A10" s="10" t="s">
        <v>9</v>
      </c>
      <c r="B10" s="10"/>
      <c r="C10" s="10"/>
      <c r="D10" s="10"/>
      <c r="E10" s="10"/>
      <c r="F10" s="10"/>
      <c r="G10" s="10"/>
      <c r="H10" s="3"/>
      <c r="I10" s="2"/>
      <c r="J10" s="2"/>
      <c r="K10" s="10"/>
      <c r="L10" s="11"/>
      <c r="M10" s="10"/>
      <c r="N10" s="10"/>
    </row>
    <row r="11" spans="1:14" ht="11.25">
      <c r="A11" s="10" t="s">
        <v>10</v>
      </c>
      <c r="B11" s="10"/>
      <c r="C11" s="10"/>
      <c r="D11" s="10"/>
      <c r="E11" s="10"/>
      <c r="F11" s="10"/>
      <c r="G11" s="10"/>
      <c r="H11" s="3">
        <v>1541276</v>
      </c>
      <c r="I11" s="2" t="s">
        <v>81</v>
      </c>
      <c r="J11" s="10"/>
      <c r="K11" s="10"/>
      <c r="L11" s="11"/>
      <c r="M11" s="10"/>
      <c r="N11" s="10"/>
    </row>
    <row r="12" spans="1:14" ht="11.25">
      <c r="A12" s="10" t="s">
        <v>11</v>
      </c>
      <c r="B12" s="10"/>
      <c r="C12" s="10"/>
      <c r="D12" s="10"/>
      <c r="E12" s="10"/>
      <c r="F12" s="10"/>
      <c r="G12" s="10"/>
      <c r="H12" s="3">
        <v>2978841</v>
      </c>
      <c r="I12" s="2" t="s">
        <v>82</v>
      </c>
      <c r="J12" s="10"/>
      <c r="K12" s="10"/>
      <c r="L12" s="10"/>
      <c r="M12" s="10"/>
      <c r="N12" s="10"/>
    </row>
    <row r="13" spans="1:14" ht="11.25">
      <c r="A13" s="10"/>
      <c r="B13" s="14" t="s">
        <v>83</v>
      </c>
      <c r="C13" s="10"/>
      <c r="D13" s="10"/>
      <c r="E13" s="10"/>
      <c r="F13" s="10"/>
      <c r="G13" s="10"/>
      <c r="H13" s="12"/>
      <c r="I13" s="2"/>
      <c r="J13" s="10"/>
      <c r="K13" s="10"/>
      <c r="L13" s="10"/>
      <c r="M13" s="10"/>
      <c r="N13" s="10"/>
    </row>
    <row r="14" spans="1:14" ht="11.25">
      <c r="A14" s="10" t="s">
        <v>13</v>
      </c>
      <c r="B14" s="10"/>
      <c r="C14" s="10"/>
      <c r="D14" s="10"/>
      <c r="E14" s="10"/>
      <c r="F14" s="10"/>
      <c r="G14" s="10"/>
      <c r="H14" s="12"/>
      <c r="I14" s="2"/>
      <c r="J14" s="10"/>
      <c r="K14" s="10"/>
      <c r="L14" s="10"/>
      <c r="M14" s="10"/>
      <c r="N14" s="10"/>
    </row>
    <row r="15" spans="1:14" ht="11.25">
      <c r="A15" s="10"/>
      <c r="B15" s="10"/>
      <c r="C15" s="10"/>
      <c r="D15" s="10"/>
      <c r="E15" s="10"/>
      <c r="F15" s="10"/>
      <c r="G15" s="10"/>
      <c r="H15" s="12"/>
      <c r="I15" s="2"/>
      <c r="J15" s="10"/>
      <c r="K15" s="10"/>
      <c r="L15" s="10"/>
      <c r="M15" s="10"/>
      <c r="N15" s="10"/>
    </row>
    <row r="16" spans="1:14" ht="11.25">
      <c r="A16" s="10" t="s">
        <v>14</v>
      </c>
      <c r="B16" s="10"/>
      <c r="C16" s="10"/>
      <c r="D16" s="10"/>
      <c r="E16" s="10"/>
      <c r="F16" s="10"/>
      <c r="G16" s="10"/>
      <c r="H16" s="12"/>
      <c r="I16" s="2"/>
      <c r="J16" s="10"/>
      <c r="K16" s="10"/>
      <c r="L16" s="10"/>
      <c r="M16" s="10"/>
      <c r="N16" s="10"/>
    </row>
    <row r="17" spans="1:14" ht="11.25">
      <c r="A17" s="10" t="s">
        <v>15</v>
      </c>
      <c r="B17" s="10"/>
      <c r="C17" s="10"/>
      <c r="D17" s="10"/>
      <c r="E17" s="10"/>
      <c r="F17" s="10"/>
      <c r="G17" s="10"/>
      <c r="H17" s="12"/>
      <c r="I17" s="2"/>
      <c r="J17" s="10"/>
      <c r="K17" s="10"/>
      <c r="L17" s="10"/>
      <c r="M17" s="10"/>
      <c r="N17" s="10"/>
    </row>
    <row r="18" spans="1:14" ht="11.25">
      <c r="A18" s="10" t="s">
        <v>16</v>
      </c>
      <c r="B18" s="10"/>
      <c r="C18" s="10"/>
      <c r="D18" s="10"/>
      <c r="E18" s="10"/>
      <c r="F18" s="10"/>
      <c r="G18" s="10"/>
      <c r="H18" s="3">
        <v>2310637</v>
      </c>
      <c r="I18" s="2" t="s">
        <v>84</v>
      </c>
      <c r="J18" s="10"/>
      <c r="K18" s="10"/>
      <c r="L18" s="10"/>
      <c r="M18" s="10"/>
      <c r="N18" s="2"/>
    </row>
    <row r="19" spans="1:14" ht="11.25">
      <c r="A19" s="10" t="s">
        <v>18</v>
      </c>
      <c r="B19" s="10"/>
      <c r="C19" s="10"/>
      <c r="D19" s="10"/>
      <c r="E19" s="10"/>
      <c r="F19" s="10"/>
      <c r="G19" s="10"/>
      <c r="H19" s="3" t="s">
        <v>79</v>
      </c>
      <c r="I19" s="2"/>
      <c r="J19" s="10"/>
      <c r="K19" s="10"/>
      <c r="L19" s="10"/>
      <c r="M19" s="10"/>
      <c r="N19" s="2"/>
    </row>
    <row r="20" spans="1:14" ht="11.25">
      <c r="A20" s="10" t="s">
        <v>20</v>
      </c>
      <c r="B20" s="10"/>
      <c r="C20" s="10"/>
      <c r="D20" s="10"/>
      <c r="E20" s="10"/>
      <c r="F20" s="10"/>
      <c r="G20" s="10"/>
      <c r="H20" s="12"/>
      <c r="I20" s="2"/>
      <c r="J20" s="10"/>
      <c r="K20" s="10"/>
      <c r="L20" s="10"/>
      <c r="M20" s="10"/>
      <c r="N20" s="10"/>
    </row>
    <row r="21" spans="1:14" ht="11.25">
      <c r="A21" s="10" t="s">
        <v>21</v>
      </c>
      <c r="B21" s="10"/>
      <c r="C21" s="10"/>
      <c r="D21" s="10"/>
      <c r="E21" s="10"/>
      <c r="F21" s="10"/>
      <c r="G21" s="10"/>
      <c r="H21" s="3">
        <v>152600</v>
      </c>
      <c r="I21" s="2"/>
      <c r="J21" s="10"/>
      <c r="K21" s="10"/>
      <c r="L21" s="10"/>
      <c r="M21" s="10"/>
      <c r="N21" s="10"/>
    </row>
    <row r="22" spans="1:14" ht="11.25">
      <c r="A22" s="10" t="s">
        <v>23</v>
      </c>
      <c r="B22" s="10"/>
      <c r="C22" s="10"/>
      <c r="D22" s="10"/>
      <c r="E22" s="10"/>
      <c r="F22" s="10"/>
      <c r="G22" s="10"/>
      <c r="H22" s="12"/>
      <c r="I22" s="2"/>
      <c r="J22" s="10"/>
      <c r="K22" s="10"/>
      <c r="L22" s="10"/>
      <c r="M22" s="10"/>
      <c r="N22" s="10"/>
    </row>
    <row r="23" spans="1:14" ht="11.25">
      <c r="A23" s="10" t="s">
        <v>24</v>
      </c>
      <c r="B23" s="10"/>
      <c r="C23" s="10"/>
      <c r="D23" s="10"/>
      <c r="E23" s="10"/>
      <c r="F23" s="10"/>
      <c r="G23" s="10"/>
      <c r="H23" s="3">
        <v>3119384</v>
      </c>
      <c r="I23" s="2" t="s">
        <v>85</v>
      </c>
      <c r="J23" s="10"/>
      <c r="K23" s="10"/>
      <c r="L23" s="10"/>
      <c r="M23" s="10"/>
      <c r="N23" s="10"/>
    </row>
    <row r="24" spans="1:14" ht="11.25">
      <c r="A24" s="10"/>
      <c r="B24" s="10"/>
      <c r="C24" s="10"/>
      <c r="D24" s="10"/>
      <c r="E24" s="10"/>
      <c r="F24" s="10"/>
      <c r="G24" s="10"/>
      <c r="H24" s="12"/>
      <c r="I24" s="2"/>
      <c r="J24" s="10"/>
      <c r="K24" s="10"/>
      <c r="L24" s="10"/>
      <c r="M24" s="10"/>
      <c r="N24" s="10"/>
    </row>
    <row r="25" spans="1:14" ht="11.25">
      <c r="A25" s="10" t="s">
        <v>25</v>
      </c>
      <c r="B25" s="10"/>
      <c r="C25" s="10"/>
      <c r="D25" s="10"/>
      <c r="E25" s="10"/>
      <c r="F25" s="10"/>
      <c r="G25" s="10"/>
      <c r="H25" s="12"/>
      <c r="I25" s="2"/>
      <c r="J25" s="10"/>
      <c r="K25" s="10"/>
      <c r="L25" s="10"/>
      <c r="M25" s="10"/>
      <c r="N25" s="10"/>
    </row>
    <row r="26" spans="1:14" ht="11.25">
      <c r="A26" s="10" t="s">
        <v>26</v>
      </c>
      <c r="B26" s="10"/>
      <c r="C26" s="10"/>
      <c r="D26" s="10"/>
      <c r="E26" s="10"/>
      <c r="F26" s="10"/>
      <c r="G26" s="10"/>
      <c r="H26" s="12"/>
      <c r="I26" s="2"/>
      <c r="J26" s="10"/>
      <c r="K26" s="10"/>
      <c r="L26" s="10"/>
      <c r="M26" s="10"/>
      <c r="N26" s="10"/>
    </row>
    <row r="27" spans="1:14" ht="11.25">
      <c r="A27" s="10" t="s">
        <v>27</v>
      </c>
      <c r="B27" s="10"/>
      <c r="C27" s="10"/>
      <c r="D27" s="10"/>
      <c r="E27" s="10"/>
      <c r="F27" s="10"/>
      <c r="G27" s="10"/>
      <c r="H27" s="3" t="s">
        <v>79</v>
      </c>
      <c r="I27" s="2"/>
      <c r="J27" s="2"/>
      <c r="K27" s="10"/>
      <c r="L27" s="11"/>
      <c r="M27" s="10"/>
      <c r="N27" s="10"/>
    </row>
    <row r="28" spans="1:14" ht="11.25">
      <c r="A28" s="10" t="s">
        <v>29</v>
      </c>
      <c r="B28" s="10"/>
      <c r="C28" s="10"/>
      <c r="D28" s="10"/>
      <c r="E28" s="10"/>
      <c r="F28" s="10"/>
      <c r="G28" s="10"/>
      <c r="H28" s="3" t="s">
        <v>79</v>
      </c>
      <c r="I28" s="2"/>
      <c r="J28" s="2"/>
      <c r="K28" s="10"/>
      <c r="L28" s="11"/>
      <c r="M28" s="10"/>
      <c r="N28" s="10"/>
    </row>
    <row r="29" spans="1:14" ht="11.25">
      <c r="A29" s="10" t="s">
        <v>30</v>
      </c>
      <c r="B29" s="10"/>
      <c r="C29" s="10"/>
      <c r="D29" s="10"/>
      <c r="E29" s="10"/>
      <c r="F29" s="10"/>
      <c r="G29" s="10"/>
      <c r="H29" s="3" t="s">
        <v>79</v>
      </c>
      <c r="I29" s="2"/>
      <c r="J29" s="2"/>
      <c r="K29" s="10"/>
      <c r="L29" s="11"/>
      <c r="M29" s="10"/>
      <c r="N29" s="10"/>
    </row>
    <row r="30" spans="1:14" ht="11.25">
      <c r="A30" s="10"/>
      <c r="B30" s="10"/>
      <c r="C30" s="10"/>
      <c r="D30" s="10"/>
      <c r="E30" s="10"/>
      <c r="F30" s="10"/>
      <c r="G30" s="10"/>
      <c r="H30" s="12"/>
      <c r="I30" s="2"/>
      <c r="J30" s="2"/>
      <c r="K30" s="10"/>
      <c r="L30" s="11"/>
      <c r="M30" s="10"/>
      <c r="N30" s="10"/>
    </row>
    <row r="31" spans="1:14" ht="11.25">
      <c r="A31" s="15" t="s">
        <v>32</v>
      </c>
      <c r="B31" s="10"/>
      <c r="C31" s="10"/>
      <c r="D31" s="10"/>
      <c r="E31" s="10"/>
      <c r="F31" s="10"/>
      <c r="G31" s="10"/>
      <c r="H31" s="12"/>
      <c r="I31" s="2"/>
      <c r="J31" s="2"/>
      <c r="K31" s="10"/>
      <c r="L31" s="11"/>
      <c r="M31" s="10"/>
      <c r="N31" s="10"/>
    </row>
    <row r="32" spans="1:14" ht="11.25">
      <c r="A32" s="10" t="s">
        <v>86</v>
      </c>
      <c r="B32" s="10"/>
      <c r="C32" s="10"/>
      <c r="D32" s="10"/>
      <c r="E32" s="10"/>
      <c r="F32" s="10"/>
      <c r="G32" s="10"/>
      <c r="H32" s="3">
        <v>1714800</v>
      </c>
      <c r="I32" s="2"/>
      <c r="J32" s="2"/>
      <c r="K32" s="10"/>
      <c r="L32" s="11"/>
      <c r="M32" s="10"/>
      <c r="N32" s="10"/>
    </row>
    <row r="33" spans="2:14" ht="11.25">
      <c r="B33" s="10" t="s">
        <v>87</v>
      </c>
      <c r="C33" s="10"/>
      <c r="D33" s="10"/>
      <c r="E33" s="10"/>
      <c r="F33" s="10"/>
      <c r="G33" s="10"/>
      <c r="H33" s="3">
        <v>253200</v>
      </c>
      <c r="I33" s="2" t="s">
        <v>88</v>
      </c>
      <c r="J33" s="2"/>
      <c r="K33" s="10"/>
      <c r="L33" s="11"/>
      <c r="M33" s="10"/>
      <c r="N33" s="10"/>
    </row>
    <row r="34" spans="2:14" ht="11.25">
      <c r="B34" s="10" t="s">
        <v>89</v>
      </c>
      <c r="C34" s="10"/>
      <c r="D34" s="10"/>
      <c r="E34" s="10"/>
      <c r="F34" s="10"/>
      <c r="G34" s="10"/>
      <c r="H34" s="3">
        <v>1462100</v>
      </c>
      <c r="I34" s="2"/>
      <c r="J34" s="2"/>
      <c r="K34" s="10"/>
      <c r="L34" s="11"/>
      <c r="M34" s="10"/>
      <c r="N34" s="10"/>
    </row>
    <row r="35" spans="1:14" ht="11.25">
      <c r="A35" s="10" t="s">
        <v>90</v>
      </c>
      <c r="B35" s="10"/>
      <c r="C35" s="10"/>
      <c r="D35" s="10"/>
      <c r="E35" s="10"/>
      <c r="F35" s="10"/>
      <c r="G35" s="10"/>
      <c r="H35" s="3" t="s">
        <v>88</v>
      </c>
      <c r="I35" s="2" t="s">
        <v>88</v>
      </c>
      <c r="J35" s="2"/>
      <c r="K35" s="10"/>
      <c r="L35" s="11"/>
      <c r="M35" s="10"/>
      <c r="N35" s="10"/>
    </row>
    <row r="36" spans="1:14" ht="11.25">
      <c r="A36" s="10"/>
      <c r="B36" s="10"/>
      <c r="C36" s="10"/>
      <c r="D36" s="10"/>
      <c r="E36" s="10"/>
      <c r="F36" s="10"/>
      <c r="G36" s="10"/>
      <c r="H36" s="12"/>
      <c r="I36" s="2"/>
      <c r="J36" s="2"/>
      <c r="K36" s="10"/>
      <c r="L36" s="11"/>
      <c r="M36" s="10"/>
      <c r="N36" s="10"/>
    </row>
    <row r="37" spans="1:14" ht="11.25">
      <c r="A37" s="10" t="s">
        <v>37</v>
      </c>
      <c r="B37" s="10"/>
      <c r="C37" s="10"/>
      <c r="D37" s="10"/>
      <c r="E37" s="10"/>
      <c r="F37" s="10"/>
      <c r="G37" s="10"/>
      <c r="H37" s="12"/>
      <c r="J37" s="2"/>
      <c r="K37" s="10"/>
      <c r="L37" s="11"/>
      <c r="M37" s="10"/>
      <c r="N37" s="10"/>
    </row>
    <row r="38" spans="1:14" ht="11.25">
      <c r="A38" s="10" t="s">
        <v>38</v>
      </c>
      <c r="B38" s="10"/>
      <c r="C38" s="10"/>
      <c r="D38" s="10"/>
      <c r="E38" s="10"/>
      <c r="F38" s="10"/>
      <c r="G38" s="10"/>
      <c r="H38" s="3">
        <v>22820005</v>
      </c>
      <c r="I38" s="2" t="s">
        <v>297</v>
      </c>
      <c r="J38" s="2"/>
      <c r="K38" s="10"/>
      <c r="L38" s="11"/>
      <c r="M38" s="10"/>
      <c r="N38" s="10"/>
    </row>
    <row r="39" spans="1:14" ht="11.25">
      <c r="A39" s="10" t="s">
        <v>40</v>
      </c>
      <c r="B39" s="10"/>
      <c r="C39" s="10"/>
      <c r="D39" s="10"/>
      <c r="E39" s="10"/>
      <c r="F39" s="10"/>
      <c r="G39" s="10"/>
      <c r="H39" s="12"/>
      <c r="I39" s="7" t="s">
        <v>298</v>
      </c>
      <c r="J39" s="2"/>
      <c r="K39" s="10"/>
      <c r="L39" s="11"/>
      <c r="M39" s="10"/>
      <c r="N39" s="10"/>
    </row>
    <row r="40" spans="1:14" ht="11.25">
      <c r="A40" s="10" t="s">
        <v>42</v>
      </c>
      <c r="B40" s="10"/>
      <c r="C40" s="10"/>
      <c r="D40" s="10"/>
      <c r="E40" s="10"/>
      <c r="F40" s="10"/>
      <c r="G40" s="3">
        <v>82</v>
      </c>
      <c r="H40" s="12"/>
      <c r="I40" s="2" t="s">
        <v>299</v>
      </c>
      <c r="J40" s="2"/>
      <c r="K40" s="10"/>
      <c r="L40" s="11"/>
      <c r="M40" s="10"/>
      <c r="N40" s="10"/>
    </row>
    <row r="41" spans="1:14" ht="11.25">
      <c r="A41" s="10" t="s">
        <v>44</v>
      </c>
      <c r="B41" s="10"/>
      <c r="C41" s="10"/>
      <c r="D41" s="10"/>
      <c r="E41" s="10"/>
      <c r="F41" s="10"/>
      <c r="G41" s="10"/>
      <c r="H41" s="12"/>
      <c r="I41" s="2"/>
      <c r="J41" s="2"/>
      <c r="K41" s="10"/>
      <c r="L41" s="11"/>
      <c r="M41" s="10"/>
      <c r="N41" s="10"/>
    </row>
    <row r="42" spans="1:14" ht="11.25">
      <c r="A42" s="10" t="s">
        <v>42</v>
      </c>
      <c r="B42" s="10"/>
      <c r="C42" s="10"/>
      <c r="D42" s="10"/>
      <c r="E42" s="10"/>
      <c r="F42" s="10"/>
      <c r="G42" s="3">
        <v>18</v>
      </c>
      <c r="H42" s="12"/>
      <c r="I42" s="2"/>
      <c r="J42" s="2"/>
      <c r="K42" s="10"/>
      <c r="L42" s="11"/>
      <c r="M42" s="10"/>
      <c r="N42" s="10"/>
    </row>
    <row r="43" spans="1:14" ht="11.25">
      <c r="A43" s="10"/>
      <c r="B43" s="10"/>
      <c r="C43" s="10"/>
      <c r="D43" s="10"/>
      <c r="E43" s="10"/>
      <c r="F43" s="10"/>
      <c r="G43" s="10"/>
      <c r="H43" s="12"/>
      <c r="I43" s="2"/>
      <c r="J43" s="2"/>
      <c r="K43" s="10"/>
      <c r="L43" s="11"/>
      <c r="M43" s="10"/>
      <c r="N43" s="10"/>
    </row>
    <row r="44" spans="1:14" ht="11.25">
      <c r="A44" s="10" t="s">
        <v>47</v>
      </c>
      <c r="B44" s="10"/>
      <c r="C44" s="10"/>
      <c r="D44" s="10"/>
      <c r="E44" s="10"/>
      <c r="F44" s="10"/>
      <c r="G44" s="10"/>
      <c r="H44" s="12"/>
      <c r="J44" s="2"/>
      <c r="K44" s="10"/>
      <c r="L44" s="11"/>
      <c r="M44" s="10"/>
      <c r="N44" s="10"/>
    </row>
    <row r="45" spans="1:14" ht="11.25">
      <c r="A45" s="10" t="s">
        <v>48</v>
      </c>
      <c r="B45" s="10"/>
      <c r="C45" s="10"/>
      <c r="D45" s="10"/>
      <c r="E45" s="10"/>
      <c r="F45" s="10"/>
      <c r="G45" s="10"/>
      <c r="H45" s="3">
        <v>150000</v>
      </c>
      <c r="I45" s="2" t="s">
        <v>91</v>
      </c>
      <c r="J45" s="2"/>
      <c r="K45" s="10"/>
      <c r="L45" s="11"/>
      <c r="M45" s="10"/>
      <c r="N45" s="10"/>
    </row>
    <row r="46" spans="1:14" ht="11.25">
      <c r="A46" s="10"/>
      <c r="B46" s="10"/>
      <c r="C46" s="10"/>
      <c r="D46" s="10"/>
      <c r="E46" s="10"/>
      <c r="F46" s="10"/>
      <c r="G46" s="10"/>
      <c r="H46" s="12"/>
      <c r="I46" s="2"/>
      <c r="J46" s="2"/>
      <c r="K46" s="10"/>
      <c r="L46" s="11"/>
      <c r="M46" s="10"/>
      <c r="N46" s="10"/>
    </row>
    <row r="47" spans="1:14" ht="11.25">
      <c r="A47" s="10" t="s">
        <v>49</v>
      </c>
      <c r="B47" s="10"/>
      <c r="C47" s="10"/>
      <c r="D47" s="10"/>
      <c r="E47" s="10"/>
      <c r="F47" s="10"/>
      <c r="G47" s="10"/>
      <c r="H47" s="12"/>
      <c r="I47" s="2"/>
      <c r="J47" s="2"/>
      <c r="K47" s="10"/>
      <c r="L47" s="11"/>
      <c r="M47" s="10"/>
      <c r="N47" s="10"/>
    </row>
    <row r="48" spans="1:14" ht="11.25">
      <c r="A48" s="10"/>
      <c r="B48" s="10"/>
      <c r="C48" s="10"/>
      <c r="D48" s="10"/>
      <c r="E48" s="10"/>
      <c r="F48" s="10"/>
      <c r="G48" s="2"/>
      <c r="H48" s="12"/>
      <c r="I48" s="2"/>
      <c r="J48" s="2"/>
      <c r="K48" s="10"/>
      <c r="L48" s="11"/>
      <c r="M48" s="10"/>
      <c r="N48" s="10"/>
    </row>
    <row r="49" spans="1:14" ht="11.25">
      <c r="A49" s="10" t="s">
        <v>52</v>
      </c>
      <c r="B49" s="10"/>
      <c r="C49" s="10"/>
      <c r="D49" s="10"/>
      <c r="E49" s="10"/>
      <c r="F49" s="10"/>
      <c r="G49" s="10"/>
      <c r="H49" s="12"/>
      <c r="I49" s="2"/>
      <c r="J49" s="2"/>
      <c r="K49" s="10"/>
      <c r="L49" s="11"/>
      <c r="M49" s="10"/>
      <c r="N49" s="10"/>
    </row>
    <row r="50" spans="1:14" ht="11.25">
      <c r="A50" s="10" t="s">
        <v>54</v>
      </c>
      <c r="B50" s="10"/>
      <c r="C50" s="10"/>
      <c r="D50" s="10"/>
      <c r="E50" s="10"/>
      <c r="F50" s="10"/>
      <c r="G50" s="10"/>
      <c r="H50" s="12"/>
      <c r="I50" s="2"/>
      <c r="J50" s="2"/>
      <c r="K50" s="10"/>
      <c r="L50" s="11"/>
      <c r="M50" s="10"/>
      <c r="N50" s="10"/>
    </row>
    <row r="51" spans="1:14" ht="11.25">
      <c r="A51" s="10" t="s">
        <v>56</v>
      </c>
      <c r="B51" s="10"/>
      <c r="C51" s="10"/>
      <c r="D51" s="10"/>
      <c r="E51" s="10"/>
      <c r="F51" s="10"/>
      <c r="G51" s="10"/>
      <c r="H51" s="12"/>
      <c r="I51" s="2"/>
      <c r="J51" s="2"/>
      <c r="K51" s="10"/>
      <c r="L51" s="11"/>
      <c r="M51" s="10"/>
      <c r="N51" s="10"/>
    </row>
    <row r="52" spans="1:14" ht="11.25">
      <c r="A52" s="10" t="s">
        <v>58</v>
      </c>
      <c r="B52" s="10"/>
      <c r="C52" s="10"/>
      <c r="D52" s="10"/>
      <c r="E52" s="10"/>
      <c r="F52" s="10"/>
      <c r="G52" s="10"/>
      <c r="H52" s="12"/>
      <c r="I52" s="2"/>
      <c r="J52" s="2"/>
      <c r="K52" s="10"/>
      <c r="L52" s="11"/>
      <c r="M52" s="10"/>
      <c r="N52" s="10"/>
    </row>
    <row r="53" spans="1:14" ht="11.25">
      <c r="A53" s="10" t="s">
        <v>60</v>
      </c>
      <c r="B53" s="10"/>
      <c r="C53" s="10"/>
      <c r="D53" s="10"/>
      <c r="E53" s="10"/>
      <c r="F53" s="10"/>
      <c r="G53" s="10"/>
      <c r="H53" s="12"/>
      <c r="J53" s="2"/>
      <c r="K53" s="10"/>
      <c r="L53" s="11"/>
      <c r="M53" s="10"/>
      <c r="N53" s="10"/>
    </row>
    <row r="54" spans="1:14" ht="11.25">
      <c r="A54" s="10" t="s">
        <v>62</v>
      </c>
      <c r="B54" s="10"/>
      <c r="C54" s="10"/>
      <c r="D54" s="10"/>
      <c r="E54" s="10"/>
      <c r="F54" s="10"/>
      <c r="G54" s="10"/>
      <c r="H54" s="6">
        <v>3343876</v>
      </c>
      <c r="I54" s="2" t="s">
        <v>92</v>
      </c>
      <c r="J54" s="2"/>
      <c r="K54" s="10"/>
      <c r="L54" s="11"/>
      <c r="M54" s="10"/>
      <c r="N54" s="10"/>
    </row>
    <row r="55" spans="1:14" ht="11.25">
      <c r="A55" s="10"/>
      <c r="B55" s="10"/>
      <c r="C55" s="10"/>
      <c r="D55" s="10"/>
      <c r="E55" s="10"/>
      <c r="F55" s="10"/>
      <c r="G55" s="10"/>
      <c r="H55" s="12"/>
      <c r="I55" s="2"/>
      <c r="J55" s="2"/>
      <c r="K55" s="10"/>
      <c r="L55" s="11"/>
      <c r="M55" s="10"/>
      <c r="N55" s="10"/>
    </row>
    <row r="56" spans="1:14" ht="11.25">
      <c r="A56" s="10"/>
      <c r="B56" s="10" t="s">
        <v>65</v>
      </c>
      <c r="C56" s="10"/>
      <c r="D56" s="10"/>
      <c r="E56" s="10"/>
      <c r="F56" s="10"/>
      <c r="G56" s="10"/>
      <c r="H56" s="6">
        <f>SUM(H6:H54)</f>
        <v>90500200</v>
      </c>
      <c r="I56" s="2"/>
      <c r="J56" s="2"/>
      <c r="K56" s="10"/>
      <c r="L56" s="11"/>
      <c r="M56" s="10"/>
      <c r="N56" s="10"/>
    </row>
    <row r="57" spans="1:14" ht="11.25">
      <c r="A57" s="10"/>
      <c r="B57" s="10"/>
      <c r="C57" s="10"/>
      <c r="D57" s="10"/>
      <c r="E57" s="10"/>
      <c r="F57" s="10"/>
      <c r="G57" s="10"/>
      <c r="H57" s="2"/>
      <c r="I57" s="2"/>
      <c r="J57" s="2"/>
      <c r="K57" s="10"/>
      <c r="L57" s="11"/>
      <c r="M57" s="10"/>
      <c r="N57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60" workbookViewId="0" topLeftCell="A1">
      <selection activeCell="L43" sqref="L43"/>
    </sheetView>
  </sheetViews>
  <sheetFormatPr defaultColWidth="9.00390625" defaultRowHeight="12.75"/>
  <cols>
    <col min="1" max="5" width="8.875" style="7" customWidth="1"/>
    <col min="6" max="6" width="5.75390625" style="7" customWidth="1"/>
    <col min="7" max="7" width="6.75390625" style="7" customWidth="1"/>
    <col min="8" max="8" width="12.375" style="7" customWidth="1"/>
    <col min="9" max="9" width="2.375" style="7" customWidth="1"/>
    <col min="10" max="10" width="8.875" style="7" customWidth="1"/>
    <col min="11" max="11" width="14.25390625" style="7" customWidth="1"/>
    <col min="12" max="12" width="12.875" style="7" customWidth="1"/>
    <col min="13" max="16384" width="8.875" style="7" customWidth="1"/>
  </cols>
  <sheetData>
    <row r="1" ht="11.25">
      <c r="A1" s="7" t="s">
        <v>109</v>
      </c>
    </row>
    <row r="2" spans="1:14" ht="11.25">
      <c r="A2" s="13" t="s">
        <v>0</v>
      </c>
      <c r="B2" s="10"/>
      <c r="C2" s="2"/>
      <c r="D2" s="2"/>
      <c r="E2" s="2"/>
      <c r="F2" s="2"/>
      <c r="G2" s="10"/>
      <c r="H2" s="12"/>
      <c r="I2" s="10"/>
      <c r="J2" s="10"/>
      <c r="K2" s="10"/>
      <c r="L2" s="2"/>
      <c r="M2" s="10"/>
      <c r="N2" s="10"/>
    </row>
    <row r="3" spans="1:14" ht="11.25">
      <c r="A3" s="10"/>
      <c r="B3" s="10"/>
      <c r="C3" s="10"/>
      <c r="D3" s="10"/>
      <c r="E3" s="10"/>
      <c r="F3" s="10"/>
      <c r="G3" s="10"/>
      <c r="H3" s="12"/>
      <c r="I3" s="10"/>
      <c r="J3" s="10"/>
      <c r="K3" s="2"/>
      <c r="L3" s="10"/>
      <c r="M3" s="10"/>
      <c r="N3" s="10"/>
    </row>
    <row r="4" spans="1:14" ht="11.25">
      <c r="A4" s="10" t="s">
        <v>1</v>
      </c>
      <c r="B4" s="10"/>
      <c r="C4" s="10"/>
      <c r="D4" s="10"/>
      <c r="E4" s="10"/>
      <c r="F4" s="10"/>
      <c r="G4" s="10"/>
      <c r="H4" s="12"/>
      <c r="I4" s="10"/>
      <c r="J4" s="10"/>
      <c r="K4" s="2"/>
      <c r="L4" s="10"/>
      <c r="M4" s="10"/>
      <c r="N4" s="10"/>
    </row>
    <row r="5" spans="1:14" ht="11.25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  <c r="N5" s="10"/>
    </row>
    <row r="6" spans="1:14" ht="11.25">
      <c r="A6" s="10" t="s">
        <v>2</v>
      </c>
      <c r="B6" s="10"/>
      <c r="C6" s="10"/>
      <c r="D6" s="10"/>
      <c r="E6" s="10"/>
      <c r="F6" s="10"/>
      <c r="G6" s="10"/>
      <c r="H6" s="3"/>
      <c r="I6" s="10"/>
      <c r="J6" s="2"/>
      <c r="K6" s="10"/>
      <c r="L6" s="11"/>
      <c r="M6" s="10"/>
      <c r="N6" s="10"/>
    </row>
    <row r="7" spans="1:14" ht="11.25">
      <c r="A7" s="10" t="s">
        <v>3</v>
      </c>
      <c r="B7" s="10"/>
      <c r="C7" s="10"/>
      <c r="D7" s="10"/>
      <c r="E7" s="10"/>
      <c r="F7" s="10"/>
      <c r="G7" s="10"/>
      <c r="H7" s="3"/>
      <c r="I7" s="10"/>
      <c r="J7" s="2"/>
      <c r="K7" s="10"/>
      <c r="L7" s="11"/>
      <c r="M7" s="10"/>
      <c r="N7" s="10"/>
    </row>
    <row r="8" spans="1:14" ht="11.25">
      <c r="A8" s="10" t="s">
        <v>5</v>
      </c>
      <c r="B8" s="10"/>
      <c r="C8" s="10"/>
      <c r="D8" s="10"/>
      <c r="E8" s="10"/>
      <c r="F8" s="10"/>
      <c r="G8" s="10"/>
      <c r="H8" s="3"/>
      <c r="I8" s="10"/>
      <c r="J8" s="2"/>
      <c r="K8" s="10"/>
      <c r="L8" s="11"/>
      <c r="M8" s="10"/>
      <c r="N8" s="10"/>
    </row>
    <row r="9" spans="1:14" ht="11.25">
      <c r="A9" s="10" t="s">
        <v>7</v>
      </c>
      <c r="B9" s="10"/>
      <c r="C9" s="10"/>
      <c r="D9" s="10"/>
      <c r="E9" s="10"/>
      <c r="F9" s="10"/>
      <c r="G9" s="10"/>
      <c r="H9" s="3">
        <v>110352107</v>
      </c>
      <c r="I9" s="15"/>
      <c r="J9" s="2"/>
      <c r="K9" s="10"/>
      <c r="L9" s="11"/>
      <c r="M9" s="10"/>
      <c r="N9" s="10"/>
    </row>
    <row r="10" spans="1:14" ht="11.25">
      <c r="A10" s="10" t="s">
        <v>9</v>
      </c>
      <c r="B10" s="10"/>
      <c r="C10" s="10"/>
      <c r="D10" s="10"/>
      <c r="E10" s="10"/>
      <c r="F10" s="10"/>
      <c r="G10" s="10"/>
      <c r="H10" s="3"/>
      <c r="I10" s="10"/>
      <c r="J10" s="2"/>
      <c r="K10" s="10"/>
      <c r="L10" s="11"/>
      <c r="M10" s="10"/>
      <c r="N10" s="10"/>
    </row>
    <row r="11" spans="1:14" ht="11.25">
      <c r="A11" s="10" t="s">
        <v>10</v>
      </c>
      <c r="B11" s="10"/>
      <c r="C11" s="10"/>
      <c r="D11" s="10"/>
      <c r="E11" s="10"/>
      <c r="F11" s="10"/>
      <c r="G11" s="10"/>
      <c r="H11" s="3"/>
      <c r="I11" s="10"/>
      <c r="J11" s="10"/>
      <c r="K11" s="10"/>
      <c r="L11" s="11"/>
      <c r="M11" s="10"/>
      <c r="N11" s="10"/>
    </row>
    <row r="12" spans="1:14" ht="11.25">
      <c r="A12" s="10" t="s">
        <v>11</v>
      </c>
      <c r="B12" s="10"/>
      <c r="C12" s="10"/>
      <c r="D12" s="10"/>
      <c r="E12" s="10"/>
      <c r="F12" s="10"/>
      <c r="G12" s="10"/>
      <c r="H12" s="3"/>
      <c r="I12" s="2"/>
      <c r="J12" s="10"/>
      <c r="K12" s="10"/>
      <c r="L12" s="10"/>
      <c r="M12" s="10"/>
      <c r="N12" s="10"/>
    </row>
    <row r="13" spans="1:14" ht="11.25">
      <c r="A13" s="10"/>
      <c r="B13" s="10"/>
      <c r="C13" s="10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</row>
    <row r="14" spans="1:14" ht="11.25">
      <c r="A14" s="10" t="s">
        <v>13</v>
      </c>
      <c r="B14" s="10"/>
      <c r="C14" s="10"/>
      <c r="D14" s="10"/>
      <c r="E14" s="10"/>
      <c r="F14" s="10"/>
      <c r="G14" s="10"/>
      <c r="H14" s="12"/>
      <c r="I14" s="10"/>
      <c r="J14" s="10"/>
      <c r="K14" s="10"/>
      <c r="L14" s="10"/>
      <c r="M14" s="10"/>
      <c r="N14" s="10"/>
    </row>
    <row r="15" spans="1:14" ht="11.25">
      <c r="A15" s="10"/>
      <c r="B15" s="10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</row>
    <row r="16" spans="1:14" ht="11.25">
      <c r="A16" s="10" t="s">
        <v>14</v>
      </c>
      <c r="B16" s="10"/>
      <c r="C16" s="10"/>
      <c r="D16" s="10"/>
      <c r="E16" s="10"/>
      <c r="F16" s="10"/>
      <c r="G16" s="10"/>
      <c r="H16" s="12"/>
      <c r="I16" s="10"/>
      <c r="J16" s="15"/>
      <c r="K16" s="10"/>
      <c r="L16" s="10"/>
      <c r="M16" s="16"/>
      <c r="N16" s="10"/>
    </row>
    <row r="17" spans="1:14" ht="11.25">
      <c r="A17" s="10" t="s">
        <v>15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6"/>
      <c r="N17" s="10"/>
    </row>
    <row r="18" spans="1:14" ht="11.25">
      <c r="A18" s="10" t="s">
        <v>16</v>
      </c>
      <c r="B18" s="10"/>
      <c r="C18" s="10"/>
      <c r="D18" s="10"/>
      <c r="E18" s="10"/>
      <c r="F18" s="10"/>
      <c r="G18" s="10"/>
      <c r="H18" s="3">
        <f>10807737-164562+10657+14416-51111+122792+27522</f>
        <v>10767451</v>
      </c>
      <c r="I18" s="17"/>
      <c r="J18" s="10"/>
      <c r="K18" s="10"/>
      <c r="L18" s="10"/>
      <c r="M18" s="16"/>
      <c r="N18" s="2"/>
    </row>
    <row r="19" spans="1:14" ht="11.25">
      <c r="A19" s="10" t="s">
        <v>18</v>
      </c>
      <c r="B19" s="10"/>
      <c r="C19" s="10"/>
      <c r="D19" s="10"/>
      <c r="E19" s="10"/>
      <c r="F19" s="10"/>
      <c r="G19" s="10"/>
      <c r="H19" s="3"/>
      <c r="I19" s="2"/>
      <c r="J19" s="10"/>
      <c r="K19" s="10"/>
      <c r="L19" s="10"/>
      <c r="M19" s="16"/>
      <c r="N19" s="2"/>
    </row>
    <row r="20" spans="1:14" ht="11.25">
      <c r="A20" s="10" t="s">
        <v>20</v>
      </c>
      <c r="B20" s="10"/>
      <c r="C20" s="10"/>
      <c r="D20" s="10"/>
      <c r="E20" s="10"/>
      <c r="F20" s="10"/>
      <c r="G20" s="10"/>
      <c r="H20" s="12"/>
      <c r="I20" s="2"/>
      <c r="J20" s="10"/>
      <c r="K20" s="10"/>
      <c r="L20" s="10"/>
      <c r="M20" s="16"/>
      <c r="N20" s="10"/>
    </row>
    <row r="21" spans="1:14" ht="11.25">
      <c r="A21" s="10" t="s">
        <v>21</v>
      </c>
      <c r="B21" s="10"/>
      <c r="C21" s="10"/>
      <c r="D21" s="10"/>
      <c r="E21" s="10"/>
      <c r="F21" s="10"/>
      <c r="G21" s="10"/>
      <c r="H21" s="3">
        <v>145350</v>
      </c>
      <c r="I21" s="2"/>
      <c r="J21" s="10"/>
      <c r="K21" s="10"/>
      <c r="L21" s="10"/>
      <c r="M21" s="16"/>
      <c r="N21" s="10"/>
    </row>
    <row r="22" spans="1:14" ht="11.25">
      <c r="A22" s="10" t="s">
        <v>23</v>
      </c>
      <c r="B22" s="10"/>
      <c r="C22" s="10"/>
      <c r="D22" s="10"/>
      <c r="E22" s="10"/>
      <c r="F22" s="10"/>
      <c r="G22" s="10"/>
      <c r="H22" s="12"/>
      <c r="I22" s="2"/>
      <c r="J22" s="10"/>
      <c r="K22" s="10"/>
      <c r="L22" s="10"/>
      <c r="M22" s="18"/>
      <c r="N22" s="10"/>
    </row>
    <row r="23" spans="1:14" ht="11.25">
      <c r="A23" s="10" t="s">
        <v>24</v>
      </c>
      <c r="B23" s="10"/>
      <c r="C23" s="10"/>
      <c r="D23" s="10"/>
      <c r="E23" s="10"/>
      <c r="F23" s="10"/>
      <c r="G23" s="10"/>
      <c r="H23" s="3"/>
      <c r="I23" s="10"/>
      <c r="J23" s="10"/>
      <c r="K23" s="10"/>
      <c r="L23" s="10"/>
      <c r="M23" s="16"/>
      <c r="N23" s="10"/>
    </row>
    <row r="24" spans="1:14" ht="11.25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</row>
    <row r="25" spans="1:14" ht="11.25">
      <c r="A25" s="10" t="s">
        <v>25</v>
      </c>
      <c r="B25" s="10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0"/>
      <c r="N25" s="10"/>
    </row>
    <row r="26" spans="1:14" ht="11.25">
      <c r="A26" s="10" t="s">
        <v>26</v>
      </c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</row>
    <row r="27" spans="1:14" ht="11.25">
      <c r="A27" s="10" t="s">
        <v>27</v>
      </c>
      <c r="B27" s="10"/>
      <c r="C27" s="10"/>
      <c r="D27" s="10"/>
      <c r="E27" s="10"/>
      <c r="F27" s="10"/>
      <c r="G27" s="10"/>
      <c r="H27" s="3"/>
      <c r="I27" s="2"/>
      <c r="J27" s="2"/>
      <c r="K27" s="10"/>
      <c r="L27" s="11"/>
      <c r="M27" s="10"/>
      <c r="N27" s="10"/>
    </row>
    <row r="28" spans="1:14" ht="11.25">
      <c r="A28" s="10" t="s">
        <v>29</v>
      </c>
      <c r="B28" s="10"/>
      <c r="C28" s="10"/>
      <c r="D28" s="10"/>
      <c r="E28" s="10"/>
      <c r="F28" s="10"/>
      <c r="G28" s="10"/>
      <c r="H28" s="3"/>
      <c r="I28" s="2"/>
      <c r="J28" s="2"/>
      <c r="K28" s="10"/>
      <c r="L28" s="11"/>
      <c r="M28" s="10"/>
      <c r="N28" s="10"/>
    </row>
    <row r="29" spans="1:14" ht="11.25">
      <c r="A29" s="10" t="s">
        <v>30</v>
      </c>
      <c r="B29" s="10"/>
      <c r="C29" s="10"/>
      <c r="D29" s="10"/>
      <c r="E29" s="10"/>
      <c r="F29" s="10"/>
      <c r="G29" s="10"/>
      <c r="H29" s="3"/>
      <c r="I29" s="2"/>
      <c r="J29" s="2"/>
      <c r="K29" s="10"/>
      <c r="L29" s="11"/>
      <c r="M29" s="10"/>
      <c r="N29" s="10"/>
    </row>
    <row r="30" spans="1:14" ht="11.25">
      <c r="A30" s="10"/>
      <c r="B30" s="10"/>
      <c r="C30" s="10"/>
      <c r="D30" s="10"/>
      <c r="E30" s="10"/>
      <c r="F30" s="10"/>
      <c r="G30" s="10"/>
      <c r="H30" s="12"/>
      <c r="I30" s="2"/>
      <c r="J30" s="2"/>
      <c r="K30" s="10"/>
      <c r="L30" s="11"/>
      <c r="M30" s="10"/>
      <c r="N30" s="10"/>
    </row>
    <row r="31" spans="1:14" ht="11.25">
      <c r="A31" s="15" t="s">
        <v>32</v>
      </c>
      <c r="B31" s="10"/>
      <c r="C31" s="10"/>
      <c r="D31" s="10"/>
      <c r="E31" s="10"/>
      <c r="F31" s="10"/>
      <c r="G31" s="10"/>
      <c r="H31" s="12"/>
      <c r="I31" s="2"/>
      <c r="J31" s="2"/>
      <c r="K31" s="10"/>
      <c r="L31" s="11"/>
      <c r="M31" s="10"/>
      <c r="N31" s="10"/>
    </row>
    <row r="32" spans="1:14" ht="11.25">
      <c r="A32" s="10" t="s">
        <v>86</v>
      </c>
      <c r="B32" s="10"/>
      <c r="C32" s="10"/>
      <c r="D32" s="10"/>
      <c r="E32" s="10"/>
      <c r="F32" s="10"/>
      <c r="G32" s="10"/>
      <c r="H32" s="3"/>
      <c r="I32" s="2"/>
      <c r="J32" s="2"/>
      <c r="K32" s="10"/>
      <c r="L32" s="11"/>
      <c r="M32" s="10"/>
      <c r="N32" s="10"/>
    </row>
    <row r="33" spans="2:14" ht="11.25">
      <c r="B33" s="10" t="s">
        <v>87</v>
      </c>
      <c r="C33" s="10"/>
      <c r="D33" s="10"/>
      <c r="E33" s="10"/>
      <c r="F33" s="10"/>
      <c r="G33" s="10"/>
      <c r="H33" s="3"/>
      <c r="I33" s="2"/>
      <c r="J33" s="2"/>
      <c r="K33" s="10"/>
      <c r="L33" s="11"/>
      <c r="M33" s="10"/>
      <c r="N33" s="10"/>
    </row>
    <row r="34" spans="2:14" ht="11.25">
      <c r="B34" s="10" t="s">
        <v>89</v>
      </c>
      <c r="C34" s="10"/>
      <c r="D34" s="10"/>
      <c r="E34" s="10"/>
      <c r="F34" s="10"/>
      <c r="G34" s="10"/>
      <c r="H34" s="3"/>
      <c r="I34" s="2"/>
      <c r="J34" s="2"/>
      <c r="K34" s="10"/>
      <c r="L34" s="11"/>
      <c r="M34" s="10"/>
      <c r="N34" s="10"/>
    </row>
    <row r="35" spans="1:14" ht="11.25">
      <c r="A35" s="10" t="s">
        <v>90</v>
      </c>
      <c r="B35" s="10"/>
      <c r="C35" s="10"/>
      <c r="D35" s="10"/>
      <c r="E35" s="10"/>
      <c r="F35" s="10"/>
      <c r="G35" s="10"/>
      <c r="H35" s="3"/>
      <c r="I35" s="2"/>
      <c r="J35" s="2"/>
      <c r="K35" s="10"/>
      <c r="L35" s="11"/>
      <c r="M35" s="10"/>
      <c r="N35" s="10"/>
    </row>
    <row r="36" spans="1:14" ht="11.25">
      <c r="A36" s="10"/>
      <c r="B36" s="10"/>
      <c r="C36" s="10"/>
      <c r="D36" s="10"/>
      <c r="E36" s="10"/>
      <c r="F36" s="10"/>
      <c r="G36" s="10"/>
      <c r="H36" s="12"/>
      <c r="I36" s="2"/>
      <c r="J36" s="2"/>
      <c r="K36" s="10"/>
      <c r="L36" s="11"/>
      <c r="M36" s="10"/>
      <c r="N36" s="10"/>
    </row>
    <row r="37" spans="1:14" ht="11.25">
      <c r="A37" s="10" t="s">
        <v>37</v>
      </c>
      <c r="B37" s="10"/>
      <c r="C37" s="10"/>
      <c r="D37" s="10"/>
      <c r="E37" s="10"/>
      <c r="F37" s="10"/>
      <c r="G37" s="10"/>
      <c r="H37" s="12"/>
      <c r="I37" s="2"/>
      <c r="J37" s="19"/>
      <c r="K37" s="20"/>
      <c r="L37" s="21"/>
      <c r="M37" s="10"/>
      <c r="N37" s="10"/>
    </row>
    <row r="38" spans="1:14" ht="11.25">
      <c r="A38" s="10" t="s">
        <v>38</v>
      </c>
      <c r="B38" s="10"/>
      <c r="C38" s="10"/>
      <c r="D38" s="10"/>
      <c r="E38" s="10"/>
      <c r="F38" s="10"/>
      <c r="G38" s="10"/>
      <c r="H38" s="3"/>
      <c r="I38" s="2"/>
      <c r="J38" s="2" t="s">
        <v>94</v>
      </c>
      <c r="K38" s="10"/>
      <c r="L38" s="2"/>
      <c r="M38" s="10"/>
      <c r="N38" s="10"/>
    </row>
    <row r="39" spans="1:14" ht="11.25">
      <c r="A39" s="10" t="s">
        <v>40</v>
      </c>
      <c r="B39" s="10"/>
      <c r="C39" s="10"/>
      <c r="D39" s="10"/>
      <c r="E39" s="10"/>
      <c r="F39" s="10"/>
      <c r="G39" s="10"/>
      <c r="H39" s="12"/>
      <c r="I39" s="2"/>
      <c r="J39" s="2" t="s">
        <v>95</v>
      </c>
      <c r="K39" s="10"/>
      <c r="L39" s="22">
        <v>250000</v>
      </c>
      <c r="M39" s="10"/>
      <c r="N39" s="10"/>
    </row>
    <row r="40" spans="1:14" ht="11.25">
      <c r="A40" s="10" t="s">
        <v>42</v>
      </c>
      <c r="B40" s="10"/>
      <c r="C40" s="10"/>
      <c r="D40" s="10"/>
      <c r="E40" s="10"/>
      <c r="F40" s="10"/>
      <c r="G40" s="3"/>
      <c r="H40" s="12"/>
      <c r="I40" s="2"/>
      <c r="J40" s="2" t="s">
        <v>96</v>
      </c>
      <c r="K40" s="10"/>
      <c r="L40" s="22">
        <f>27633751+12932965</f>
        <v>40566716</v>
      </c>
      <c r="M40" s="10"/>
      <c r="N40" s="10"/>
    </row>
    <row r="41" spans="1:14" ht="11.25">
      <c r="A41" s="10" t="s">
        <v>44</v>
      </c>
      <c r="B41" s="10"/>
      <c r="C41" s="10"/>
      <c r="D41" s="10"/>
      <c r="E41" s="10"/>
      <c r="F41" s="10"/>
      <c r="G41" s="10"/>
      <c r="H41" s="12"/>
      <c r="I41" s="2"/>
      <c r="J41" s="2" t="s">
        <v>97</v>
      </c>
      <c r="K41" s="10"/>
      <c r="L41" s="22">
        <v>2250000</v>
      </c>
      <c r="M41" s="10"/>
      <c r="N41" s="10"/>
    </row>
    <row r="42" spans="1:14" ht="11.25">
      <c r="A42" s="10" t="s">
        <v>42</v>
      </c>
      <c r="B42" s="10"/>
      <c r="C42" s="10"/>
      <c r="D42" s="10"/>
      <c r="E42" s="10"/>
      <c r="F42" s="10"/>
      <c r="G42" s="3"/>
      <c r="H42" s="12"/>
      <c r="I42" s="2"/>
      <c r="J42" s="17" t="s">
        <v>98</v>
      </c>
      <c r="K42" s="10"/>
      <c r="L42" s="22">
        <v>15645202</v>
      </c>
      <c r="M42" s="10"/>
      <c r="N42" s="10"/>
    </row>
    <row r="43" spans="1:14" ht="11.25">
      <c r="A43" s="10"/>
      <c r="B43" s="10"/>
      <c r="C43" s="10"/>
      <c r="D43" s="10"/>
      <c r="E43" s="10"/>
      <c r="F43" s="10"/>
      <c r="G43" s="10"/>
      <c r="H43" s="12"/>
      <c r="I43" s="2"/>
      <c r="J43" s="2" t="s">
        <v>99</v>
      </c>
      <c r="K43" s="10"/>
      <c r="L43" s="22"/>
      <c r="M43" s="10"/>
      <c r="N43" s="10"/>
    </row>
    <row r="44" spans="1:14" ht="11.25">
      <c r="A44" s="10" t="s">
        <v>47</v>
      </c>
      <c r="B44" s="10"/>
      <c r="C44" s="10"/>
      <c r="D44" s="10"/>
      <c r="E44" s="10"/>
      <c r="F44" s="10"/>
      <c r="G44" s="10"/>
      <c r="H44" s="12"/>
      <c r="I44" s="2"/>
      <c r="J44" s="2" t="s">
        <v>100</v>
      </c>
      <c r="K44" s="10"/>
      <c r="L44" s="22">
        <v>200000</v>
      </c>
      <c r="M44" s="10"/>
      <c r="N44" s="10"/>
    </row>
    <row r="45" spans="1:14" ht="11.25">
      <c r="A45" s="10" t="s">
        <v>48</v>
      </c>
      <c r="B45" s="10"/>
      <c r="C45" s="10"/>
      <c r="D45" s="10"/>
      <c r="E45" s="10"/>
      <c r="F45" s="10"/>
      <c r="G45" s="10"/>
      <c r="H45" s="3"/>
      <c r="I45" s="2"/>
      <c r="J45" s="2" t="s">
        <v>101</v>
      </c>
      <c r="K45" s="10"/>
      <c r="L45" s="22">
        <v>3133900</v>
      </c>
      <c r="M45" s="10"/>
      <c r="N45" s="10"/>
    </row>
    <row r="46" spans="1:14" ht="11.25">
      <c r="A46" s="10"/>
      <c r="B46" s="10"/>
      <c r="C46" s="10"/>
      <c r="D46" s="10"/>
      <c r="E46" s="10"/>
      <c r="F46" s="10"/>
      <c r="G46" s="10"/>
      <c r="H46" s="12"/>
      <c r="I46" s="2"/>
      <c r="J46" s="2" t="s">
        <v>102</v>
      </c>
      <c r="K46" s="10"/>
      <c r="L46" s="22">
        <v>838244</v>
      </c>
      <c r="M46" s="10"/>
      <c r="N46" s="10"/>
    </row>
    <row r="47" spans="1:14" ht="11.25">
      <c r="A47" s="10" t="s">
        <v>49</v>
      </c>
      <c r="B47" s="10"/>
      <c r="C47" s="10"/>
      <c r="D47" s="10"/>
      <c r="E47" s="10"/>
      <c r="F47" s="10"/>
      <c r="G47" s="10"/>
      <c r="H47" s="12"/>
      <c r="I47" s="2"/>
      <c r="J47" s="2" t="s">
        <v>103</v>
      </c>
      <c r="K47" s="10"/>
      <c r="L47" s="22">
        <v>969400</v>
      </c>
      <c r="M47" s="10"/>
      <c r="N47" s="10"/>
    </row>
    <row r="48" spans="1:14" ht="11.25">
      <c r="A48" s="10"/>
      <c r="B48" s="10"/>
      <c r="C48" s="10"/>
      <c r="D48" s="10"/>
      <c r="E48" s="10"/>
      <c r="F48" s="10"/>
      <c r="G48" s="2"/>
      <c r="H48" s="12"/>
      <c r="I48" s="2"/>
      <c r="J48" s="2" t="s">
        <v>104</v>
      </c>
      <c r="K48" s="10"/>
      <c r="L48" s="22"/>
      <c r="M48" s="10"/>
      <c r="N48" s="10"/>
    </row>
    <row r="49" spans="1:14" ht="11.25">
      <c r="A49" s="10" t="s">
        <v>52</v>
      </c>
      <c r="B49" s="10"/>
      <c r="C49" s="10"/>
      <c r="D49" s="10"/>
      <c r="E49" s="10"/>
      <c r="F49" s="10"/>
      <c r="G49" s="10"/>
      <c r="H49" s="12"/>
      <c r="I49" s="2"/>
      <c r="J49" s="2" t="s">
        <v>105</v>
      </c>
      <c r="K49" s="10"/>
      <c r="L49" s="22">
        <v>125000</v>
      </c>
      <c r="M49" s="10"/>
      <c r="N49" s="10"/>
    </row>
    <row r="50" spans="1:14" ht="11.25">
      <c r="A50" s="10" t="s">
        <v>54</v>
      </c>
      <c r="B50" s="10"/>
      <c r="C50" s="10"/>
      <c r="D50" s="10"/>
      <c r="E50" s="10"/>
      <c r="F50" s="10"/>
      <c r="G50" s="10"/>
      <c r="H50" s="12"/>
      <c r="I50" s="2"/>
      <c r="J50" s="2" t="s">
        <v>106</v>
      </c>
      <c r="K50" s="10"/>
      <c r="L50" s="23">
        <v>135889</v>
      </c>
      <c r="M50" s="10"/>
      <c r="N50" s="10"/>
    </row>
    <row r="51" spans="1:14" ht="11.25">
      <c r="A51" s="10" t="s">
        <v>56</v>
      </c>
      <c r="B51" s="10"/>
      <c r="C51" s="10"/>
      <c r="D51" s="10"/>
      <c r="E51" s="10"/>
      <c r="F51" s="10"/>
      <c r="G51" s="10"/>
      <c r="H51" s="12"/>
      <c r="I51" s="2"/>
      <c r="J51" s="2"/>
      <c r="K51" s="10"/>
      <c r="L51" s="22">
        <f>SUM(L39:L50)</f>
        <v>64114351</v>
      </c>
      <c r="M51" s="10"/>
      <c r="N51" s="10"/>
    </row>
    <row r="52" spans="1:14" ht="11.25">
      <c r="A52" s="10" t="s">
        <v>58</v>
      </c>
      <c r="B52" s="10"/>
      <c r="C52" s="10"/>
      <c r="D52" s="10"/>
      <c r="E52" s="10"/>
      <c r="F52" s="10"/>
      <c r="G52" s="10"/>
      <c r="H52" s="12"/>
      <c r="I52" s="2"/>
      <c r="J52" s="2"/>
      <c r="K52" s="10"/>
      <c r="L52" s="11"/>
      <c r="M52" s="10"/>
      <c r="N52" s="10"/>
    </row>
    <row r="53" spans="1:14" ht="11.25">
      <c r="A53" s="10" t="s">
        <v>60</v>
      </c>
      <c r="B53" s="10"/>
      <c r="C53" s="10"/>
      <c r="D53" s="10"/>
      <c r="E53" s="10"/>
      <c r="F53" s="10"/>
      <c r="G53" s="10"/>
      <c r="H53" s="12"/>
      <c r="I53" s="2"/>
      <c r="J53" s="2" t="s">
        <v>107</v>
      </c>
      <c r="K53" s="10"/>
      <c r="L53" s="11"/>
      <c r="M53" s="10"/>
      <c r="N53" s="10"/>
    </row>
    <row r="54" spans="1:14" ht="11.25">
      <c r="A54" s="10" t="s">
        <v>62</v>
      </c>
      <c r="B54" s="10"/>
      <c r="C54" s="10"/>
      <c r="D54" s="10"/>
      <c r="E54" s="10"/>
      <c r="F54" s="10"/>
      <c r="G54" s="10"/>
      <c r="H54" s="6">
        <v>64114351</v>
      </c>
      <c r="I54" s="2"/>
      <c r="J54" s="2" t="s">
        <v>108</v>
      </c>
      <c r="K54" s="10"/>
      <c r="L54" s="11"/>
      <c r="M54" s="10"/>
      <c r="N54" s="10"/>
    </row>
    <row r="55" spans="1:14" ht="11.25">
      <c r="A55" s="10"/>
      <c r="B55" s="10"/>
      <c r="C55" s="10"/>
      <c r="D55" s="10"/>
      <c r="E55" s="10"/>
      <c r="F55" s="10"/>
      <c r="G55" s="10"/>
      <c r="H55" s="12"/>
      <c r="I55" s="2"/>
      <c r="J55" s="2"/>
      <c r="K55" s="10"/>
      <c r="L55" s="11"/>
      <c r="M55" s="10"/>
      <c r="N55" s="10"/>
    </row>
    <row r="56" spans="1:14" ht="11.25">
      <c r="A56" s="10"/>
      <c r="B56" s="10" t="s">
        <v>65</v>
      </c>
      <c r="C56" s="10"/>
      <c r="D56" s="10"/>
      <c r="E56" s="10"/>
      <c r="F56" s="10"/>
      <c r="G56" s="10"/>
      <c r="H56" s="6">
        <f>SUM(H6:H54)</f>
        <v>185379259</v>
      </c>
      <c r="I56" s="2"/>
      <c r="J56" s="2"/>
      <c r="K56" s="10"/>
      <c r="L56" s="11"/>
      <c r="M56" s="10"/>
      <c r="N56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60" workbookViewId="0" topLeftCell="A1">
      <selection activeCell="P41" sqref="P41"/>
    </sheetView>
  </sheetViews>
  <sheetFormatPr defaultColWidth="9.00390625" defaultRowHeight="12.75"/>
  <cols>
    <col min="1" max="7" width="8.875" style="7" customWidth="1"/>
    <col min="8" max="8" width="13.00390625" style="7" customWidth="1"/>
    <col min="9" max="16384" width="8.875" style="7" customWidth="1"/>
  </cols>
  <sheetData>
    <row r="1" ht="11.25">
      <c r="A1" s="7" t="s">
        <v>115</v>
      </c>
    </row>
    <row r="2" spans="1:14" ht="11.25">
      <c r="A2" s="13" t="s">
        <v>0</v>
      </c>
      <c r="B2" s="10"/>
      <c r="C2" s="2"/>
      <c r="D2" s="2"/>
      <c r="E2" s="2"/>
      <c r="F2" s="2"/>
      <c r="G2" s="10"/>
      <c r="H2" s="12"/>
      <c r="I2" s="10"/>
      <c r="J2" s="10"/>
      <c r="K2" s="10"/>
      <c r="L2" s="2"/>
      <c r="M2" s="10"/>
      <c r="N2" s="10"/>
    </row>
    <row r="3" spans="1:14" ht="11.25">
      <c r="A3" s="10"/>
      <c r="B3" s="10"/>
      <c r="C3" s="10"/>
      <c r="D3" s="10"/>
      <c r="E3" s="10"/>
      <c r="F3" s="10"/>
      <c r="G3" s="10"/>
      <c r="H3" s="12"/>
      <c r="I3" s="10"/>
      <c r="J3" s="10"/>
      <c r="K3" s="2"/>
      <c r="L3" s="10"/>
      <c r="M3" s="10"/>
      <c r="N3" s="10"/>
    </row>
    <row r="4" spans="1:14" ht="11.25">
      <c r="A4" s="10" t="s">
        <v>1</v>
      </c>
      <c r="B4" s="10"/>
      <c r="C4" s="10"/>
      <c r="D4" s="10"/>
      <c r="E4" s="10"/>
      <c r="F4" s="10"/>
      <c r="G4" s="10"/>
      <c r="H4" s="12"/>
      <c r="I4" s="10"/>
      <c r="J4" s="10"/>
      <c r="K4" s="2"/>
      <c r="L4" s="10"/>
      <c r="M4" s="10"/>
      <c r="N4" s="10"/>
    </row>
    <row r="5" spans="1:14" ht="11.25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  <c r="N5" s="10"/>
    </row>
    <row r="6" spans="1:14" ht="11.25">
      <c r="A6" s="10" t="s">
        <v>2</v>
      </c>
      <c r="B6" s="10"/>
      <c r="C6" s="10"/>
      <c r="D6" s="10"/>
      <c r="E6" s="10"/>
      <c r="F6" s="10"/>
      <c r="G6" s="10"/>
      <c r="H6" s="3">
        <v>8488926</v>
      </c>
      <c r="I6" s="10" t="s">
        <v>110</v>
      </c>
      <c r="J6" s="2"/>
      <c r="K6" s="10"/>
      <c r="L6" s="11"/>
      <c r="M6" s="10"/>
      <c r="N6" s="10"/>
    </row>
    <row r="7" spans="1:14" ht="11.25">
      <c r="A7" s="10" t="s">
        <v>3</v>
      </c>
      <c r="B7" s="10"/>
      <c r="C7" s="10"/>
      <c r="D7" s="10"/>
      <c r="E7" s="10"/>
      <c r="F7" s="10"/>
      <c r="G7" s="10"/>
      <c r="H7" s="3"/>
      <c r="I7" s="10"/>
      <c r="J7" s="2"/>
      <c r="K7" s="10"/>
      <c r="L7" s="11"/>
      <c r="M7" s="10"/>
      <c r="N7" s="10"/>
    </row>
    <row r="8" spans="1:14" ht="11.25">
      <c r="A8" s="10" t="s">
        <v>5</v>
      </c>
      <c r="B8" s="10"/>
      <c r="C8" s="10"/>
      <c r="D8" s="10"/>
      <c r="E8" s="10"/>
      <c r="F8" s="10"/>
      <c r="G8" s="10"/>
      <c r="H8" s="3"/>
      <c r="I8" s="10"/>
      <c r="J8" s="2"/>
      <c r="K8" s="10"/>
      <c r="L8" s="11"/>
      <c r="M8" s="10"/>
      <c r="N8" s="10"/>
    </row>
    <row r="9" spans="1:14" ht="11.25">
      <c r="A9" s="10" t="s">
        <v>7</v>
      </c>
      <c r="B9" s="10"/>
      <c r="C9" s="10"/>
      <c r="D9" s="10"/>
      <c r="E9" s="10"/>
      <c r="F9" s="10"/>
      <c r="G9" s="10"/>
      <c r="H9" s="3"/>
      <c r="I9" s="10"/>
      <c r="J9" s="2"/>
      <c r="K9" s="10"/>
      <c r="L9" s="11"/>
      <c r="M9" s="10"/>
      <c r="N9" s="10"/>
    </row>
    <row r="10" spans="1:14" ht="11.25">
      <c r="A10" s="10" t="s">
        <v>9</v>
      </c>
      <c r="B10" s="10"/>
      <c r="C10" s="10"/>
      <c r="D10" s="10"/>
      <c r="E10" s="10"/>
      <c r="F10" s="10"/>
      <c r="G10" s="10"/>
      <c r="H10" s="3"/>
      <c r="I10" s="10"/>
      <c r="J10" s="2"/>
      <c r="K10" s="10"/>
      <c r="L10" s="11"/>
      <c r="M10" s="10"/>
      <c r="N10" s="10"/>
    </row>
    <row r="11" spans="1:14" ht="11.25">
      <c r="A11" s="10" t="s">
        <v>10</v>
      </c>
      <c r="B11" s="10"/>
      <c r="C11" s="10"/>
      <c r="D11" s="10"/>
      <c r="E11" s="10"/>
      <c r="F11" s="10"/>
      <c r="G11" s="10"/>
      <c r="H11" s="3"/>
      <c r="I11" s="10"/>
      <c r="J11" s="10"/>
      <c r="K11" s="10"/>
      <c r="L11" s="11"/>
      <c r="M11" s="10"/>
      <c r="N11" s="10"/>
    </row>
    <row r="12" spans="1:14" ht="11.25">
      <c r="A12" s="10" t="s">
        <v>11</v>
      </c>
      <c r="B12" s="10"/>
      <c r="C12" s="10"/>
      <c r="D12" s="10"/>
      <c r="E12" s="10"/>
      <c r="F12" s="10"/>
      <c r="G12" s="10"/>
      <c r="H12" s="3">
        <v>24384346</v>
      </c>
      <c r="I12" s="2" t="s">
        <v>111</v>
      </c>
      <c r="J12" s="10"/>
      <c r="K12" s="10"/>
      <c r="L12" s="10"/>
      <c r="M12" s="10"/>
      <c r="N12" s="10"/>
    </row>
    <row r="13" spans="1:14" ht="11.25">
      <c r="A13" s="10"/>
      <c r="B13" s="10"/>
      <c r="C13" s="10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</row>
    <row r="14" spans="1:14" ht="11.25">
      <c r="A14" s="10" t="s">
        <v>13</v>
      </c>
      <c r="B14" s="10"/>
      <c r="C14" s="10"/>
      <c r="D14" s="10"/>
      <c r="E14" s="10"/>
      <c r="F14" s="10"/>
      <c r="G14" s="10"/>
      <c r="H14" s="12"/>
      <c r="I14" s="10"/>
      <c r="J14" s="10"/>
      <c r="K14" s="10"/>
      <c r="L14" s="10"/>
      <c r="M14" s="10"/>
      <c r="N14" s="10"/>
    </row>
    <row r="15" spans="1:14" ht="11.25">
      <c r="A15" s="10"/>
      <c r="B15" s="10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</row>
    <row r="16" spans="1:14" ht="11.25">
      <c r="A16" s="10" t="s">
        <v>14</v>
      </c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0"/>
      <c r="N16" s="10"/>
    </row>
    <row r="17" spans="1:14" ht="11.25">
      <c r="A17" s="10" t="s">
        <v>15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</row>
    <row r="18" spans="1:14" ht="11.25">
      <c r="A18" s="10" t="s">
        <v>16</v>
      </c>
      <c r="B18" s="10"/>
      <c r="C18" s="10"/>
      <c r="D18" s="10"/>
      <c r="E18" s="10"/>
      <c r="F18" s="10"/>
      <c r="G18" s="10"/>
      <c r="H18" s="3"/>
      <c r="I18" s="2"/>
      <c r="J18" s="10"/>
      <c r="K18" s="10"/>
      <c r="L18" s="10"/>
      <c r="M18" s="10"/>
      <c r="N18" s="2"/>
    </row>
    <row r="19" spans="1:14" ht="11.25">
      <c r="A19" s="10" t="s">
        <v>18</v>
      </c>
      <c r="B19" s="10"/>
      <c r="C19" s="10"/>
      <c r="D19" s="10"/>
      <c r="E19" s="10"/>
      <c r="F19" s="10"/>
      <c r="G19" s="10"/>
      <c r="H19" s="3">
        <v>6755913</v>
      </c>
      <c r="I19" s="2" t="s">
        <v>112</v>
      </c>
      <c r="J19" s="10"/>
      <c r="K19" s="10"/>
      <c r="L19" s="10"/>
      <c r="M19" s="10"/>
      <c r="N19" s="2"/>
    </row>
    <row r="20" spans="1:14" ht="11.25">
      <c r="A20" s="10" t="s">
        <v>20</v>
      </c>
      <c r="B20" s="10"/>
      <c r="C20" s="10"/>
      <c r="D20" s="10"/>
      <c r="E20" s="10"/>
      <c r="F20" s="10"/>
      <c r="G20" s="10"/>
      <c r="H20" s="12"/>
      <c r="I20" s="2"/>
      <c r="J20" s="10"/>
      <c r="K20" s="10"/>
      <c r="L20" s="10"/>
      <c r="M20" s="10"/>
      <c r="N20" s="10"/>
    </row>
    <row r="21" spans="1:14" ht="11.25">
      <c r="A21" s="10" t="s">
        <v>21</v>
      </c>
      <c r="B21" s="10"/>
      <c r="C21" s="10"/>
      <c r="D21" s="10"/>
      <c r="E21" s="10"/>
      <c r="F21" s="10"/>
      <c r="G21" s="10"/>
      <c r="H21" s="3"/>
      <c r="I21" s="2"/>
      <c r="J21" s="10"/>
      <c r="K21" s="10"/>
      <c r="L21" s="10"/>
      <c r="M21" s="10"/>
      <c r="N21" s="10"/>
    </row>
    <row r="22" spans="1:14" ht="11.25">
      <c r="A22" s="10" t="s">
        <v>23</v>
      </c>
      <c r="B22" s="10"/>
      <c r="C22" s="10"/>
      <c r="D22" s="10"/>
      <c r="E22" s="10"/>
      <c r="F22" s="10"/>
      <c r="G22" s="10"/>
      <c r="H22" s="12"/>
      <c r="I22" s="2"/>
      <c r="J22" s="10"/>
      <c r="K22" s="10"/>
      <c r="L22" s="10"/>
      <c r="M22" s="10"/>
      <c r="N22" s="10"/>
    </row>
    <row r="23" spans="1:14" ht="11.25">
      <c r="A23" s="10" t="s">
        <v>24</v>
      </c>
      <c r="B23" s="10"/>
      <c r="C23" s="10"/>
      <c r="D23" s="10"/>
      <c r="E23" s="10"/>
      <c r="F23" s="10"/>
      <c r="G23" s="10"/>
      <c r="H23" s="3"/>
      <c r="I23" s="10"/>
      <c r="J23" s="10"/>
      <c r="K23" s="10"/>
      <c r="L23" s="10"/>
      <c r="M23" s="10"/>
      <c r="N23" s="10"/>
    </row>
    <row r="24" spans="1:14" ht="11.25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</row>
    <row r="25" spans="1:14" ht="11.25">
      <c r="A25" s="10" t="s">
        <v>25</v>
      </c>
      <c r="B25" s="10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0"/>
      <c r="N25" s="10"/>
    </row>
    <row r="26" spans="1:14" ht="11.25">
      <c r="A26" s="10" t="s">
        <v>26</v>
      </c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</row>
    <row r="27" spans="1:14" ht="11.25">
      <c r="A27" s="10" t="s">
        <v>27</v>
      </c>
      <c r="B27" s="10"/>
      <c r="C27" s="10"/>
      <c r="D27" s="10"/>
      <c r="E27" s="10"/>
      <c r="F27" s="10"/>
      <c r="G27" s="10"/>
      <c r="H27" s="3"/>
      <c r="I27" s="2"/>
      <c r="J27" s="2"/>
      <c r="K27" s="10"/>
      <c r="L27" s="11"/>
      <c r="M27" s="10"/>
      <c r="N27" s="10"/>
    </row>
    <row r="28" spans="1:14" ht="11.25">
      <c r="A28" s="10" t="s">
        <v>29</v>
      </c>
      <c r="B28" s="10"/>
      <c r="C28" s="10"/>
      <c r="D28" s="10"/>
      <c r="E28" s="10"/>
      <c r="F28" s="10"/>
      <c r="G28" s="10"/>
      <c r="H28" s="3"/>
      <c r="I28" s="2"/>
      <c r="J28" s="2"/>
      <c r="K28" s="10"/>
      <c r="L28" s="11"/>
      <c r="M28" s="10"/>
      <c r="N28" s="10"/>
    </row>
    <row r="29" spans="1:14" ht="11.25">
      <c r="A29" s="10" t="s">
        <v>30</v>
      </c>
      <c r="B29" s="10"/>
      <c r="C29" s="10"/>
      <c r="D29" s="10"/>
      <c r="E29" s="10"/>
      <c r="F29" s="10"/>
      <c r="G29" s="10"/>
      <c r="H29" s="3"/>
      <c r="I29" s="2"/>
      <c r="J29" s="2"/>
      <c r="K29" s="10"/>
      <c r="L29" s="11"/>
      <c r="M29" s="10"/>
      <c r="N29" s="10"/>
    </row>
    <row r="30" spans="1:14" ht="11.25">
      <c r="A30" s="10"/>
      <c r="B30" s="10"/>
      <c r="C30" s="10"/>
      <c r="D30" s="10"/>
      <c r="E30" s="10"/>
      <c r="F30" s="10"/>
      <c r="G30" s="10"/>
      <c r="H30" s="12"/>
      <c r="I30" s="2"/>
      <c r="J30" s="2"/>
      <c r="K30" s="10"/>
      <c r="L30" s="11"/>
      <c r="M30" s="10"/>
      <c r="N30" s="10"/>
    </row>
    <row r="31" spans="1:14" ht="11.25">
      <c r="A31" s="15" t="s">
        <v>32</v>
      </c>
      <c r="B31" s="10"/>
      <c r="C31" s="10"/>
      <c r="D31" s="10"/>
      <c r="E31" s="10"/>
      <c r="F31" s="10"/>
      <c r="G31" s="10"/>
      <c r="H31" s="12"/>
      <c r="I31" s="2"/>
      <c r="J31" s="2"/>
      <c r="K31" s="10"/>
      <c r="L31" s="11"/>
      <c r="M31" s="10"/>
      <c r="N31" s="10"/>
    </row>
    <row r="32" spans="1:14" ht="11.25">
      <c r="A32" s="10" t="s">
        <v>86</v>
      </c>
      <c r="B32" s="10"/>
      <c r="C32" s="10"/>
      <c r="D32" s="10"/>
      <c r="E32" s="10"/>
      <c r="F32" s="10"/>
      <c r="G32" s="10"/>
      <c r="H32" s="3"/>
      <c r="I32" s="2"/>
      <c r="J32" s="2"/>
      <c r="K32" s="10"/>
      <c r="L32" s="11"/>
      <c r="M32" s="10"/>
      <c r="N32" s="10"/>
    </row>
    <row r="33" spans="2:14" ht="11.25">
      <c r="B33" s="10" t="s">
        <v>87</v>
      </c>
      <c r="C33" s="10"/>
      <c r="D33" s="10"/>
      <c r="E33" s="10"/>
      <c r="F33" s="10"/>
      <c r="G33" s="10"/>
      <c r="H33" s="3"/>
      <c r="I33" s="2"/>
      <c r="J33" s="2"/>
      <c r="K33" s="10"/>
      <c r="L33" s="11"/>
      <c r="M33" s="10"/>
      <c r="N33" s="10"/>
    </row>
    <row r="34" spans="2:14" ht="11.25">
      <c r="B34" s="10" t="s">
        <v>89</v>
      </c>
      <c r="C34" s="10"/>
      <c r="D34" s="10"/>
      <c r="E34" s="10"/>
      <c r="F34" s="10"/>
      <c r="G34" s="10"/>
      <c r="H34" s="3"/>
      <c r="I34" s="2"/>
      <c r="J34" s="2"/>
      <c r="K34" s="10"/>
      <c r="L34" s="11"/>
      <c r="M34" s="10"/>
      <c r="N34" s="10"/>
    </row>
    <row r="35" spans="1:14" ht="11.25">
      <c r="A35" s="10" t="s">
        <v>90</v>
      </c>
      <c r="B35" s="10"/>
      <c r="C35" s="10"/>
      <c r="D35" s="10"/>
      <c r="E35" s="10"/>
      <c r="F35" s="10"/>
      <c r="G35" s="10"/>
      <c r="H35" s="3"/>
      <c r="I35" s="2"/>
      <c r="J35" s="2"/>
      <c r="K35" s="10"/>
      <c r="L35" s="11"/>
      <c r="M35" s="10"/>
      <c r="N35" s="10"/>
    </row>
    <row r="36" spans="1:14" ht="11.25">
      <c r="A36" s="10"/>
      <c r="B36" s="10"/>
      <c r="C36" s="10"/>
      <c r="D36" s="10"/>
      <c r="E36" s="10"/>
      <c r="F36" s="10"/>
      <c r="G36" s="10"/>
      <c r="H36" s="12"/>
      <c r="I36" s="2"/>
      <c r="J36" s="2"/>
      <c r="K36" s="10"/>
      <c r="L36" s="11"/>
      <c r="M36" s="10"/>
      <c r="N36" s="10"/>
    </row>
    <row r="37" spans="1:14" ht="11.25">
      <c r="A37" s="10" t="s">
        <v>37</v>
      </c>
      <c r="B37" s="10"/>
      <c r="C37" s="10"/>
      <c r="D37" s="10"/>
      <c r="E37" s="10"/>
      <c r="F37" s="10"/>
      <c r="G37" s="10"/>
      <c r="H37" s="12"/>
      <c r="I37" s="2"/>
      <c r="J37" s="2"/>
      <c r="K37" s="10"/>
      <c r="L37" s="11"/>
      <c r="M37" s="10"/>
      <c r="N37" s="10"/>
    </row>
    <row r="38" spans="1:14" ht="11.25">
      <c r="A38" s="10" t="s">
        <v>38</v>
      </c>
      <c r="B38" s="10"/>
      <c r="C38" s="10"/>
      <c r="D38" s="10"/>
      <c r="E38" s="10"/>
      <c r="F38" s="10"/>
      <c r="G38" s="10"/>
      <c r="H38" s="3"/>
      <c r="I38" s="2"/>
      <c r="J38" s="2"/>
      <c r="K38" s="10"/>
      <c r="L38" s="11"/>
      <c r="M38" s="10"/>
      <c r="N38" s="10"/>
    </row>
    <row r="39" spans="1:14" ht="11.25">
      <c r="A39" s="10" t="s">
        <v>40</v>
      </c>
      <c r="B39" s="10"/>
      <c r="C39" s="10"/>
      <c r="D39" s="10"/>
      <c r="E39" s="10"/>
      <c r="F39" s="10"/>
      <c r="G39" s="10"/>
      <c r="H39" s="12"/>
      <c r="I39" s="2"/>
      <c r="J39" s="2"/>
      <c r="K39" s="10"/>
      <c r="L39" s="11"/>
      <c r="M39" s="10"/>
      <c r="N39" s="10"/>
    </row>
    <row r="40" spans="1:14" ht="11.25">
      <c r="A40" s="10" t="s">
        <v>42</v>
      </c>
      <c r="B40" s="10"/>
      <c r="C40" s="10"/>
      <c r="D40" s="10"/>
      <c r="E40" s="10"/>
      <c r="F40" s="10"/>
      <c r="G40" s="3"/>
      <c r="H40" s="12"/>
      <c r="I40" s="2"/>
      <c r="J40" s="2"/>
      <c r="K40" s="10"/>
      <c r="L40" s="11"/>
      <c r="M40" s="10"/>
      <c r="N40" s="10"/>
    </row>
    <row r="41" spans="1:14" ht="11.25">
      <c r="A41" s="10" t="s">
        <v>44</v>
      </c>
      <c r="B41" s="10"/>
      <c r="C41" s="10"/>
      <c r="D41" s="10"/>
      <c r="E41" s="10"/>
      <c r="F41" s="10"/>
      <c r="G41" s="10"/>
      <c r="H41" s="12"/>
      <c r="I41" s="2"/>
      <c r="J41" s="2"/>
      <c r="K41" s="10"/>
      <c r="L41" s="11"/>
      <c r="M41" s="10"/>
      <c r="N41" s="10"/>
    </row>
    <row r="42" spans="1:14" ht="11.25">
      <c r="A42" s="10" t="s">
        <v>42</v>
      </c>
      <c r="B42" s="10"/>
      <c r="C42" s="10"/>
      <c r="D42" s="10"/>
      <c r="E42" s="10"/>
      <c r="F42" s="10"/>
      <c r="G42" s="3"/>
      <c r="H42" s="12"/>
      <c r="I42" s="2"/>
      <c r="J42" s="2"/>
      <c r="K42" s="10"/>
      <c r="L42" s="11"/>
      <c r="M42" s="10"/>
      <c r="N42" s="10"/>
    </row>
    <row r="43" spans="1:14" ht="11.25">
      <c r="A43" s="10"/>
      <c r="B43" s="10"/>
      <c r="C43" s="10"/>
      <c r="D43" s="10"/>
      <c r="E43" s="10"/>
      <c r="F43" s="10"/>
      <c r="G43" s="10"/>
      <c r="H43" s="12"/>
      <c r="I43" s="2"/>
      <c r="J43" s="2"/>
      <c r="K43" s="10"/>
      <c r="L43" s="11"/>
      <c r="M43" s="10"/>
      <c r="N43" s="10"/>
    </row>
    <row r="44" spans="1:14" ht="11.25">
      <c r="A44" s="10" t="s">
        <v>47</v>
      </c>
      <c r="B44" s="10"/>
      <c r="C44" s="10"/>
      <c r="D44" s="10"/>
      <c r="E44" s="10"/>
      <c r="F44" s="10"/>
      <c r="G44" s="10"/>
      <c r="H44" s="12"/>
      <c r="I44" s="2"/>
      <c r="J44" s="2"/>
      <c r="K44" s="10"/>
      <c r="L44" s="11"/>
      <c r="M44" s="10"/>
      <c r="N44" s="10"/>
    </row>
    <row r="45" spans="1:14" ht="11.25">
      <c r="A45" s="10" t="s">
        <v>48</v>
      </c>
      <c r="B45" s="10"/>
      <c r="C45" s="10"/>
      <c r="D45" s="10"/>
      <c r="E45" s="10"/>
      <c r="F45" s="10"/>
      <c r="G45" s="10"/>
      <c r="H45" s="3"/>
      <c r="I45" s="2"/>
      <c r="J45" s="2"/>
      <c r="K45" s="10"/>
      <c r="L45" s="11"/>
      <c r="M45" s="10"/>
      <c r="N45" s="10"/>
    </row>
    <row r="46" spans="1:14" ht="11.25">
      <c r="A46" s="10"/>
      <c r="B46" s="10"/>
      <c r="C46" s="10"/>
      <c r="D46" s="10"/>
      <c r="E46" s="10"/>
      <c r="F46" s="10"/>
      <c r="G46" s="10"/>
      <c r="H46" s="12"/>
      <c r="I46" s="2"/>
      <c r="J46" s="2"/>
      <c r="K46" s="10"/>
      <c r="L46" s="11"/>
      <c r="M46" s="10"/>
      <c r="N46" s="10"/>
    </row>
    <row r="47" spans="1:14" ht="11.25">
      <c r="A47" s="10" t="s">
        <v>49</v>
      </c>
      <c r="B47" s="10"/>
      <c r="C47" s="10"/>
      <c r="D47" s="10"/>
      <c r="E47" s="10"/>
      <c r="F47" s="10"/>
      <c r="G47" s="10"/>
      <c r="H47" s="12"/>
      <c r="I47" s="2"/>
      <c r="J47" s="2"/>
      <c r="K47" s="10"/>
      <c r="L47" s="11"/>
      <c r="M47" s="10"/>
      <c r="N47" s="10"/>
    </row>
    <row r="48" spans="1:14" ht="11.25">
      <c r="A48" s="10"/>
      <c r="B48" s="10"/>
      <c r="C48" s="10"/>
      <c r="D48" s="10"/>
      <c r="E48" s="10"/>
      <c r="F48" s="10"/>
      <c r="G48" s="2"/>
      <c r="H48" s="12"/>
      <c r="I48" s="2"/>
      <c r="J48" s="2"/>
      <c r="K48" s="10"/>
      <c r="L48" s="11"/>
      <c r="M48" s="10"/>
      <c r="N48" s="10"/>
    </row>
    <row r="49" spans="1:14" ht="11.25">
      <c r="A49" s="10" t="s">
        <v>52</v>
      </c>
      <c r="B49" s="10"/>
      <c r="C49" s="10"/>
      <c r="D49" s="10"/>
      <c r="E49" s="10"/>
      <c r="F49" s="10"/>
      <c r="G49" s="10"/>
      <c r="H49" s="12"/>
      <c r="I49" s="2"/>
      <c r="J49" s="2"/>
      <c r="K49" s="10"/>
      <c r="L49" s="11"/>
      <c r="M49" s="10"/>
      <c r="N49" s="10"/>
    </row>
    <row r="50" spans="1:14" ht="11.25">
      <c r="A50" s="10" t="s">
        <v>54</v>
      </c>
      <c r="B50" s="10"/>
      <c r="C50" s="10"/>
      <c r="D50" s="10"/>
      <c r="E50" s="10"/>
      <c r="F50" s="10"/>
      <c r="G50" s="10"/>
      <c r="H50" s="12"/>
      <c r="I50" s="2"/>
      <c r="J50" s="2"/>
      <c r="K50" s="10"/>
      <c r="L50" s="11"/>
      <c r="M50" s="10"/>
      <c r="N50" s="10"/>
    </row>
    <row r="51" spans="1:14" ht="11.25">
      <c r="A51" s="10" t="s">
        <v>56</v>
      </c>
      <c r="B51" s="10"/>
      <c r="C51" s="10"/>
      <c r="D51" s="10"/>
      <c r="E51" s="10"/>
      <c r="F51" s="10"/>
      <c r="G51" s="10"/>
      <c r="H51" s="12"/>
      <c r="I51" s="2"/>
      <c r="J51" s="2"/>
      <c r="K51" s="10"/>
      <c r="L51" s="11"/>
      <c r="M51" s="10"/>
      <c r="N51" s="10"/>
    </row>
    <row r="52" spans="1:14" ht="11.25">
      <c r="A52" s="10" t="s">
        <v>58</v>
      </c>
      <c r="B52" s="10"/>
      <c r="C52" s="10"/>
      <c r="D52" s="10"/>
      <c r="E52" s="10"/>
      <c r="F52" s="10"/>
      <c r="G52" s="10"/>
      <c r="H52" s="12"/>
      <c r="I52" s="2"/>
      <c r="J52" s="2"/>
      <c r="K52" s="10"/>
      <c r="L52" s="11"/>
      <c r="M52" s="10"/>
      <c r="N52" s="10"/>
    </row>
    <row r="53" spans="1:14" ht="11.25">
      <c r="A53" s="10" t="s">
        <v>60</v>
      </c>
      <c r="B53" s="10"/>
      <c r="C53" s="10"/>
      <c r="D53" s="10"/>
      <c r="E53" s="10"/>
      <c r="F53" s="10"/>
      <c r="G53" s="10"/>
      <c r="H53" s="12"/>
      <c r="I53" s="2" t="s">
        <v>113</v>
      </c>
      <c r="J53" s="2"/>
      <c r="K53" s="10"/>
      <c r="L53" s="11"/>
      <c r="M53" s="10"/>
      <c r="N53" s="10"/>
    </row>
    <row r="54" spans="1:14" ht="11.25">
      <c r="A54" s="10" t="s">
        <v>62</v>
      </c>
      <c r="B54" s="10"/>
      <c r="C54" s="10"/>
      <c r="D54" s="10"/>
      <c r="E54" s="10"/>
      <c r="F54" s="10"/>
      <c r="G54" s="10"/>
      <c r="H54" s="6">
        <v>3012363</v>
      </c>
      <c r="I54" s="2" t="s">
        <v>114</v>
      </c>
      <c r="J54" s="2"/>
      <c r="K54" s="10"/>
      <c r="L54" s="11"/>
      <c r="M54" s="10"/>
      <c r="N54" s="10"/>
    </row>
    <row r="55" spans="1:14" ht="11.25">
      <c r="A55" s="10"/>
      <c r="B55" s="10"/>
      <c r="C55" s="10"/>
      <c r="D55" s="10"/>
      <c r="E55" s="10"/>
      <c r="F55" s="10"/>
      <c r="G55" s="10"/>
      <c r="H55" s="12"/>
      <c r="I55" s="2"/>
      <c r="J55" s="2"/>
      <c r="K55" s="10"/>
      <c r="L55" s="11"/>
      <c r="M55" s="10"/>
      <c r="N55" s="10"/>
    </row>
    <row r="56" spans="1:14" ht="11.25">
      <c r="A56" s="10"/>
      <c r="B56" s="10" t="s">
        <v>65</v>
      </c>
      <c r="C56" s="10"/>
      <c r="D56" s="10"/>
      <c r="E56" s="10"/>
      <c r="F56" s="10"/>
      <c r="G56" s="10"/>
      <c r="H56" s="6">
        <v>42641548</v>
      </c>
      <c r="I56" s="2"/>
      <c r="J56" s="2"/>
      <c r="K56" s="10"/>
      <c r="L56" s="11"/>
      <c r="M56" s="10"/>
      <c r="N56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60" workbookViewId="0" topLeftCell="A1">
      <selection activeCell="O5" sqref="O5"/>
    </sheetView>
  </sheetViews>
  <sheetFormatPr defaultColWidth="9.00390625" defaultRowHeight="12.75"/>
  <cols>
    <col min="1" max="5" width="8.875" style="7" customWidth="1"/>
    <col min="6" max="6" width="5.25390625" style="7" customWidth="1"/>
    <col min="7" max="7" width="5.00390625" style="7" customWidth="1"/>
    <col min="8" max="8" width="12.625" style="7" customWidth="1"/>
    <col min="9" max="9" width="3.75390625" style="7" customWidth="1"/>
    <col min="10" max="12" width="8.875" style="7" customWidth="1"/>
    <col min="13" max="13" width="12.25390625" style="7" customWidth="1"/>
    <col min="14" max="16384" width="8.875" style="7" customWidth="1"/>
  </cols>
  <sheetData>
    <row r="1" ht="11.25">
      <c r="A1" s="7" t="s">
        <v>166</v>
      </c>
    </row>
    <row r="2" spans="1:13" ht="11.25">
      <c r="A2" s="13" t="s">
        <v>0</v>
      </c>
      <c r="B2" s="10"/>
      <c r="C2" s="2"/>
      <c r="D2" s="2"/>
      <c r="E2" s="2"/>
      <c r="F2" s="2"/>
      <c r="G2" s="10"/>
      <c r="H2" s="12"/>
      <c r="I2" s="10"/>
      <c r="J2" s="10"/>
      <c r="K2" s="10"/>
      <c r="L2" s="2"/>
      <c r="M2" s="10"/>
    </row>
    <row r="3" spans="1:13" ht="11.25">
      <c r="A3" s="10"/>
      <c r="B3" s="10"/>
      <c r="C3" s="10"/>
      <c r="D3" s="10"/>
      <c r="E3" s="10"/>
      <c r="F3" s="10"/>
      <c r="G3" s="10"/>
      <c r="H3" s="12"/>
      <c r="I3" s="10"/>
      <c r="J3" s="10"/>
      <c r="K3" s="2"/>
      <c r="L3" s="10"/>
      <c r="M3" s="10"/>
    </row>
    <row r="4" spans="1:13" ht="11.25">
      <c r="A4" s="10" t="s">
        <v>1</v>
      </c>
      <c r="B4" s="10"/>
      <c r="C4" s="10"/>
      <c r="D4" s="10"/>
      <c r="E4" s="10"/>
      <c r="F4" s="10"/>
      <c r="G4" s="10"/>
      <c r="H4" s="12"/>
      <c r="I4" s="10"/>
      <c r="J4" s="10"/>
      <c r="K4" s="2"/>
      <c r="L4" s="10"/>
      <c r="M4" s="10"/>
    </row>
    <row r="5" spans="1:13" ht="11.25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</row>
    <row r="6" spans="1:13" ht="11.25">
      <c r="A6" s="10" t="s">
        <v>2</v>
      </c>
      <c r="B6" s="10"/>
      <c r="C6" s="10"/>
      <c r="D6" s="10"/>
      <c r="E6" s="10"/>
      <c r="F6" s="10"/>
      <c r="G6" s="10"/>
      <c r="H6" s="3">
        <v>18549600</v>
      </c>
      <c r="I6" s="10"/>
      <c r="J6" s="102" t="s">
        <v>116</v>
      </c>
      <c r="K6" s="10"/>
      <c r="L6" s="11"/>
      <c r="M6" s="10"/>
    </row>
    <row r="7" spans="1:13" ht="11.25">
      <c r="A7" s="10" t="s">
        <v>3</v>
      </c>
      <c r="B7" s="10"/>
      <c r="C7" s="10"/>
      <c r="D7" s="10"/>
      <c r="E7" s="10"/>
      <c r="F7" s="10"/>
      <c r="G7" s="10"/>
      <c r="H7" s="3">
        <v>0</v>
      </c>
      <c r="I7" s="10"/>
      <c r="J7" s="103" t="s">
        <v>117</v>
      </c>
      <c r="K7" s="10"/>
      <c r="L7" s="11"/>
      <c r="M7" s="10"/>
    </row>
    <row r="8" spans="1:13" ht="11.25">
      <c r="A8" s="10" t="s">
        <v>5</v>
      </c>
      <c r="B8" s="10"/>
      <c r="C8" s="10"/>
      <c r="D8" s="10"/>
      <c r="E8" s="10"/>
      <c r="F8" s="10"/>
      <c r="G8" s="10"/>
      <c r="H8" s="3">
        <v>33798100</v>
      </c>
      <c r="I8" s="10"/>
      <c r="J8" s="102" t="s">
        <v>118</v>
      </c>
      <c r="K8" s="10"/>
      <c r="L8" s="11"/>
      <c r="M8" s="25">
        <v>5149900</v>
      </c>
    </row>
    <row r="9" spans="1:13" ht="11.25">
      <c r="A9" s="10" t="s">
        <v>7</v>
      </c>
      <c r="B9" s="10"/>
      <c r="C9" s="10"/>
      <c r="D9" s="10"/>
      <c r="E9" s="10"/>
      <c r="F9" s="10"/>
      <c r="G9" s="10"/>
      <c r="H9" s="3">
        <v>27676800</v>
      </c>
      <c r="I9" s="10"/>
      <c r="J9" s="102" t="s">
        <v>119</v>
      </c>
      <c r="K9" s="10"/>
      <c r="L9" s="11"/>
      <c r="M9" s="25">
        <v>2109600</v>
      </c>
    </row>
    <row r="10" spans="1:13" ht="11.25">
      <c r="A10" s="10" t="s">
        <v>9</v>
      </c>
      <c r="B10" s="10"/>
      <c r="C10" s="10"/>
      <c r="D10" s="10"/>
      <c r="E10" s="10"/>
      <c r="F10" s="10"/>
      <c r="G10" s="10"/>
      <c r="H10" s="3">
        <v>0</v>
      </c>
      <c r="I10" s="10"/>
      <c r="J10" s="102" t="s">
        <v>120</v>
      </c>
      <c r="K10" s="10"/>
      <c r="L10" s="11"/>
      <c r="M10" s="25">
        <v>982800</v>
      </c>
    </row>
    <row r="11" spans="1:13" ht="11.25">
      <c r="A11" s="10" t="s">
        <v>10</v>
      </c>
      <c r="B11" s="10"/>
      <c r="C11" s="10"/>
      <c r="D11" s="10"/>
      <c r="E11" s="10"/>
      <c r="F11" s="10"/>
      <c r="G11" s="10"/>
      <c r="H11" s="3">
        <v>19593100</v>
      </c>
      <c r="I11" s="10"/>
      <c r="J11" s="102" t="s">
        <v>121</v>
      </c>
      <c r="K11" s="10"/>
      <c r="L11" s="11"/>
      <c r="M11" s="25">
        <v>3585000</v>
      </c>
    </row>
    <row r="12" spans="1:13" ht="11.25">
      <c r="A12" s="10" t="s">
        <v>11</v>
      </c>
      <c r="B12" s="10"/>
      <c r="C12" s="10"/>
      <c r="D12" s="10"/>
      <c r="E12" s="10"/>
      <c r="F12" s="10"/>
      <c r="G12" s="10"/>
      <c r="H12" s="3">
        <f>M43</f>
        <v>2452500</v>
      </c>
      <c r="I12" s="2"/>
      <c r="J12" s="102" t="s">
        <v>122</v>
      </c>
      <c r="K12" s="10"/>
      <c r="L12" s="10"/>
      <c r="M12" s="25">
        <v>643800</v>
      </c>
    </row>
    <row r="13" spans="1:13" ht="11.25">
      <c r="A13" s="10"/>
      <c r="B13" s="10"/>
      <c r="C13" s="10"/>
      <c r="D13" s="10"/>
      <c r="E13" s="10"/>
      <c r="F13" s="10"/>
      <c r="G13" s="10"/>
      <c r="H13" s="12"/>
      <c r="I13" s="10"/>
      <c r="J13" s="102" t="s">
        <v>123</v>
      </c>
      <c r="K13" s="10"/>
      <c r="L13" s="10"/>
      <c r="M13" s="25">
        <v>209700</v>
      </c>
    </row>
    <row r="14" spans="1:13" ht="11.25">
      <c r="A14" s="10" t="s">
        <v>13</v>
      </c>
      <c r="B14" s="10"/>
      <c r="C14" s="10"/>
      <c r="D14" s="10"/>
      <c r="E14" s="10"/>
      <c r="F14" s="10"/>
      <c r="G14" s="10"/>
      <c r="H14" s="12"/>
      <c r="I14" s="10"/>
      <c r="J14" s="102" t="s">
        <v>124</v>
      </c>
      <c r="K14" s="10"/>
      <c r="L14" s="10"/>
      <c r="M14" s="25">
        <v>931900</v>
      </c>
    </row>
    <row r="15" spans="1:13" ht="11.25">
      <c r="A15" s="10"/>
      <c r="B15" s="10"/>
      <c r="C15" s="10"/>
      <c r="D15" s="10"/>
      <c r="E15" s="10"/>
      <c r="F15" s="10"/>
      <c r="G15" s="10"/>
      <c r="H15" s="12"/>
      <c r="I15" s="10"/>
      <c r="J15" s="102" t="s">
        <v>125</v>
      </c>
      <c r="K15" s="10"/>
      <c r="L15" s="10"/>
      <c r="M15" s="25">
        <v>919200</v>
      </c>
    </row>
    <row r="16" spans="1:13" ht="11.25">
      <c r="A16" s="10" t="s">
        <v>14</v>
      </c>
      <c r="B16" s="10"/>
      <c r="C16" s="10"/>
      <c r="D16" s="10"/>
      <c r="E16" s="10"/>
      <c r="F16" s="10"/>
      <c r="G16" s="10"/>
      <c r="H16" s="12"/>
      <c r="I16" s="10"/>
      <c r="J16" s="102" t="s">
        <v>126</v>
      </c>
      <c r="K16" s="10"/>
      <c r="L16" s="10"/>
      <c r="M16" s="25">
        <v>557800</v>
      </c>
    </row>
    <row r="17" spans="1:13" ht="11.25">
      <c r="A17" s="10" t="s">
        <v>15</v>
      </c>
      <c r="B17" s="10"/>
      <c r="C17" s="10"/>
      <c r="D17" s="10"/>
      <c r="E17" s="10"/>
      <c r="F17" s="10"/>
      <c r="G17" s="10"/>
      <c r="H17" s="12"/>
      <c r="I17" s="10"/>
      <c r="J17" s="102" t="s">
        <v>127</v>
      </c>
      <c r="K17" s="10"/>
      <c r="L17" s="10"/>
      <c r="M17" s="25">
        <v>655000</v>
      </c>
    </row>
    <row r="18" spans="1:13" ht="11.25">
      <c r="A18" s="10" t="s">
        <v>16</v>
      </c>
      <c r="B18" s="10"/>
      <c r="C18" s="10"/>
      <c r="D18" s="10"/>
      <c r="E18" s="10"/>
      <c r="F18" s="10"/>
      <c r="G18" s="10"/>
      <c r="H18" s="3">
        <v>3825100</v>
      </c>
      <c r="I18" s="2"/>
      <c r="J18" s="102" t="s">
        <v>128</v>
      </c>
      <c r="K18" s="10"/>
      <c r="L18" s="10"/>
      <c r="M18" s="26">
        <v>306200</v>
      </c>
    </row>
    <row r="19" spans="1:13" ht="11.25">
      <c r="A19" s="10" t="s">
        <v>18</v>
      </c>
      <c r="B19" s="10"/>
      <c r="C19" s="10"/>
      <c r="D19" s="10"/>
      <c r="E19" s="10"/>
      <c r="F19" s="10"/>
      <c r="G19" s="10"/>
      <c r="H19" s="3">
        <v>4845000</v>
      </c>
      <c r="I19" s="2"/>
      <c r="J19" s="102" t="s">
        <v>129</v>
      </c>
      <c r="K19" s="10"/>
      <c r="L19" s="10"/>
      <c r="M19" s="26">
        <v>2098800</v>
      </c>
    </row>
    <row r="20" spans="1:13" ht="11.25">
      <c r="A20" s="10" t="s">
        <v>20</v>
      </c>
      <c r="B20" s="10"/>
      <c r="C20" s="10"/>
      <c r="D20" s="10"/>
      <c r="E20" s="10"/>
      <c r="F20" s="10"/>
      <c r="G20" s="10"/>
      <c r="H20" s="12"/>
      <c r="I20" s="2"/>
      <c r="J20" s="102" t="s">
        <v>130</v>
      </c>
      <c r="K20" s="10"/>
      <c r="L20" s="10"/>
      <c r="M20" s="25">
        <v>182600</v>
      </c>
    </row>
    <row r="21" spans="1:13" ht="11.25">
      <c r="A21" s="10" t="s">
        <v>21</v>
      </c>
      <c r="B21" s="10"/>
      <c r="C21" s="10"/>
      <c r="D21" s="10"/>
      <c r="E21" s="10"/>
      <c r="F21" s="10"/>
      <c r="G21" s="10"/>
      <c r="H21" s="3">
        <v>154700</v>
      </c>
      <c r="I21" s="2"/>
      <c r="J21" s="102" t="s">
        <v>131</v>
      </c>
      <c r="K21" s="10"/>
      <c r="L21" s="10"/>
      <c r="M21" s="25">
        <v>217300</v>
      </c>
    </row>
    <row r="22" spans="1:13" ht="11.25">
      <c r="A22" s="10" t="s">
        <v>23</v>
      </c>
      <c r="B22" s="10"/>
      <c r="C22" s="10"/>
      <c r="D22" s="10"/>
      <c r="E22" s="10"/>
      <c r="F22" s="10"/>
      <c r="G22" s="10"/>
      <c r="H22" s="12"/>
      <c r="I22" s="2"/>
      <c r="J22" s="102" t="s">
        <v>132</v>
      </c>
      <c r="K22" s="10"/>
      <c r="L22" s="10"/>
      <c r="M22" s="25">
        <f>SUM(M8:M21)</f>
        <v>18549600</v>
      </c>
    </row>
    <row r="23" spans="1:13" ht="11.25">
      <c r="A23" s="10" t="s">
        <v>24</v>
      </c>
      <c r="B23" s="10"/>
      <c r="C23" s="10"/>
      <c r="D23" s="10"/>
      <c r="E23" s="10"/>
      <c r="F23" s="10"/>
      <c r="G23" s="10"/>
      <c r="H23" s="3">
        <v>0</v>
      </c>
      <c r="I23" s="10"/>
      <c r="J23" s="102"/>
      <c r="K23" s="10"/>
      <c r="L23" s="10"/>
      <c r="M23" s="25"/>
    </row>
    <row r="24" spans="1:13" ht="11.25">
      <c r="A24" s="10"/>
      <c r="B24" s="10"/>
      <c r="C24" s="10"/>
      <c r="D24" s="10"/>
      <c r="E24" s="10"/>
      <c r="F24" s="10"/>
      <c r="G24" s="10"/>
      <c r="H24" s="12"/>
      <c r="I24" s="10"/>
      <c r="J24" s="103" t="s">
        <v>133</v>
      </c>
      <c r="K24" s="10"/>
      <c r="L24" s="10"/>
      <c r="M24" s="25"/>
    </row>
    <row r="25" spans="1:13" ht="11.25">
      <c r="A25" s="10" t="s">
        <v>25</v>
      </c>
      <c r="B25" s="10"/>
      <c r="C25" s="10"/>
      <c r="D25" s="10"/>
      <c r="E25" s="10"/>
      <c r="F25" s="10"/>
      <c r="G25" s="10"/>
      <c r="H25" s="12"/>
      <c r="I25" s="10"/>
      <c r="J25" s="102" t="s">
        <v>134</v>
      </c>
      <c r="K25" s="10"/>
      <c r="L25" s="10"/>
      <c r="M25" s="25">
        <v>2226900</v>
      </c>
    </row>
    <row r="26" spans="1:13" ht="11.25">
      <c r="A26" s="10" t="s">
        <v>26</v>
      </c>
      <c r="B26" s="10"/>
      <c r="C26" s="10"/>
      <c r="D26" s="10"/>
      <c r="E26" s="10"/>
      <c r="F26" s="10"/>
      <c r="G26" s="10"/>
      <c r="H26" s="12"/>
      <c r="I26" s="10"/>
      <c r="J26" s="102" t="s">
        <v>135</v>
      </c>
      <c r="K26" s="10"/>
      <c r="L26" s="10"/>
      <c r="M26" s="25">
        <v>467300</v>
      </c>
    </row>
    <row r="27" spans="1:13" ht="11.25">
      <c r="A27" s="10" t="s">
        <v>27</v>
      </c>
      <c r="B27" s="10"/>
      <c r="C27" s="10"/>
      <c r="D27" s="10"/>
      <c r="E27" s="10"/>
      <c r="F27" s="10"/>
      <c r="G27" s="10"/>
      <c r="H27" s="3">
        <v>8674500</v>
      </c>
      <c r="I27" s="2"/>
      <c r="J27" s="102" t="s">
        <v>136</v>
      </c>
      <c r="K27" s="10"/>
      <c r="L27" s="11"/>
      <c r="M27" s="25">
        <v>2658400</v>
      </c>
    </row>
    <row r="28" spans="1:13" ht="11.25">
      <c r="A28" s="10" t="s">
        <v>29</v>
      </c>
      <c r="B28" s="10"/>
      <c r="C28" s="10"/>
      <c r="D28" s="10"/>
      <c r="E28" s="10"/>
      <c r="F28" s="10"/>
      <c r="G28" s="10"/>
      <c r="H28" s="3">
        <v>0</v>
      </c>
      <c r="I28" s="2"/>
      <c r="J28" s="102" t="s">
        <v>137</v>
      </c>
      <c r="K28" s="10"/>
      <c r="L28" s="11"/>
      <c r="M28" s="25">
        <v>303600</v>
      </c>
    </row>
    <row r="29" spans="1:13" ht="11.25">
      <c r="A29" s="10" t="s">
        <v>30</v>
      </c>
      <c r="B29" s="10"/>
      <c r="C29" s="10"/>
      <c r="D29" s="10"/>
      <c r="E29" s="10"/>
      <c r="F29" s="10"/>
      <c r="G29" s="10"/>
      <c r="H29" s="3">
        <v>0</v>
      </c>
      <c r="I29" s="2"/>
      <c r="J29" s="102" t="s">
        <v>138</v>
      </c>
      <c r="K29" s="10"/>
      <c r="L29" s="11"/>
      <c r="M29" s="25">
        <v>3285300</v>
      </c>
    </row>
    <row r="30" spans="1:13" ht="11.25">
      <c r="A30" s="10"/>
      <c r="B30" s="10"/>
      <c r="C30" s="10"/>
      <c r="D30" s="10"/>
      <c r="E30" s="10"/>
      <c r="F30" s="10"/>
      <c r="G30" s="10"/>
      <c r="H30" s="12"/>
      <c r="I30" s="2"/>
      <c r="J30" s="102" t="s">
        <v>139</v>
      </c>
      <c r="K30" s="10"/>
      <c r="L30" s="11"/>
      <c r="M30" s="25">
        <v>751200</v>
      </c>
    </row>
    <row r="31" spans="1:13" ht="11.25">
      <c r="A31" s="15" t="s">
        <v>32</v>
      </c>
      <c r="B31" s="10"/>
      <c r="C31" s="10"/>
      <c r="D31" s="10"/>
      <c r="E31" s="10"/>
      <c r="F31" s="10"/>
      <c r="G31" s="10"/>
      <c r="H31" s="12"/>
      <c r="I31" s="2"/>
      <c r="J31" s="102" t="s">
        <v>140</v>
      </c>
      <c r="K31" s="10"/>
      <c r="L31" s="11"/>
      <c r="M31" s="25">
        <v>805700</v>
      </c>
    </row>
    <row r="32" spans="1:13" ht="11.25">
      <c r="A32" s="10" t="s">
        <v>86</v>
      </c>
      <c r="B32" s="10"/>
      <c r="C32" s="10"/>
      <c r="D32" s="10"/>
      <c r="E32" s="10"/>
      <c r="F32" s="10"/>
      <c r="G32" s="10"/>
      <c r="H32" s="3">
        <v>0</v>
      </c>
      <c r="I32" s="2"/>
      <c r="J32" s="102" t="s">
        <v>141</v>
      </c>
      <c r="K32" s="10"/>
      <c r="L32" s="11"/>
      <c r="M32" s="25">
        <v>4489400</v>
      </c>
    </row>
    <row r="33" spans="2:13" ht="11.25">
      <c r="B33" s="10" t="s">
        <v>87</v>
      </c>
      <c r="C33" s="10"/>
      <c r="D33" s="10"/>
      <c r="E33" s="10"/>
      <c r="F33" s="10"/>
      <c r="G33" s="10"/>
      <c r="H33" s="3">
        <v>325900</v>
      </c>
      <c r="I33" s="2"/>
      <c r="J33" s="102" t="s">
        <v>142</v>
      </c>
      <c r="K33" s="10"/>
      <c r="L33" s="11"/>
      <c r="M33" s="25">
        <v>141000</v>
      </c>
    </row>
    <row r="34" spans="2:13" ht="11.25">
      <c r="B34" s="10" t="s">
        <v>89</v>
      </c>
      <c r="C34" s="10"/>
      <c r="D34" s="10"/>
      <c r="E34" s="10"/>
      <c r="F34" s="10"/>
      <c r="G34" s="10"/>
      <c r="H34" s="3">
        <v>1843400</v>
      </c>
      <c r="I34" s="2"/>
      <c r="J34" s="102" t="s">
        <v>143</v>
      </c>
      <c r="K34" s="10"/>
      <c r="L34" s="11"/>
      <c r="M34" s="25">
        <v>649300</v>
      </c>
    </row>
    <row r="35" spans="2:13" ht="11.25">
      <c r="B35" s="10"/>
      <c r="C35" s="10"/>
      <c r="D35" s="10"/>
      <c r="E35" s="10"/>
      <c r="F35" s="10"/>
      <c r="G35" s="10"/>
      <c r="H35" s="3">
        <v>0</v>
      </c>
      <c r="I35" s="2"/>
      <c r="J35" s="102" t="s">
        <v>144</v>
      </c>
      <c r="K35" s="10"/>
      <c r="L35" s="11"/>
      <c r="M35" s="25">
        <v>1050000</v>
      </c>
    </row>
    <row r="36" spans="2:13" ht="11.25">
      <c r="B36" s="10"/>
      <c r="C36" s="10"/>
      <c r="D36" s="10"/>
      <c r="E36" s="10"/>
      <c r="F36" s="10"/>
      <c r="G36" s="10"/>
      <c r="H36" s="3">
        <v>0</v>
      </c>
      <c r="I36" s="2"/>
      <c r="J36" s="102" t="s">
        <v>129</v>
      </c>
      <c r="K36" s="10"/>
      <c r="L36" s="11"/>
      <c r="M36" s="25">
        <v>765000</v>
      </c>
    </row>
    <row r="37" spans="1:13" ht="11.25">
      <c r="A37" s="10" t="s">
        <v>90</v>
      </c>
      <c r="B37" s="10"/>
      <c r="C37" s="10"/>
      <c r="D37" s="10"/>
      <c r="E37" s="10"/>
      <c r="F37" s="10"/>
      <c r="G37" s="10"/>
      <c r="H37" s="3">
        <v>0</v>
      </c>
      <c r="I37" s="2"/>
      <c r="J37" s="102" t="s">
        <v>145</v>
      </c>
      <c r="K37" s="10"/>
      <c r="L37" s="11"/>
      <c r="M37" s="25">
        <v>2000000</v>
      </c>
    </row>
    <row r="38" spans="1:13" ht="11.25">
      <c r="A38" s="10"/>
      <c r="B38" s="10"/>
      <c r="C38" s="10"/>
      <c r="D38" s="10"/>
      <c r="E38" s="10"/>
      <c r="F38" s="10"/>
      <c r="G38" s="10"/>
      <c r="H38" s="12"/>
      <c r="I38" s="2"/>
      <c r="J38" s="102" t="s">
        <v>132</v>
      </c>
      <c r="K38" s="10"/>
      <c r="L38" s="11"/>
      <c r="M38" s="25">
        <f>SUM(M25:M37)</f>
        <v>19593100</v>
      </c>
    </row>
    <row r="39" spans="1:13" ht="11.25">
      <c r="A39" s="10" t="s">
        <v>37</v>
      </c>
      <c r="B39" s="10"/>
      <c r="C39" s="10"/>
      <c r="D39" s="10"/>
      <c r="E39" s="10"/>
      <c r="F39" s="10"/>
      <c r="G39" s="10"/>
      <c r="H39" s="12"/>
      <c r="I39" s="2"/>
      <c r="J39" s="102"/>
      <c r="K39" s="10"/>
      <c r="L39" s="11"/>
      <c r="M39" s="25"/>
    </row>
    <row r="40" spans="1:13" ht="11.25">
      <c r="A40" s="10" t="s">
        <v>38</v>
      </c>
      <c r="B40" s="10"/>
      <c r="C40" s="10"/>
      <c r="D40" s="10"/>
      <c r="E40" s="10"/>
      <c r="F40" s="10"/>
      <c r="G40" s="10"/>
      <c r="H40" s="3">
        <v>21928700</v>
      </c>
      <c r="I40" s="2"/>
      <c r="J40" s="103" t="s">
        <v>146</v>
      </c>
      <c r="K40" s="2"/>
      <c r="L40" s="27"/>
      <c r="M40" s="25"/>
    </row>
    <row r="41" spans="1:13" ht="11.25">
      <c r="A41" s="10" t="s">
        <v>40</v>
      </c>
      <c r="B41" s="10"/>
      <c r="C41" s="10"/>
      <c r="D41" s="10"/>
      <c r="E41" s="10"/>
      <c r="F41" s="10"/>
      <c r="G41" s="10"/>
      <c r="H41" s="12"/>
      <c r="I41" s="2"/>
      <c r="J41" s="102" t="s">
        <v>147</v>
      </c>
      <c r="K41" s="2"/>
      <c r="L41" s="27"/>
      <c r="M41" s="25">
        <v>56000</v>
      </c>
    </row>
    <row r="42" spans="1:13" ht="11.25">
      <c r="A42" s="10" t="s">
        <v>42</v>
      </c>
      <c r="B42" s="10"/>
      <c r="C42" s="10"/>
      <c r="D42" s="10"/>
      <c r="E42" s="10"/>
      <c r="F42" s="10"/>
      <c r="G42" s="3">
        <v>80</v>
      </c>
      <c r="H42" s="12"/>
      <c r="I42" s="2"/>
      <c r="J42" s="102" t="s">
        <v>6</v>
      </c>
      <c r="K42" s="2"/>
      <c r="L42" s="27"/>
      <c r="M42" s="25">
        <v>2396500</v>
      </c>
    </row>
    <row r="43" spans="1:13" ht="11.25">
      <c r="A43" s="10" t="s">
        <v>44</v>
      </c>
      <c r="B43" s="10"/>
      <c r="C43" s="10"/>
      <c r="D43" s="10"/>
      <c r="E43" s="10"/>
      <c r="F43" s="10"/>
      <c r="G43" s="10"/>
      <c r="H43" s="12"/>
      <c r="I43" s="2"/>
      <c r="J43" s="102" t="s">
        <v>132</v>
      </c>
      <c r="K43" s="2"/>
      <c r="L43" s="27"/>
      <c r="M43" s="25">
        <f>M41+M42</f>
        <v>2452500</v>
      </c>
    </row>
    <row r="44" spans="1:13" ht="11.25">
      <c r="A44" s="10" t="s">
        <v>42</v>
      </c>
      <c r="B44" s="10"/>
      <c r="C44" s="10"/>
      <c r="D44" s="10"/>
      <c r="E44" s="10"/>
      <c r="F44" s="10"/>
      <c r="G44" s="3">
        <v>20</v>
      </c>
      <c r="H44" s="12"/>
      <c r="I44" s="2"/>
      <c r="J44" s="102"/>
      <c r="K44" s="10"/>
      <c r="L44" s="11"/>
      <c r="M44" s="25"/>
    </row>
    <row r="45" spans="1:10" ht="11.25">
      <c r="A45" s="10"/>
      <c r="B45" s="10"/>
      <c r="C45" s="10"/>
      <c r="D45" s="10"/>
      <c r="E45" s="10"/>
      <c r="F45" s="10"/>
      <c r="G45" s="10"/>
      <c r="H45" s="12"/>
      <c r="I45" s="2"/>
      <c r="J45" s="103" t="s">
        <v>148</v>
      </c>
    </row>
    <row r="46" spans="1:13" ht="11.25">
      <c r="A46" s="10" t="s">
        <v>47</v>
      </c>
      <c r="B46" s="10"/>
      <c r="C46" s="10"/>
      <c r="D46" s="10"/>
      <c r="E46" s="10"/>
      <c r="F46" s="10"/>
      <c r="G46" s="10"/>
      <c r="H46" s="12"/>
      <c r="I46" s="2"/>
      <c r="J46" s="103" t="s">
        <v>149</v>
      </c>
      <c r="M46" s="25">
        <v>4845000</v>
      </c>
    </row>
    <row r="47" spans="1:10" ht="11.25">
      <c r="A47" s="10" t="s">
        <v>48</v>
      </c>
      <c r="B47" s="10"/>
      <c r="C47" s="10"/>
      <c r="D47" s="10"/>
      <c r="E47" s="10"/>
      <c r="F47" s="10"/>
      <c r="G47" s="10"/>
      <c r="H47" s="3">
        <v>0</v>
      </c>
      <c r="I47" s="2"/>
      <c r="J47" s="103"/>
    </row>
    <row r="48" spans="1:13" ht="11.25">
      <c r="A48" s="10"/>
      <c r="B48" s="10"/>
      <c r="C48" s="10"/>
      <c r="D48" s="10"/>
      <c r="E48" s="10"/>
      <c r="F48" s="10"/>
      <c r="G48" s="10"/>
      <c r="H48" s="12"/>
      <c r="I48" s="2"/>
      <c r="J48" s="103" t="s">
        <v>150</v>
      </c>
      <c r="K48" s="2"/>
      <c r="L48" s="11"/>
      <c r="M48" s="25"/>
    </row>
    <row r="49" spans="1:13" ht="11.25">
      <c r="A49" s="10" t="s">
        <v>49</v>
      </c>
      <c r="B49" s="10"/>
      <c r="C49" s="10"/>
      <c r="D49" s="10"/>
      <c r="E49" s="10"/>
      <c r="F49" s="10"/>
      <c r="G49" s="10"/>
      <c r="H49" s="12"/>
      <c r="I49" s="2"/>
      <c r="J49" s="102" t="s">
        <v>151</v>
      </c>
      <c r="K49" s="2"/>
      <c r="L49" s="11"/>
      <c r="M49" s="25">
        <v>177000</v>
      </c>
    </row>
    <row r="50" spans="1:13" ht="11.25">
      <c r="A50" s="10"/>
      <c r="B50" s="10"/>
      <c r="C50" s="10"/>
      <c r="D50" s="10"/>
      <c r="E50" s="10"/>
      <c r="F50" s="10"/>
      <c r="G50" s="2"/>
      <c r="H50" s="12"/>
      <c r="I50" s="2"/>
      <c r="J50" s="102" t="s">
        <v>152</v>
      </c>
      <c r="K50" s="2"/>
      <c r="L50" s="11"/>
      <c r="M50" s="25">
        <v>360000</v>
      </c>
    </row>
    <row r="51" spans="1:13" ht="11.25">
      <c r="A51" s="10" t="s">
        <v>52</v>
      </c>
      <c r="B51" s="10"/>
      <c r="C51" s="10"/>
      <c r="D51" s="10"/>
      <c r="E51" s="10"/>
      <c r="F51" s="10"/>
      <c r="G51" s="10"/>
      <c r="H51" s="12"/>
      <c r="I51" s="2"/>
      <c r="J51" s="102" t="s">
        <v>153</v>
      </c>
      <c r="K51" s="2"/>
      <c r="L51" s="11"/>
      <c r="M51" s="25">
        <v>209500</v>
      </c>
    </row>
    <row r="52" spans="1:13" ht="11.25">
      <c r="A52" s="10" t="s">
        <v>54</v>
      </c>
      <c r="B52" s="10"/>
      <c r="C52" s="10"/>
      <c r="D52" s="10"/>
      <c r="E52" s="10"/>
      <c r="F52" s="10"/>
      <c r="G52" s="10"/>
      <c r="H52" s="12"/>
      <c r="I52" s="2"/>
      <c r="J52" s="102" t="s">
        <v>154</v>
      </c>
      <c r="K52" s="2"/>
      <c r="L52" s="11"/>
      <c r="M52" s="25">
        <v>68500</v>
      </c>
    </row>
    <row r="53" spans="1:13" ht="11.25">
      <c r="A53" s="10" t="s">
        <v>56</v>
      </c>
      <c r="B53" s="10"/>
      <c r="C53" s="10"/>
      <c r="D53" s="10"/>
      <c r="E53" s="10"/>
      <c r="F53" s="10"/>
      <c r="G53" s="10"/>
      <c r="H53" s="12"/>
      <c r="I53" s="2"/>
      <c r="J53" s="102" t="s">
        <v>155</v>
      </c>
      <c r="K53" s="2"/>
      <c r="L53" s="11"/>
      <c r="M53" s="25">
        <v>215000</v>
      </c>
    </row>
    <row r="54" spans="1:13" ht="11.25">
      <c r="A54" s="10" t="s">
        <v>58</v>
      </c>
      <c r="B54" s="10"/>
      <c r="C54" s="10"/>
      <c r="D54" s="10"/>
      <c r="E54" s="10"/>
      <c r="F54" s="10"/>
      <c r="G54" s="10"/>
      <c r="H54" s="12"/>
      <c r="I54" s="2"/>
      <c r="J54" s="102" t="s">
        <v>156</v>
      </c>
      <c r="K54" s="2"/>
      <c r="L54" s="11"/>
      <c r="M54" s="25">
        <v>211500</v>
      </c>
    </row>
    <row r="55" spans="1:13" ht="11.25">
      <c r="A55" s="10" t="s">
        <v>60</v>
      </c>
      <c r="B55" s="10"/>
      <c r="C55" s="10"/>
      <c r="D55" s="10"/>
      <c r="E55" s="10"/>
      <c r="F55" s="10"/>
      <c r="G55" s="10"/>
      <c r="H55" s="12"/>
      <c r="I55" s="2"/>
      <c r="J55" s="102" t="s">
        <v>157</v>
      </c>
      <c r="K55" s="2"/>
      <c r="L55" s="11"/>
      <c r="M55" s="25">
        <v>100000000</v>
      </c>
    </row>
    <row r="56" spans="1:13" ht="11.25">
      <c r="A56" s="10" t="s">
        <v>62</v>
      </c>
      <c r="B56" s="10"/>
      <c r="C56" s="10"/>
      <c r="D56" s="10"/>
      <c r="E56" s="10"/>
      <c r="F56" s="10"/>
      <c r="G56" s="10"/>
      <c r="H56" s="28">
        <f>M64</f>
        <v>153267500</v>
      </c>
      <c r="I56" s="2"/>
      <c r="J56" s="102" t="s">
        <v>158</v>
      </c>
      <c r="K56" s="10"/>
      <c r="L56" s="11"/>
      <c r="M56" s="25">
        <v>10000000</v>
      </c>
    </row>
    <row r="57" spans="1:13" ht="11.25">
      <c r="A57" s="10"/>
      <c r="B57" s="10"/>
      <c r="C57" s="10"/>
      <c r="D57" s="10"/>
      <c r="E57" s="10"/>
      <c r="F57" s="10"/>
      <c r="G57" s="10"/>
      <c r="H57" s="12"/>
      <c r="I57" s="2"/>
      <c r="J57" s="102" t="s">
        <v>159</v>
      </c>
      <c r="K57" s="10"/>
      <c r="L57" s="11"/>
      <c r="M57" s="25">
        <v>6000000</v>
      </c>
    </row>
    <row r="58" spans="1:13" ht="11.25">
      <c r="A58" s="10"/>
      <c r="B58" s="10" t="s">
        <v>65</v>
      </c>
      <c r="C58" s="10"/>
      <c r="D58" s="10"/>
      <c r="E58" s="10"/>
      <c r="F58" s="10"/>
      <c r="G58" s="10"/>
      <c r="H58" s="6">
        <f>H6+H7+H8+H9+H10+H11+H12+H18+H19+H21+H23+H27+H28+H29+H32+H33+H34+H35+H36+H37+H40+H47+H56</f>
        <v>296934900</v>
      </c>
      <c r="I58" s="2"/>
      <c r="J58" s="102" t="s">
        <v>160</v>
      </c>
      <c r="K58" s="10"/>
      <c r="L58" s="11"/>
      <c r="M58" s="25">
        <v>6000000</v>
      </c>
    </row>
    <row r="59" spans="1:13" ht="11.25">
      <c r="A59" s="10"/>
      <c r="B59" s="10"/>
      <c r="C59" s="10"/>
      <c r="D59" s="10"/>
      <c r="E59" s="10"/>
      <c r="F59" s="10"/>
      <c r="G59" s="10"/>
      <c r="H59" s="2"/>
      <c r="I59" s="2"/>
      <c r="J59" s="102" t="s">
        <v>161</v>
      </c>
      <c r="K59" s="10"/>
      <c r="L59" s="11"/>
      <c r="M59" s="25">
        <v>8000000</v>
      </c>
    </row>
    <row r="60" spans="1:13" ht="11.25">
      <c r="A60" s="10"/>
      <c r="B60" s="10"/>
      <c r="C60" s="10"/>
      <c r="D60" s="10"/>
      <c r="E60" s="10"/>
      <c r="F60" s="10"/>
      <c r="G60" s="10"/>
      <c r="H60" s="2"/>
      <c r="I60" s="2"/>
      <c r="J60" s="102" t="s">
        <v>162</v>
      </c>
      <c r="K60" s="10"/>
      <c r="L60" s="11"/>
      <c r="M60" s="25">
        <v>6000000</v>
      </c>
    </row>
    <row r="61" spans="1:13" ht="11.25">
      <c r="A61" s="10"/>
      <c r="B61" s="10"/>
      <c r="C61" s="10"/>
      <c r="D61" s="10"/>
      <c r="E61" s="10"/>
      <c r="F61" s="10"/>
      <c r="G61" s="10"/>
      <c r="H61" s="2"/>
      <c r="I61" s="2"/>
      <c r="J61" s="102" t="s">
        <v>163</v>
      </c>
      <c r="K61" s="10"/>
      <c r="L61" s="11"/>
      <c r="M61" s="25">
        <v>14000000</v>
      </c>
    </row>
    <row r="62" spans="1:13" ht="11.25">
      <c r="A62" s="9"/>
      <c r="B62" s="10"/>
      <c r="C62" s="10"/>
      <c r="D62" s="10"/>
      <c r="E62" s="10"/>
      <c r="F62" s="10"/>
      <c r="G62" s="10"/>
      <c r="H62" s="2"/>
      <c r="I62" s="2"/>
      <c r="J62" s="102" t="s">
        <v>164</v>
      </c>
      <c r="K62" s="10"/>
      <c r="L62" s="11"/>
      <c r="M62" s="25">
        <v>1000000</v>
      </c>
    </row>
    <row r="63" spans="1:13" ht="11.25">
      <c r="A63" s="10"/>
      <c r="B63" s="10"/>
      <c r="C63" s="10"/>
      <c r="D63" s="10"/>
      <c r="E63" s="10"/>
      <c r="F63" s="10"/>
      <c r="G63" s="10"/>
      <c r="H63" s="2"/>
      <c r="I63" s="2"/>
      <c r="J63" s="102" t="s">
        <v>165</v>
      </c>
      <c r="K63" s="10"/>
      <c r="L63" s="11"/>
      <c r="M63" s="25">
        <v>1026000</v>
      </c>
    </row>
    <row r="64" spans="1:13" ht="11.25">
      <c r="A64" s="10"/>
      <c r="B64" s="10"/>
      <c r="C64" s="10"/>
      <c r="D64" s="10"/>
      <c r="E64" s="10"/>
      <c r="F64" s="10"/>
      <c r="G64" s="10"/>
      <c r="H64" s="2"/>
      <c r="I64" s="2"/>
      <c r="J64" s="102" t="s">
        <v>132</v>
      </c>
      <c r="K64" s="10"/>
      <c r="L64" s="11"/>
      <c r="M64" s="25">
        <f>SUM(M49:M63)</f>
        <v>153267500</v>
      </c>
    </row>
    <row r="65" spans="1:10" ht="11.25">
      <c r="A65" s="10"/>
      <c r="B65" s="10"/>
      <c r="C65" s="10"/>
      <c r="D65" s="10"/>
      <c r="E65" s="10"/>
      <c r="F65" s="10"/>
      <c r="G65" s="10"/>
      <c r="H65" s="10"/>
      <c r="I65" s="2"/>
      <c r="J65" s="2"/>
    </row>
    <row r="66" spans="1:10" ht="11.25">
      <c r="A66" s="10"/>
      <c r="B66" s="10"/>
      <c r="C66" s="10"/>
      <c r="D66" s="10"/>
      <c r="E66" s="10"/>
      <c r="F66" s="10"/>
      <c r="G66" s="10"/>
      <c r="H66" s="10"/>
      <c r="I66" s="2"/>
      <c r="J66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="75" zoomScaleSheetLayoutView="75" workbookViewId="0" topLeftCell="A1">
      <selection activeCell="H64" sqref="H64"/>
    </sheetView>
  </sheetViews>
  <sheetFormatPr defaultColWidth="9.00390625" defaultRowHeight="12.75"/>
  <cols>
    <col min="1" max="6" width="8.875" style="7" customWidth="1"/>
    <col min="7" max="7" width="7.00390625" style="7" customWidth="1"/>
    <col min="8" max="8" width="11.625" style="7" customWidth="1"/>
    <col min="9" max="9" width="5.25390625" style="7" customWidth="1"/>
    <col min="10" max="10" width="11.375" style="7" customWidth="1"/>
    <col min="11" max="11" width="8.875" style="7" customWidth="1"/>
    <col min="12" max="12" width="12.125" style="7" customWidth="1"/>
    <col min="13" max="16384" width="8.875" style="7" customWidth="1"/>
  </cols>
  <sheetData>
    <row r="1" ht="11.25">
      <c r="A1" s="7" t="s">
        <v>192</v>
      </c>
    </row>
    <row r="2" spans="1:14" ht="11.25">
      <c r="A2" s="13" t="s">
        <v>0</v>
      </c>
      <c r="B2" s="10"/>
      <c r="C2" s="2"/>
      <c r="D2" s="2"/>
      <c r="E2" s="2"/>
      <c r="F2" s="2"/>
      <c r="G2" s="10"/>
      <c r="H2" s="12"/>
      <c r="I2" s="10"/>
      <c r="J2" s="10"/>
      <c r="K2" s="10"/>
      <c r="L2" s="2"/>
      <c r="M2" s="10"/>
      <c r="N2" s="29"/>
    </row>
    <row r="3" spans="1:14" ht="11.25">
      <c r="A3" s="10"/>
      <c r="B3" s="10"/>
      <c r="C3" s="10"/>
      <c r="D3" s="10"/>
      <c r="E3" s="10"/>
      <c r="F3" s="10"/>
      <c r="G3" s="10"/>
      <c r="H3" s="12"/>
      <c r="I3" s="10"/>
      <c r="J3" s="10"/>
      <c r="K3" s="2"/>
      <c r="L3" s="10"/>
      <c r="M3" s="10"/>
      <c r="N3" s="29"/>
    </row>
    <row r="4" spans="1:14" ht="11.25">
      <c r="A4" s="10" t="s">
        <v>1</v>
      </c>
      <c r="B4" s="10"/>
      <c r="C4" s="10"/>
      <c r="D4" s="10"/>
      <c r="E4" s="10"/>
      <c r="F4" s="10"/>
      <c r="G4" s="10"/>
      <c r="H4" s="12"/>
      <c r="I4" s="10"/>
      <c r="J4" s="10"/>
      <c r="K4" s="2"/>
      <c r="L4" s="10"/>
      <c r="M4" s="10"/>
      <c r="N4" s="29"/>
    </row>
    <row r="5" spans="1:14" ht="11.25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  <c r="N5" s="29"/>
    </row>
    <row r="6" spans="1:14" ht="11.25">
      <c r="A6" s="10" t="s">
        <v>2</v>
      </c>
      <c r="B6" s="10"/>
      <c r="C6" s="10"/>
      <c r="D6" s="10"/>
      <c r="E6" s="10"/>
      <c r="F6" s="10"/>
      <c r="G6" s="10"/>
      <c r="H6" s="3"/>
      <c r="I6" s="10"/>
      <c r="J6" s="2"/>
      <c r="K6" s="10"/>
      <c r="L6" s="11"/>
      <c r="M6" s="10"/>
      <c r="N6" s="29"/>
    </row>
    <row r="7" spans="1:14" ht="11.25">
      <c r="A7" s="10" t="s">
        <v>3</v>
      </c>
      <c r="B7" s="10"/>
      <c r="C7" s="10"/>
      <c r="D7" s="10"/>
      <c r="E7" s="10"/>
      <c r="F7" s="10"/>
      <c r="G7" s="10"/>
      <c r="H7" s="3"/>
      <c r="I7" s="10"/>
      <c r="J7" s="2"/>
      <c r="K7" s="10"/>
      <c r="L7" s="11"/>
      <c r="M7" s="10"/>
      <c r="N7" s="29"/>
    </row>
    <row r="8" spans="1:14" ht="11.25">
      <c r="A8" s="10" t="s">
        <v>5</v>
      </c>
      <c r="B8" s="10"/>
      <c r="C8" s="10"/>
      <c r="D8" s="10"/>
      <c r="E8" s="10"/>
      <c r="F8" s="10"/>
      <c r="G8" s="10"/>
      <c r="H8" s="3">
        <v>21910116</v>
      </c>
      <c r="I8" s="10"/>
      <c r="J8" s="2"/>
      <c r="K8" s="10"/>
      <c r="L8" s="11"/>
      <c r="M8" s="10"/>
      <c r="N8" s="29"/>
    </row>
    <row r="9" spans="1:14" ht="11.25">
      <c r="A9" s="10" t="s">
        <v>7</v>
      </c>
      <c r="B9" s="10"/>
      <c r="C9" s="10"/>
      <c r="D9" s="10"/>
      <c r="E9" s="10"/>
      <c r="F9" s="10"/>
      <c r="G9" s="10"/>
      <c r="H9" s="3">
        <f>30767990+3219493</f>
        <v>33987483</v>
      </c>
      <c r="I9" s="10"/>
      <c r="J9" s="2"/>
      <c r="K9" s="10"/>
      <c r="L9" s="11"/>
      <c r="M9" s="10"/>
      <c r="N9" s="29"/>
    </row>
    <row r="10" spans="1:14" ht="11.25">
      <c r="A10" s="10" t="s">
        <v>9</v>
      </c>
      <c r="B10" s="10"/>
      <c r="C10" s="10"/>
      <c r="D10" s="10"/>
      <c r="E10" s="10"/>
      <c r="F10" s="10"/>
      <c r="G10" s="10"/>
      <c r="H10" s="3"/>
      <c r="I10" s="10"/>
      <c r="J10" s="2"/>
      <c r="K10" s="10"/>
      <c r="L10" s="11"/>
      <c r="M10" s="10"/>
      <c r="N10" s="29"/>
    </row>
    <row r="11" spans="1:14" ht="11.25">
      <c r="A11" s="10" t="s">
        <v>10</v>
      </c>
      <c r="B11" s="10"/>
      <c r="C11" s="10"/>
      <c r="D11" s="10"/>
      <c r="E11" s="10"/>
      <c r="F11" s="10"/>
      <c r="G11" s="10"/>
      <c r="H11" s="3">
        <f>3142841+153181+528877+287742</f>
        <v>4112641</v>
      </c>
      <c r="I11" s="10" t="s">
        <v>370</v>
      </c>
      <c r="J11" s="10"/>
      <c r="K11" s="10"/>
      <c r="L11" s="11"/>
      <c r="M11" s="10"/>
      <c r="N11" s="29"/>
    </row>
    <row r="12" spans="1:14" ht="11.25">
      <c r="A12" s="10" t="s">
        <v>11</v>
      </c>
      <c r="B12" s="10"/>
      <c r="C12" s="10"/>
      <c r="D12" s="10"/>
      <c r="E12" s="10"/>
      <c r="F12" s="10"/>
      <c r="G12" s="10"/>
      <c r="H12" s="3"/>
      <c r="I12" s="2"/>
      <c r="J12" s="10"/>
      <c r="K12" s="10"/>
      <c r="L12" s="10"/>
      <c r="M12" s="10"/>
      <c r="N12" s="29"/>
    </row>
    <row r="13" spans="1:14" ht="11.25">
      <c r="A13" s="10"/>
      <c r="B13" s="10"/>
      <c r="C13" s="10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29"/>
    </row>
    <row r="14" spans="1:14" ht="11.25">
      <c r="A14" s="10" t="s">
        <v>13</v>
      </c>
      <c r="B14" s="10"/>
      <c r="C14" s="10"/>
      <c r="D14" s="10"/>
      <c r="E14" s="10"/>
      <c r="F14" s="10"/>
      <c r="G14" s="10"/>
      <c r="H14" s="12"/>
      <c r="I14" s="10"/>
      <c r="J14" s="10"/>
      <c r="K14" s="10"/>
      <c r="L14" s="10"/>
      <c r="M14" s="10"/>
      <c r="N14" s="29"/>
    </row>
    <row r="15" spans="1:14" ht="11.25">
      <c r="A15" s="10"/>
      <c r="B15" s="10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29"/>
    </row>
    <row r="16" spans="1:14" ht="11.25">
      <c r="A16" s="10" t="s">
        <v>14</v>
      </c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0"/>
      <c r="N16" s="29"/>
    </row>
    <row r="17" spans="1:14" ht="11.25">
      <c r="A17" s="10" t="s">
        <v>15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29"/>
    </row>
    <row r="18" spans="1:14" ht="11.25">
      <c r="A18" s="10" t="s">
        <v>16</v>
      </c>
      <c r="B18" s="10"/>
      <c r="C18" s="10"/>
      <c r="D18" s="10"/>
      <c r="E18" s="10"/>
      <c r="F18" s="10"/>
      <c r="G18" s="10"/>
      <c r="H18" s="3">
        <f>3224188+1154890</f>
        <v>4379078</v>
      </c>
      <c r="I18" s="2" t="s">
        <v>167</v>
      </c>
      <c r="J18" s="10"/>
      <c r="K18" s="10"/>
      <c r="L18" s="10"/>
      <c r="M18" s="10"/>
      <c r="N18" s="30"/>
    </row>
    <row r="19" spans="1:14" ht="11.25">
      <c r="A19" s="10" t="s">
        <v>18</v>
      </c>
      <c r="B19" s="10"/>
      <c r="C19" s="10"/>
      <c r="D19" s="10"/>
      <c r="E19" s="10"/>
      <c r="F19" s="10"/>
      <c r="G19" s="10"/>
      <c r="H19" s="3"/>
      <c r="I19" s="2"/>
      <c r="J19" s="10"/>
      <c r="K19" s="10"/>
      <c r="L19" s="10"/>
      <c r="M19" s="10"/>
      <c r="N19" s="30"/>
    </row>
    <row r="20" spans="1:14" ht="11.25">
      <c r="A20" s="10" t="s">
        <v>20</v>
      </c>
      <c r="B20" s="10"/>
      <c r="C20" s="10"/>
      <c r="D20" s="10"/>
      <c r="E20" s="10"/>
      <c r="F20" s="10"/>
      <c r="G20" s="10"/>
      <c r="H20" s="12"/>
      <c r="I20" s="2"/>
      <c r="J20" s="10"/>
      <c r="K20" s="10"/>
      <c r="L20" s="10"/>
      <c r="M20" s="10"/>
      <c r="N20" s="29"/>
    </row>
    <row r="21" spans="1:14" ht="11.25">
      <c r="A21" s="10" t="s">
        <v>21</v>
      </c>
      <c r="B21" s="10"/>
      <c r="C21" s="10"/>
      <c r="D21" s="10"/>
      <c r="E21" s="10"/>
      <c r="F21" s="10"/>
      <c r="G21" s="10"/>
      <c r="H21" s="3">
        <v>157700</v>
      </c>
      <c r="I21" s="2" t="s">
        <v>168</v>
      </c>
      <c r="J21" s="10"/>
      <c r="K21" s="10"/>
      <c r="L21" s="10"/>
      <c r="M21" s="10"/>
      <c r="N21" s="29"/>
    </row>
    <row r="22" spans="1:14" ht="11.25">
      <c r="A22" s="10" t="s">
        <v>23</v>
      </c>
      <c r="B22" s="10"/>
      <c r="C22" s="10"/>
      <c r="D22" s="10"/>
      <c r="E22" s="10"/>
      <c r="F22" s="10"/>
      <c r="G22" s="10"/>
      <c r="H22" s="12"/>
      <c r="I22" s="2"/>
      <c r="J22" s="10"/>
      <c r="K22" s="10"/>
      <c r="L22" s="10"/>
      <c r="M22" s="10"/>
      <c r="N22" s="29"/>
    </row>
    <row r="23" spans="1:14" ht="11.25">
      <c r="A23" s="10" t="s">
        <v>24</v>
      </c>
      <c r="B23" s="10"/>
      <c r="C23" s="10"/>
      <c r="D23" s="10"/>
      <c r="E23" s="10"/>
      <c r="F23" s="10"/>
      <c r="G23" s="10"/>
      <c r="H23" s="3">
        <f>SUM(J24:J26)+68245</f>
        <v>3513209</v>
      </c>
      <c r="I23" s="10" t="s">
        <v>169</v>
      </c>
      <c r="J23" s="10"/>
      <c r="K23" s="10"/>
      <c r="L23" s="10"/>
      <c r="M23" s="10"/>
      <c r="N23" s="29"/>
    </row>
    <row r="24" spans="1:14" ht="11.25">
      <c r="A24" s="10"/>
      <c r="E24" s="10"/>
      <c r="F24" s="10"/>
      <c r="G24" s="10"/>
      <c r="J24" s="31">
        <v>955570</v>
      </c>
      <c r="K24" s="10" t="s">
        <v>170</v>
      </c>
      <c r="L24" s="10"/>
      <c r="M24" s="10"/>
      <c r="N24" s="29"/>
    </row>
    <row r="25" spans="1:14" ht="11.25">
      <c r="A25" s="10"/>
      <c r="E25" s="10"/>
      <c r="F25" s="10"/>
      <c r="G25" s="10"/>
      <c r="J25" s="31">
        <v>1587821</v>
      </c>
      <c r="K25" s="10" t="s">
        <v>171</v>
      </c>
      <c r="L25" s="10"/>
      <c r="M25" s="10"/>
      <c r="N25" s="29"/>
    </row>
    <row r="26" spans="1:14" ht="11.25">
      <c r="A26" s="10"/>
      <c r="E26" s="10"/>
      <c r="F26" s="10"/>
      <c r="G26" s="10"/>
      <c r="J26" s="31">
        <v>901573</v>
      </c>
      <c r="K26" s="10" t="s">
        <v>172</v>
      </c>
      <c r="L26" s="10"/>
      <c r="M26" s="10"/>
      <c r="N26" s="29"/>
    </row>
    <row r="27" spans="1:14" ht="11.25">
      <c r="A27" s="10" t="s">
        <v>25</v>
      </c>
      <c r="B27" s="10"/>
      <c r="C27" s="10"/>
      <c r="D27" s="10"/>
      <c r="E27" s="10"/>
      <c r="F27" s="10"/>
      <c r="G27" s="10"/>
      <c r="H27" s="12"/>
      <c r="I27" s="10"/>
      <c r="J27" s="10"/>
      <c r="K27" s="10"/>
      <c r="L27" s="10"/>
      <c r="M27" s="10"/>
      <c r="N27" s="29"/>
    </row>
    <row r="28" spans="1:14" ht="11.25">
      <c r="A28" s="10" t="s">
        <v>26</v>
      </c>
      <c r="B28" s="10"/>
      <c r="C28" s="10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29"/>
    </row>
    <row r="29" spans="1:14" ht="11.25">
      <c r="A29" s="10" t="s">
        <v>27</v>
      </c>
      <c r="B29" s="10"/>
      <c r="C29" s="10"/>
      <c r="D29" s="10"/>
      <c r="E29" s="10"/>
      <c r="F29" s="10"/>
      <c r="G29" s="10"/>
      <c r="H29" s="3"/>
      <c r="I29" s="2"/>
      <c r="J29" s="2"/>
      <c r="K29" s="10"/>
      <c r="L29" s="11"/>
      <c r="M29" s="10"/>
      <c r="N29" s="29"/>
    </row>
    <row r="30" spans="1:14" ht="11.25">
      <c r="A30" s="10" t="s">
        <v>29</v>
      </c>
      <c r="B30" s="10"/>
      <c r="C30" s="10"/>
      <c r="D30" s="10"/>
      <c r="E30" s="10"/>
      <c r="F30" s="10"/>
      <c r="G30" s="10"/>
      <c r="H30" s="3"/>
      <c r="I30" s="2"/>
      <c r="J30" s="2"/>
      <c r="K30" s="10"/>
      <c r="L30" s="11"/>
      <c r="M30" s="10"/>
      <c r="N30" s="29"/>
    </row>
    <row r="31" spans="1:14" ht="11.25">
      <c r="A31" s="10" t="s">
        <v>30</v>
      </c>
      <c r="B31" s="10"/>
      <c r="C31" s="10"/>
      <c r="D31" s="10"/>
      <c r="E31" s="10"/>
      <c r="F31" s="10"/>
      <c r="G31" s="10"/>
      <c r="H31" s="3"/>
      <c r="I31" s="2"/>
      <c r="J31" s="2"/>
      <c r="K31" s="10"/>
      <c r="L31" s="11"/>
      <c r="M31" s="10"/>
      <c r="N31" s="29"/>
    </row>
    <row r="32" spans="1:14" ht="11.25">
      <c r="A32" s="10"/>
      <c r="C32" s="10"/>
      <c r="D32" s="10"/>
      <c r="E32" s="10"/>
      <c r="F32" s="10"/>
      <c r="G32" s="10"/>
      <c r="H32" s="31">
        <v>4260486</v>
      </c>
      <c r="I32" s="10" t="s">
        <v>173</v>
      </c>
      <c r="J32" s="2"/>
      <c r="K32" s="10"/>
      <c r="L32" s="11"/>
      <c r="M32" s="10"/>
      <c r="N32" s="29"/>
    </row>
    <row r="33" spans="1:14" ht="11.25">
      <c r="A33" s="10"/>
      <c r="B33" s="10"/>
      <c r="C33" s="10"/>
      <c r="D33" s="10"/>
      <c r="E33" s="10"/>
      <c r="F33" s="10"/>
      <c r="G33" s="10"/>
      <c r="H33" s="12"/>
      <c r="I33" s="2"/>
      <c r="J33" s="2"/>
      <c r="K33" s="10"/>
      <c r="L33" s="11"/>
      <c r="M33" s="10"/>
      <c r="N33" s="29"/>
    </row>
    <row r="34" spans="1:14" ht="11.25">
      <c r="A34" s="15" t="s">
        <v>32</v>
      </c>
      <c r="B34" s="10"/>
      <c r="C34" s="10"/>
      <c r="D34" s="10"/>
      <c r="E34" s="10"/>
      <c r="F34" s="10"/>
      <c r="G34" s="10"/>
      <c r="H34" s="12"/>
      <c r="I34" s="2"/>
      <c r="J34" s="2"/>
      <c r="K34" s="10"/>
      <c r="L34" s="11"/>
      <c r="M34" s="10"/>
      <c r="N34" s="29"/>
    </row>
    <row r="35" spans="1:14" ht="11.25">
      <c r="A35" s="10" t="s">
        <v>86</v>
      </c>
      <c r="B35" s="10"/>
      <c r="C35" s="10"/>
      <c r="D35" s="10"/>
      <c r="E35" s="10"/>
      <c r="F35" s="10"/>
      <c r="G35" s="10"/>
      <c r="H35" s="3">
        <f>SUM(H36:H37)</f>
        <v>449100</v>
      </c>
      <c r="I35" s="2"/>
      <c r="J35" s="2"/>
      <c r="K35" s="10"/>
      <c r="L35" s="11"/>
      <c r="M35" s="10"/>
      <c r="N35" s="29"/>
    </row>
    <row r="36" spans="2:14" ht="11.25">
      <c r="B36" s="10" t="s">
        <v>87</v>
      </c>
      <c r="C36" s="10"/>
      <c r="D36" s="10"/>
      <c r="E36" s="10"/>
      <c r="F36" s="10"/>
      <c r="G36" s="10"/>
      <c r="H36" s="3">
        <v>246700</v>
      </c>
      <c r="I36" s="2"/>
      <c r="J36" s="2"/>
      <c r="K36" s="10"/>
      <c r="L36" s="11"/>
      <c r="M36" s="10"/>
      <c r="N36" s="29"/>
    </row>
    <row r="37" spans="2:14" ht="11.25">
      <c r="B37" s="10" t="s">
        <v>89</v>
      </c>
      <c r="C37" s="10"/>
      <c r="D37" s="10"/>
      <c r="E37" s="10"/>
      <c r="F37" s="10"/>
      <c r="G37" s="10"/>
      <c r="H37" s="3">
        <v>202400</v>
      </c>
      <c r="I37" s="2"/>
      <c r="J37" s="2"/>
      <c r="K37" s="10"/>
      <c r="L37" s="11"/>
      <c r="M37" s="10"/>
      <c r="N37" s="29"/>
    </row>
    <row r="38" spans="1:14" ht="11.25">
      <c r="A38" s="10" t="s">
        <v>90</v>
      </c>
      <c r="B38" s="10"/>
      <c r="C38" s="10"/>
      <c r="D38" s="10"/>
      <c r="E38" s="10"/>
      <c r="F38" s="10"/>
      <c r="G38" s="10"/>
      <c r="H38" s="3"/>
      <c r="I38" s="2"/>
      <c r="J38" s="2"/>
      <c r="K38" s="10"/>
      <c r="L38" s="11"/>
      <c r="M38" s="10"/>
      <c r="N38" s="29"/>
    </row>
    <row r="39" spans="1:14" ht="11.25">
      <c r="A39" s="10"/>
      <c r="B39" s="10"/>
      <c r="C39" s="10"/>
      <c r="D39" s="10"/>
      <c r="E39" s="10"/>
      <c r="F39" s="10"/>
      <c r="G39" s="10"/>
      <c r="H39" s="12"/>
      <c r="I39" s="2"/>
      <c r="J39" s="2"/>
      <c r="K39" s="10"/>
      <c r="L39" s="11"/>
      <c r="M39" s="10"/>
      <c r="N39" s="29"/>
    </row>
    <row r="40" spans="1:14" ht="11.25">
      <c r="A40" s="10" t="s">
        <v>37</v>
      </c>
      <c r="B40" s="10"/>
      <c r="C40" s="10"/>
      <c r="D40" s="10"/>
      <c r="E40" s="10"/>
      <c r="F40" s="10"/>
      <c r="G40" s="10"/>
      <c r="H40" s="12"/>
      <c r="I40" s="2"/>
      <c r="J40" s="2"/>
      <c r="K40" s="10"/>
      <c r="L40" s="11"/>
      <c r="M40" s="10"/>
      <c r="N40" s="29"/>
    </row>
    <row r="41" spans="1:14" ht="11.25">
      <c r="A41" s="10" t="s">
        <v>38</v>
      </c>
      <c r="B41" s="10"/>
      <c r="C41" s="10"/>
      <c r="D41" s="10"/>
      <c r="E41" s="10"/>
      <c r="F41" s="10"/>
      <c r="G41" s="10"/>
      <c r="H41" s="3"/>
      <c r="I41" s="2"/>
      <c r="J41" s="2"/>
      <c r="K41" s="10"/>
      <c r="L41" s="11"/>
      <c r="M41" s="10"/>
      <c r="N41" s="29"/>
    </row>
    <row r="42" spans="1:14" ht="11.25">
      <c r="A42" s="10" t="s">
        <v>40</v>
      </c>
      <c r="B42" s="10"/>
      <c r="C42" s="10"/>
      <c r="D42" s="10"/>
      <c r="E42" s="10"/>
      <c r="F42" s="10"/>
      <c r="G42" s="10"/>
      <c r="H42" s="12"/>
      <c r="I42" s="2"/>
      <c r="J42" s="2"/>
      <c r="K42" s="10"/>
      <c r="L42" s="11"/>
      <c r="M42" s="10"/>
      <c r="N42" s="29"/>
    </row>
    <row r="43" spans="1:14" ht="11.25">
      <c r="A43" s="10" t="s">
        <v>42</v>
      </c>
      <c r="B43" s="10"/>
      <c r="C43" s="10"/>
      <c r="D43" s="10"/>
      <c r="E43" s="10"/>
      <c r="F43" s="10"/>
      <c r="G43" s="3"/>
      <c r="H43" s="12"/>
      <c r="I43" s="2"/>
      <c r="J43" s="2"/>
      <c r="K43" s="10"/>
      <c r="L43" s="11"/>
      <c r="M43" s="10"/>
      <c r="N43" s="29"/>
    </row>
    <row r="44" spans="1:14" ht="11.25">
      <c r="A44" s="10" t="s">
        <v>44</v>
      </c>
      <c r="B44" s="10"/>
      <c r="C44" s="10"/>
      <c r="D44" s="10"/>
      <c r="E44" s="10"/>
      <c r="F44" s="10"/>
      <c r="G44" s="10"/>
      <c r="H44" s="12"/>
      <c r="I44" s="2"/>
      <c r="J44" s="2"/>
      <c r="K44" s="10"/>
      <c r="L44" s="11"/>
      <c r="M44" s="10"/>
      <c r="N44" s="29"/>
    </row>
    <row r="45" spans="1:14" ht="11.25">
      <c r="A45" s="10" t="s">
        <v>42</v>
      </c>
      <c r="B45" s="10"/>
      <c r="C45" s="10"/>
      <c r="D45" s="10"/>
      <c r="E45" s="10"/>
      <c r="F45" s="10"/>
      <c r="G45" s="3"/>
      <c r="H45" s="12"/>
      <c r="I45" s="2"/>
      <c r="J45" s="2"/>
      <c r="K45" s="10"/>
      <c r="L45" s="11"/>
      <c r="M45" s="10"/>
      <c r="N45" s="29"/>
    </row>
    <row r="46" spans="1:14" ht="11.25">
      <c r="A46" s="10"/>
      <c r="B46" s="10"/>
      <c r="C46" s="10"/>
      <c r="D46" s="10"/>
      <c r="E46" s="10"/>
      <c r="F46" s="10"/>
      <c r="G46" s="10"/>
      <c r="H46" s="12"/>
      <c r="I46" s="2"/>
      <c r="J46" s="2"/>
      <c r="K46" s="10"/>
      <c r="L46" s="11"/>
      <c r="M46" s="10"/>
      <c r="N46" s="29"/>
    </row>
    <row r="47" spans="1:14" ht="11.25">
      <c r="A47" s="10" t="s">
        <v>47</v>
      </c>
      <c r="B47" s="10"/>
      <c r="C47" s="10"/>
      <c r="D47" s="10"/>
      <c r="E47" s="10"/>
      <c r="F47" s="10"/>
      <c r="G47" s="10"/>
      <c r="H47" s="12"/>
      <c r="I47" s="2"/>
      <c r="J47" s="2"/>
      <c r="K47" s="10"/>
      <c r="L47" s="11"/>
      <c r="M47" s="10"/>
      <c r="N47" s="29"/>
    </row>
    <row r="48" spans="1:14" ht="11.25">
      <c r="A48" s="10" t="s">
        <v>48</v>
      </c>
      <c r="B48" s="10"/>
      <c r="C48" s="10"/>
      <c r="D48" s="10"/>
      <c r="E48" s="10"/>
      <c r="F48" s="10"/>
      <c r="G48" s="10"/>
      <c r="H48" s="3"/>
      <c r="I48" s="101" t="s">
        <v>296</v>
      </c>
      <c r="J48" s="32">
        <v>15000000</v>
      </c>
      <c r="K48" s="10" t="s">
        <v>174</v>
      </c>
      <c r="L48" s="11"/>
      <c r="M48" s="10"/>
      <c r="N48" s="29"/>
    </row>
    <row r="49" spans="1:14" ht="11.25">
      <c r="A49" s="10"/>
      <c r="B49" s="10"/>
      <c r="C49" s="10"/>
      <c r="D49" s="10"/>
      <c r="E49" s="10"/>
      <c r="F49" s="10"/>
      <c r="G49" s="10"/>
      <c r="H49" s="12"/>
      <c r="I49" s="2"/>
      <c r="J49" s="32">
        <v>363625</v>
      </c>
      <c r="K49" s="10" t="s">
        <v>175</v>
      </c>
      <c r="L49" s="11"/>
      <c r="M49" s="10"/>
      <c r="N49" s="29"/>
    </row>
    <row r="50" spans="1:14" ht="11.25">
      <c r="A50" s="10" t="s">
        <v>49</v>
      </c>
      <c r="B50" s="10"/>
      <c r="C50" s="10"/>
      <c r="D50" s="10"/>
      <c r="E50" s="10"/>
      <c r="F50" s="10"/>
      <c r="G50" s="10"/>
      <c r="H50" s="12"/>
      <c r="I50" s="2"/>
      <c r="J50" s="32">
        <v>5563559</v>
      </c>
      <c r="K50" s="10" t="s">
        <v>176</v>
      </c>
      <c r="L50" s="11"/>
      <c r="M50" s="10"/>
      <c r="N50" s="29"/>
    </row>
    <row r="51" spans="1:14" ht="11.25">
      <c r="A51" s="10"/>
      <c r="B51" s="10"/>
      <c r="C51" s="10"/>
      <c r="D51" s="10"/>
      <c r="E51" s="10"/>
      <c r="F51" s="10"/>
      <c r="G51" s="2"/>
      <c r="H51" s="12"/>
      <c r="I51" s="2"/>
      <c r="J51" s="32">
        <v>3840765</v>
      </c>
      <c r="K51" s="10" t="s">
        <v>177</v>
      </c>
      <c r="L51" s="11"/>
      <c r="M51" s="10"/>
      <c r="N51" s="29"/>
    </row>
    <row r="52" spans="1:14" ht="11.25">
      <c r="A52" s="10" t="s">
        <v>52</v>
      </c>
      <c r="B52" s="10"/>
      <c r="C52" s="10"/>
      <c r="D52" s="10"/>
      <c r="E52" s="10"/>
      <c r="F52" s="10"/>
      <c r="G52" s="10"/>
      <c r="H52" s="12"/>
      <c r="I52" s="2"/>
      <c r="J52" s="32">
        <v>3743665</v>
      </c>
      <c r="K52" s="10" t="s">
        <v>178</v>
      </c>
      <c r="L52" s="11"/>
      <c r="M52" s="10"/>
      <c r="N52" s="29"/>
    </row>
    <row r="53" spans="1:14" ht="11.25">
      <c r="A53" s="10" t="s">
        <v>54</v>
      </c>
      <c r="B53" s="10"/>
      <c r="C53" s="10"/>
      <c r="D53" s="10"/>
      <c r="E53" s="10"/>
      <c r="F53" s="10"/>
      <c r="G53" s="10"/>
      <c r="H53" s="12"/>
      <c r="I53" s="2"/>
      <c r="J53" s="32">
        <v>4246590</v>
      </c>
      <c r="K53" s="10" t="s">
        <v>179</v>
      </c>
      <c r="L53" s="11"/>
      <c r="M53" s="10"/>
      <c r="N53" s="29"/>
    </row>
    <row r="54" spans="1:14" ht="11.25">
      <c r="A54" s="10" t="s">
        <v>56</v>
      </c>
      <c r="B54" s="10"/>
      <c r="C54" s="10"/>
      <c r="D54" s="10"/>
      <c r="E54" s="10"/>
      <c r="F54" s="10"/>
      <c r="G54" s="10"/>
      <c r="H54" s="12"/>
      <c r="I54" s="2"/>
      <c r="J54" s="32">
        <v>1994797</v>
      </c>
      <c r="K54" s="10" t="s">
        <v>180</v>
      </c>
      <c r="L54" s="11"/>
      <c r="M54" s="10"/>
      <c r="N54" s="29"/>
    </row>
    <row r="55" spans="1:14" ht="11.25">
      <c r="A55" s="10" t="s">
        <v>58</v>
      </c>
      <c r="B55" s="10"/>
      <c r="C55" s="10"/>
      <c r="D55" s="10"/>
      <c r="E55" s="10"/>
      <c r="F55" s="10"/>
      <c r="G55" s="10"/>
      <c r="H55" s="12"/>
      <c r="I55" s="2"/>
      <c r="J55" s="32">
        <v>1641995</v>
      </c>
      <c r="K55" s="10" t="s">
        <v>181</v>
      </c>
      <c r="L55" s="11"/>
      <c r="M55" s="10"/>
      <c r="N55" s="29"/>
    </row>
    <row r="56" spans="1:14" ht="11.25">
      <c r="A56" s="10" t="s">
        <v>60</v>
      </c>
      <c r="B56" s="10"/>
      <c r="C56" s="10"/>
      <c r="D56" s="10"/>
      <c r="E56" s="10"/>
      <c r="F56" s="10"/>
      <c r="G56" s="10"/>
      <c r="H56" s="12"/>
      <c r="I56" s="2"/>
      <c r="J56" s="32">
        <v>8001622</v>
      </c>
      <c r="K56" s="10" t="s">
        <v>182</v>
      </c>
      <c r="L56" s="11"/>
      <c r="M56" s="10"/>
      <c r="N56" s="29"/>
    </row>
    <row r="57" spans="1:14" ht="11.25">
      <c r="A57" s="10" t="s">
        <v>62</v>
      </c>
      <c r="B57" s="10"/>
      <c r="C57" s="10"/>
      <c r="D57" s="10"/>
      <c r="E57" s="10"/>
      <c r="F57" s="10"/>
      <c r="G57" s="10"/>
      <c r="H57" s="6">
        <f>SUM(J48:J65)</f>
        <v>57955144</v>
      </c>
      <c r="I57" s="2"/>
      <c r="J57" s="32">
        <v>1452777</v>
      </c>
      <c r="K57" s="10" t="s">
        <v>183</v>
      </c>
      <c r="L57" s="11"/>
      <c r="M57" s="10"/>
      <c r="N57" s="29"/>
    </row>
    <row r="58" spans="1:14" ht="11.25">
      <c r="A58" s="10"/>
      <c r="F58" s="10"/>
      <c r="G58" s="10"/>
      <c r="J58" s="32">
        <v>3769657</v>
      </c>
      <c r="K58" s="10" t="s">
        <v>184</v>
      </c>
      <c r="L58" s="10"/>
      <c r="M58" s="10"/>
      <c r="N58" s="29"/>
    </row>
    <row r="59" spans="1:14" ht="11.25">
      <c r="A59" s="10"/>
      <c r="F59" s="10"/>
      <c r="G59" s="10"/>
      <c r="J59" s="32">
        <f>1775612+42234</f>
        <v>1817846</v>
      </c>
      <c r="K59" s="10" t="s">
        <v>185</v>
      </c>
      <c r="L59" s="10"/>
      <c r="M59" s="10"/>
      <c r="N59" s="29"/>
    </row>
    <row r="60" spans="1:14" ht="11.25">
      <c r="A60" s="10"/>
      <c r="F60" s="10"/>
      <c r="G60" s="10"/>
      <c r="J60" s="32">
        <v>2078246</v>
      </c>
      <c r="K60" s="10" t="s">
        <v>186</v>
      </c>
      <c r="L60" s="10"/>
      <c r="M60" s="10"/>
      <c r="N60" s="29"/>
    </row>
    <row r="61" spans="1:14" ht="11.25">
      <c r="A61" s="10"/>
      <c r="F61" s="10"/>
      <c r="G61" s="10"/>
      <c r="J61" s="32">
        <v>2000000</v>
      </c>
      <c r="K61" s="10" t="s">
        <v>187</v>
      </c>
      <c r="L61" s="10"/>
      <c r="M61" s="10"/>
      <c r="N61" s="29"/>
    </row>
    <row r="62" spans="1:14" ht="11.25">
      <c r="A62" s="10"/>
      <c r="F62" s="10"/>
      <c r="G62" s="10"/>
      <c r="J62" s="32">
        <v>1190000</v>
      </c>
      <c r="K62" s="10" t="s">
        <v>188</v>
      </c>
      <c r="L62" s="10"/>
      <c r="M62" s="10"/>
      <c r="N62" s="29"/>
    </row>
    <row r="63" spans="1:14" ht="11.25">
      <c r="A63" s="10"/>
      <c r="F63" s="10"/>
      <c r="G63" s="10"/>
      <c r="J63" s="32">
        <v>500000</v>
      </c>
      <c r="K63" s="10" t="s">
        <v>189</v>
      </c>
      <c r="L63" s="10"/>
      <c r="M63" s="10"/>
      <c r="N63" s="29"/>
    </row>
    <row r="64" spans="1:14" ht="11.25">
      <c r="A64" s="10"/>
      <c r="B64" s="10" t="s">
        <v>65</v>
      </c>
      <c r="C64" s="10"/>
      <c r="D64" s="10"/>
      <c r="E64" s="10"/>
      <c r="F64" s="10"/>
      <c r="G64" s="10"/>
      <c r="H64" s="32">
        <f>SUM(H6:H57)</f>
        <v>131174057</v>
      </c>
      <c r="J64" s="32">
        <v>600000</v>
      </c>
      <c r="K64" s="10" t="s">
        <v>190</v>
      </c>
      <c r="L64" s="10"/>
      <c r="M64" s="10"/>
      <c r="N64" s="29"/>
    </row>
    <row r="65" spans="1:14" ht="11.25">
      <c r="A65" s="10"/>
      <c r="F65" s="10"/>
      <c r="G65" s="10"/>
      <c r="J65" s="32">
        <v>150000</v>
      </c>
      <c r="K65" s="10" t="s">
        <v>191</v>
      </c>
      <c r="L65" s="10"/>
      <c r="M65" s="10"/>
      <c r="N65" s="29"/>
    </row>
    <row r="66" spans="1:14" ht="11.25">
      <c r="A66" s="10"/>
      <c r="F66" s="10"/>
      <c r="G66" s="10"/>
      <c r="J66" s="10"/>
      <c r="K66" s="10"/>
      <c r="L66" s="10"/>
      <c r="M66" s="10"/>
      <c r="N66" s="29"/>
    </row>
    <row r="67" spans="1:14" ht="11.25">
      <c r="A67" s="10"/>
      <c r="F67" s="10"/>
      <c r="G67" s="10"/>
      <c r="J67" s="10"/>
      <c r="K67" s="10"/>
      <c r="L67" s="10"/>
      <c r="M67" s="10"/>
      <c r="N67" s="29"/>
    </row>
    <row r="68" spans="1:14" ht="11.25">
      <c r="A68" s="10"/>
      <c r="F68" s="10"/>
      <c r="G68" s="10"/>
      <c r="J68" s="10"/>
      <c r="K68" s="10"/>
      <c r="L68" s="10"/>
      <c r="M68" s="10"/>
      <c r="N68" s="29"/>
    </row>
    <row r="69" spans="1:14" ht="11.25">
      <c r="A69" s="10"/>
      <c r="F69" s="10"/>
      <c r="G69" s="10"/>
      <c r="J69" s="10"/>
      <c r="K69" s="10"/>
      <c r="L69" s="10"/>
      <c r="M69" s="10"/>
      <c r="N69" s="29"/>
    </row>
    <row r="70" spans="1:14" ht="11.25">
      <c r="A70" s="10"/>
      <c r="F70" s="10"/>
      <c r="G70" s="10"/>
      <c r="J70" s="10"/>
      <c r="K70" s="10"/>
      <c r="L70" s="10"/>
      <c r="M70" s="10"/>
      <c r="N70" s="29"/>
    </row>
    <row r="71" spans="1:14" ht="11.25">
      <c r="A71" s="10"/>
      <c r="F71" s="10"/>
      <c r="G71" s="10"/>
      <c r="J71" s="10"/>
      <c r="K71" s="10"/>
      <c r="L71" s="10"/>
      <c r="M71" s="10"/>
      <c r="N71" s="29"/>
    </row>
    <row r="72" spans="1:14" ht="11.25">
      <c r="A72" s="10"/>
      <c r="F72" s="10"/>
      <c r="G72" s="10"/>
      <c r="J72" s="10"/>
      <c r="K72" s="10"/>
      <c r="L72" s="10"/>
      <c r="M72" s="10"/>
      <c r="N72" s="29"/>
    </row>
    <row r="73" spans="1:14" ht="11.25">
      <c r="A73" s="10"/>
      <c r="F73" s="10"/>
      <c r="G73" s="10"/>
      <c r="J73" s="10"/>
      <c r="K73" s="10"/>
      <c r="L73" s="10"/>
      <c r="M73" s="10"/>
      <c r="N73" s="29"/>
    </row>
    <row r="74" spans="1:14" ht="11.25">
      <c r="A74" s="10"/>
      <c r="F74" s="10"/>
      <c r="G74" s="10"/>
      <c r="J74" s="10"/>
      <c r="K74" s="10"/>
      <c r="L74" s="10"/>
      <c r="M74" s="10"/>
      <c r="N74" s="29"/>
    </row>
    <row r="75" spans="1:14" ht="11.25">
      <c r="A75" s="10"/>
      <c r="F75" s="10"/>
      <c r="G75" s="10"/>
      <c r="J75" s="10"/>
      <c r="K75" s="10"/>
      <c r="L75" s="10"/>
      <c r="M75" s="10"/>
      <c r="N75" s="29"/>
    </row>
    <row r="76" spans="1:14" ht="11.25">
      <c r="A76" s="10"/>
      <c r="F76" s="10"/>
      <c r="G76" s="10"/>
      <c r="H76" s="32"/>
      <c r="I76" s="10"/>
      <c r="J76" s="10"/>
      <c r="K76" s="10"/>
      <c r="L76" s="12"/>
      <c r="M76" s="10"/>
      <c r="N76" s="29"/>
    </row>
    <row r="77" spans="1:14" ht="11.25">
      <c r="A77" s="10"/>
      <c r="B77" s="10"/>
      <c r="C77" s="10"/>
      <c r="D77" s="10"/>
      <c r="E77" s="10"/>
      <c r="F77" s="10"/>
      <c r="G77" s="10"/>
      <c r="H77" s="32"/>
      <c r="I77" s="2"/>
      <c r="J77" s="2"/>
      <c r="K77" s="10"/>
      <c r="L77" s="11"/>
      <c r="M77" s="10"/>
      <c r="N77" s="29"/>
    </row>
    <row r="78" spans="1:14" ht="11.25">
      <c r="A78" s="10"/>
      <c r="B78" s="10"/>
      <c r="C78" s="10"/>
      <c r="D78" s="10"/>
      <c r="E78" s="10"/>
      <c r="F78" s="10"/>
      <c r="G78" s="10"/>
      <c r="H78" s="32"/>
      <c r="I78" s="2"/>
      <c r="J78" s="2"/>
      <c r="K78" s="10"/>
      <c r="L78" s="11"/>
      <c r="M78" s="10"/>
      <c r="N78" s="29"/>
    </row>
    <row r="79" spans="1:14" ht="11.25">
      <c r="A79" s="10"/>
      <c r="B79" s="10"/>
      <c r="C79" s="10"/>
      <c r="D79" s="10"/>
      <c r="E79" s="10"/>
      <c r="F79" s="10"/>
      <c r="G79" s="10"/>
      <c r="H79" s="32"/>
      <c r="I79" s="2"/>
      <c r="J79" s="2"/>
      <c r="K79" s="10"/>
      <c r="L79" s="11"/>
      <c r="M79" s="10"/>
      <c r="N79" s="29"/>
    </row>
    <row r="80" spans="1:14" ht="11.25">
      <c r="A80" s="10"/>
      <c r="I80" s="2"/>
      <c r="J80" s="2"/>
      <c r="K80" s="10"/>
      <c r="L80" s="11"/>
      <c r="M80" s="10"/>
      <c r="N80" s="29"/>
    </row>
    <row r="81" spans="1:14" ht="11.25">
      <c r="A81" s="10"/>
      <c r="B81" s="10"/>
      <c r="C81" s="10"/>
      <c r="D81" s="10"/>
      <c r="E81" s="10"/>
      <c r="F81" s="10"/>
      <c r="G81" s="10"/>
      <c r="H81" s="2"/>
      <c r="I81" s="2"/>
      <c r="J81" s="2"/>
      <c r="K81" s="10"/>
      <c r="L81" s="11"/>
      <c r="M81" s="10"/>
      <c r="N81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H10" sqref="H10"/>
    </sheetView>
  </sheetViews>
  <sheetFormatPr defaultColWidth="9.00390625" defaultRowHeight="12.75"/>
  <cols>
    <col min="1" max="7" width="8.875" style="7" customWidth="1"/>
    <col min="8" max="8" width="15.00390625" style="7" customWidth="1"/>
    <col min="9" max="10" width="8.875" style="7" customWidth="1"/>
    <col min="11" max="11" width="14.25390625" style="7" customWidth="1"/>
    <col min="12" max="16384" width="8.875" style="7" customWidth="1"/>
  </cols>
  <sheetData>
    <row r="1" spans="1:18" ht="11.25">
      <c r="A1" s="10" t="s">
        <v>207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"/>
      <c r="M1" s="10"/>
      <c r="N1" s="10"/>
      <c r="O1" s="10"/>
      <c r="P1" s="10"/>
      <c r="Q1" s="10"/>
      <c r="R1" s="10"/>
    </row>
    <row r="2" spans="1:18" ht="11.25">
      <c r="A2" s="13" t="s">
        <v>0</v>
      </c>
      <c r="B2" s="10"/>
      <c r="C2" s="2"/>
      <c r="D2" s="2"/>
      <c r="E2" s="2"/>
      <c r="F2" s="2"/>
      <c r="G2" s="10"/>
      <c r="H2" s="12"/>
      <c r="I2" s="10"/>
      <c r="J2" s="10"/>
      <c r="K2" s="10"/>
      <c r="L2" s="2"/>
      <c r="M2" s="10"/>
      <c r="N2" s="10"/>
      <c r="O2" s="10"/>
      <c r="P2" s="10"/>
      <c r="Q2" s="10"/>
      <c r="R2" s="10"/>
    </row>
    <row r="3" spans="1:18" ht="11.25">
      <c r="A3" s="10"/>
      <c r="B3" s="10"/>
      <c r="C3" s="10"/>
      <c r="D3" s="10"/>
      <c r="E3" s="10"/>
      <c r="F3" s="10"/>
      <c r="G3" s="10"/>
      <c r="H3" s="12"/>
      <c r="I3" s="10"/>
      <c r="J3" s="10"/>
      <c r="K3" s="2"/>
      <c r="L3" s="10"/>
      <c r="M3" s="10"/>
      <c r="N3" s="10"/>
      <c r="O3" s="10"/>
      <c r="P3" s="10"/>
      <c r="Q3" s="10"/>
      <c r="R3" s="10"/>
    </row>
    <row r="4" spans="1:18" ht="11.25">
      <c r="A4" s="10" t="s">
        <v>1</v>
      </c>
      <c r="B4" s="10"/>
      <c r="C4" s="10"/>
      <c r="D4" s="10"/>
      <c r="E4" s="10"/>
      <c r="F4" s="10"/>
      <c r="G4" s="10"/>
      <c r="H4" s="12"/>
      <c r="I4" s="10"/>
      <c r="J4" s="10"/>
      <c r="K4" s="2"/>
      <c r="L4" s="10"/>
      <c r="M4" s="10"/>
      <c r="N4" s="10"/>
      <c r="O4" s="10"/>
      <c r="P4" s="10"/>
      <c r="Q4" s="10"/>
      <c r="R4" s="10"/>
    </row>
    <row r="5" spans="1:18" ht="11.25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1.25">
      <c r="A6" s="10" t="s">
        <v>2</v>
      </c>
      <c r="B6" s="10"/>
      <c r="C6" s="10"/>
      <c r="D6" s="10"/>
      <c r="E6" s="10"/>
      <c r="F6" s="10"/>
      <c r="G6" s="10"/>
      <c r="H6" s="3"/>
      <c r="I6" s="10"/>
      <c r="J6" s="2"/>
      <c r="K6" s="10"/>
      <c r="L6" s="11"/>
      <c r="M6" s="10"/>
      <c r="N6" s="10"/>
      <c r="O6" s="10"/>
      <c r="P6" s="10"/>
      <c r="Q6" s="10"/>
      <c r="R6" s="10"/>
    </row>
    <row r="7" spans="1:18" ht="11.25">
      <c r="A7" s="10" t="s">
        <v>3</v>
      </c>
      <c r="B7" s="10"/>
      <c r="C7" s="10"/>
      <c r="D7" s="10"/>
      <c r="E7" s="10"/>
      <c r="F7" s="10"/>
      <c r="G7" s="10"/>
      <c r="H7" s="3">
        <v>77021679</v>
      </c>
      <c r="I7" s="10"/>
      <c r="J7" s="2"/>
      <c r="K7" s="10"/>
      <c r="L7" s="11"/>
      <c r="M7" s="10"/>
      <c r="N7" s="10"/>
      <c r="O7" s="10"/>
      <c r="P7" s="10"/>
      <c r="Q7" s="10"/>
      <c r="R7" s="10"/>
    </row>
    <row r="8" spans="1:18" ht="11.25">
      <c r="A8" s="10" t="s">
        <v>5</v>
      </c>
      <c r="B8" s="10"/>
      <c r="C8" s="10"/>
      <c r="D8" s="10"/>
      <c r="E8" s="10"/>
      <c r="F8" s="10"/>
      <c r="G8" s="10"/>
      <c r="H8" s="3">
        <v>14384818</v>
      </c>
      <c r="I8" s="33" t="s">
        <v>291</v>
      </c>
      <c r="J8" s="2"/>
      <c r="K8" s="10"/>
      <c r="L8" s="11"/>
      <c r="M8" s="10"/>
      <c r="N8" s="10"/>
      <c r="O8" s="10"/>
      <c r="P8" s="10"/>
      <c r="Q8" s="10"/>
      <c r="R8" s="10"/>
    </row>
    <row r="9" spans="1:18" ht="11.25">
      <c r="A9" s="10" t="s">
        <v>7</v>
      </c>
      <c r="B9" s="10"/>
      <c r="C9" s="10"/>
      <c r="D9" s="10"/>
      <c r="E9" s="10"/>
      <c r="F9" s="10"/>
      <c r="G9" s="10"/>
      <c r="H9" s="3">
        <v>11784098</v>
      </c>
      <c r="I9" s="33"/>
      <c r="J9" s="2"/>
      <c r="K9" s="10"/>
      <c r="L9" s="11"/>
      <c r="M9" s="10"/>
      <c r="N9" s="10"/>
      <c r="O9" s="10"/>
      <c r="P9" s="10"/>
      <c r="Q9" s="10"/>
      <c r="R9" s="10"/>
    </row>
    <row r="10" spans="1:18" ht="11.25">
      <c r="A10" s="10" t="s">
        <v>9</v>
      </c>
      <c r="B10" s="10"/>
      <c r="C10" s="10"/>
      <c r="D10" s="10"/>
      <c r="E10" s="10"/>
      <c r="F10" s="10"/>
      <c r="G10" s="10"/>
      <c r="H10" s="3"/>
      <c r="I10" s="10"/>
      <c r="J10" s="2"/>
      <c r="K10" s="10"/>
      <c r="L10" s="11"/>
      <c r="M10" s="10"/>
      <c r="N10" s="10"/>
      <c r="O10" s="10"/>
      <c r="P10" s="10"/>
      <c r="Q10" s="10"/>
      <c r="R10" s="10"/>
    </row>
    <row r="11" spans="1:18" ht="11.25">
      <c r="A11" s="10" t="s">
        <v>10</v>
      </c>
      <c r="B11" s="10"/>
      <c r="C11" s="10"/>
      <c r="D11" s="10"/>
      <c r="E11" s="10"/>
      <c r="F11" s="10"/>
      <c r="G11" s="10"/>
      <c r="H11" s="3">
        <f>(9981920+18889709)</f>
        <v>28871629</v>
      </c>
      <c r="I11" s="33" t="s">
        <v>293</v>
      </c>
      <c r="J11" s="10"/>
      <c r="K11" s="10"/>
      <c r="L11" s="11"/>
      <c r="M11" s="10"/>
      <c r="N11" s="10"/>
      <c r="O11" s="10"/>
      <c r="P11" s="10"/>
      <c r="Q11" s="10"/>
      <c r="R11" s="10"/>
    </row>
    <row r="12" spans="1:18" ht="11.25">
      <c r="A12" s="10" t="s">
        <v>11</v>
      </c>
      <c r="B12" s="10"/>
      <c r="C12" s="10"/>
      <c r="D12" s="10"/>
      <c r="E12" s="10"/>
      <c r="F12" s="10"/>
      <c r="G12" s="10"/>
      <c r="H12" s="3">
        <v>1104804</v>
      </c>
      <c r="I12" s="7" t="s">
        <v>294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1.25">
      <c r="A13" s="10"/>
      <c r="B13" s="10"/>
      <c r="C13" s="10"/>
      <c r="D13" s="10"/>
      <c r="E13" s="10"/>
      <c r="F13" s="10"/>
      <c r="G13" s="10"/>
      <c r="H13" s="12"/>
      <c r="I13" s="10" t="s">
        <v>295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>
      <c r="A14" s="10" t="s">
        <v>13</v>
      </c>
      <c r="B14" s="10"/>
      <c r="C14" s="10"/>
      <c r="D14" s="10"/>
      <c r="E14" s="10"/>
      <c r="F14" s="10"/>
      <c r="G14" s="10"/>
      <c r="H14" s="12"/>
      <c r="I14" s="33" t="s">
        <v>292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25">
      <c r="A15" s="10"/>
      <c r="B15" s="10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1.25">
      <c r="A16" s="10" t="s">
        <v>14</v>
      </c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1.25">
      <c r="A17" s="10" t="s">
        <v>15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1.25">
      <c r="A18" s="10" t="s">
        <v>16</v>
      </c>
      <c r="B18" s="10"/>
      <c r="C18" s="10"/>
      <c r="D18" s="10"/>
      <c r="E18" s="10"/>
      <c r="F18" s="10"/>
      <c r="G18" s="10"/>
      <c r="H18" s="3">
        <v>7998349</v>
      </c>
      <c r="I18" s="33" t="s">
        <v>193</v>
      </c>
      <c r="J18" s="10"/>
      <c r="K18" s="10"/>
      <c r="L18" s="10"/>
      <c r="M18" s="10"/>
      <c r="N18" s="2"/>
      <c r="O18" s="10"/>
      <c r="P18" s="10"/>
      <c r="Q18" s="10"/>
      <c r="R18" s="10"/>
    </row>
    <row r="19" spans="1:18" ht="11.25">
      <c r="A19" s="10" t="s">
        <v>18</v>
      </c>
      <c r="B19" s="10"/>
      <c r="C19" s="10"/>
      <c r="D19" s="10"/>
      <c r="E19" s="10"/>
      <c r="F19" s="10"/>
      <c r="G19" s="10"/>
      <c r="H19" s="3"/>
      <c r="I19" s="33"/>
      <c r="J19" s="10"/>
      <c r="K19" s="10"/>
      <c r="L19" s="10"/>
      <c r="M19" s="10"/>
      <c r="N19" s="2"/>
      <c r="O19" s="10"/>
      <c r="P19" s="10"/>
      <c r="Q19" s="10"/>
      <c r="R19" s="10"/>
    </row>
    <row r="20" spans="1:18" ht="11.25">
      <c r="A20" s="10" t="s">
        <v>20</v>
      </c>
      <c r="B20" s="10"/>
      <c r="C20" s="10"/>
      <c r="D20" s="10"/>
      <c r="E20" s="10"/>
      <c r="F20" s="10"/>
      <c r="G20" s="10"/>
      <c r="H20" s="12"/>
      <c r="I20" s="33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1.25">
      <c r="A21" s="10" t="s">
        <v>21</v>
      </c>
      <c r="B21" s="10"/>
      <c r="C21" s="10"/>
      <c r="D21" s="10"/>
      <c r="E21" s="10"/>
      <c r="F21" s="10"/>
      <c r="G21" s="10"/>
      <c r="H21" s="3">
        <v>149700</v>
      </c>
      <c r="I21" s="33" t="s">
        <v>88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>
      <c r="A22" s="10" t="s">
        <v>23</v>
      </c>
      <c r="B22" s="10"/>
      <c r="C22" s="10"/>
      <c r="D22" s="10"/>
      <c r="E22" s="10"/>
      <c r="F22" s="10"/>
      <c r="G22" s="10"/>
      <c r="H22" s="12"/>
      <c r="I22" s="33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1.25">
      <c r="A23" s="10" t="s">
        <v>24</v>
      </c>
      <c r="B23" s="10"/>
      <c r="C23" s="10"/>
      <c r="D23" s="10"/>
      <c r="E23" s="10"/>
      <c r="F23" s="10"/>
      <c r="G23" s="10"/>
      <c r="H23" s="3">
        <f>(4826024-H21)*0.73</f>
        <v>3413716.52</v>
      </c>
      <c r="I23" s="33" t="s">
        <v>194</v>
      </c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1.25">
      <c r="A24" s="10"/>
      <c r="B24" s="10"/>
      <c r="C24" s="10"/>
      <c r="D24" s="10"/>
      <c r="E24" s="10"/>
      <c r="F24" s="10"/>
      <c r="G24" s="10"/>
      <c r="H24" s="12"/>
      <c r="I24" s="33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1.25">
      <c r="A25" s="10" t="s">
        <v>25</v>
      </c>
      <c r="B25" s="10"/>
      <c r="C25" s="10"/>
      <c r="D25" s="10"/>
      <c r="E25" s="10"/>
      <c r="F25" s="10"/>
      <c r="G25" s="10"/>
      <c r="H25" s="12"/>
      <c r="I25" s="33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1.25">
      <c r="A26" s="10" t="s">
        <v>26</v>
      </c>
      <c r="B26" s="10"/>
      <c r="C26" s="10"/>
      <c r="D26" s="10"/>
      <c r="E26" s="10"/>
      <c r="F26" s="10"/>
      <c r="G26" s="10"/>
      <c r="H26" s="12"/>
      <c r="I26" s="33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1.25">
      <c r="A27" s="10" t="s">
        <v>27</v>
      </c>
      <c r="B27" s="10"/>
      <c r="C27" s="10"/>
      <c r="D27" s="10"/>
      <c r="E27" s="10"/>
      <c r="F27" s="10"/>
      <c r="G27" s="10"/>
      <c r="H27" s="3"/>
      <c r="I27" s="33"/>
      <c r="J27" s="2"/>
      <c r="K27" s="10"/>
      <c r="L27" s="11"/>
      <c r="M27" s="10"/>
      <c r="N27" s="10"/>
      <c r="O27" s="10"/>
      <c r="P27" s="10"/>
      <c r="Q27" s="10"/>
      <c r="R27" s="10"/>
    </row>
    <row r="28" spans="1:18" ht="11.25">
      <c r="A28" s="10" t="s">
        <v>29</v>
      </c>
      <c r="B28" s="10"/>
      <c r="C28" s="10"/>
      <c r="D28" s="10"/>
      <c r="E28" s="10"/>
      <c r="F28" s="10"/>
      <c r="G28" s="10"/>
      <c r="H28" s="3"/>
      <c r="I28" s="33"/>
      <c r="J28" s="2"/>
      <c r="K28" s="10"/>
      <c r="L28" s="11"/>
      <c r="M28" s="10"/>
      <c r="N28" s="10"/>
      <c r="O28" s="10"/>
      <c r="P28" s="10"/>
      <c r="Q28" s="10"/>
      <c r="R28" s="10"/>
    </row>
    <row r="29" spans="1:18" ht="11.25">
      <c r="A29" s="10" t="s">
        <v>30</v>
      </c>
      <c r="B29" s="10"/>
      <c r="C29" s="10"/>
      <c r="D29" s="10"/>
      <c r="E29" s="10"/>
      <c r="F29" s="10"/>
      <c r="G29" s="10"/>
      <c r="H29" s="3">
        <v>33176207</v>
      </c>
      <c r="I29" s="33" t="s">
        <v>195</v>
      </c>
      <c r="J29" s="2"/>
      <c r="K29" s="10"/>
      <c r="L29" s="11"/>
      <c r="M29" s="10"/>
      <c r="N29" s="10"/>
      <c r="O29" s="10"/>
      <c r="P29" s="10"/>
      <c r="Q29" s="10"/>
      <c r="R29" s="10"/>
    </row>
    <row r="30" spans="1:18" ht="11.25">
      <c r="A30" s="10"/>
      <c r="B30" s="10"/>
      <c r="C30" s="10"/>
      <c r="D30" s="10"/>
      <c r="E30" s="10"/>
      <c r="F30" s="10"/>
      <c r="G30" s="10"/>
      <c r="H30" s="12"/>
      <c r="I30" s="2"/>
      <c r="J30" s="2"/>
      <c r="K30" s="10"/>
      <c r="L30" s="11"/>
      <c r="M30" s="10"/>
      <c r="N30" s="10"/>
      <c r="O30" s="10"/>
      <c r="P30" s="10"/>
      <c r="Q30" s="10"/>
      <c r="R30" s="10"/>
    </row>
    <row r="31" spans="1:18" ht="11.25">
      <c r="A31" s="15" t="s">
        <v>32</v>
      </c>
      <c r="B31" s="10"/>
      <c r="C31" s="10"/>
      <c r="D31" s="10"/>
      <c r="E31" s="10"/>
      <c r="F31" s="10"/>
      <c r="G31" s="10"/>
      <c r="H31" s="12"/>
      <c r="I31" s="2"/>
      <c r="J31" s="2"/>
      <c r="K31" s="10"/>
      <c r="L31" s="11"/>
      <c r="M31" s="10"/>
      <c r="N31" s="10"/>
      <c r="O31" s="10"/>
      <c r="P31" s="10"/>
      <c r="Q31" s="10"/>
      <c r="R31" s="10"/>
    </row>
    <row r="32" spans="1:18" ht="11.25">
      <c r="A32" s="10" t="s">
        <v>86</v>
      </c>
      <c r="B32" s="10"/>
      <c r="C32" s="10"/>
      <c r="D32" s="10"/>
      <c r="E32" s="10"/>
      <c r="F32" s="10"/>
      <c r="G32" s="10"/>
      <c r="H32" s="3"/>
      <c r="I32" s="2"/>
      <c r="J32" s="2"/>
      <c r="K32" s="10"/>
      <c r="L32" s="11"/>
      <c r="M32" s="10"/>
      <c r="N32" s="10"/>
      <c r="O32" s="10"/>
      <c r="P32" s="10"/>
      <c r="Q32" s="10"/>
      <c r="R32" s="10"/>
    </row>
    <row r="33" spans="2:18" ht="11.25">
      <c r="B33" s="10" t="s">
        <v>87</v>
      </c>
      <c r="C33" s="10"/>
      <c r="D33" s="10"/>
      <c r="E33" s="10"/>
      <c r="F33" s="10"/>
      <c r="G33" s="10"/>
      <c r="H33" s="3"/>
      <c r="I33" s="2"/>
      <c r="J33" s="2"/>
      <c r="K33" s="10"/>
      <c r="L33" s="11"/>
      <c r="M33" s="10"/>
      <c r="N33" s="10"/>
      <c r="O33" s="10"/>
      <c r="P33" s="10"/>
      <c r="Q33" s="10"/>
      <c r="R33" s="10"/>
    </row>
    <row r="34" spans="2:18" ht="11.25">
      <c r="B34" s="10" t="s">
        <v>89</v>
      </c>
      <c r="C34" s="10"/>
      <c r="D34" s="10"/>
      <c r="E34" s="10"/>
      <c r="F34" s="10"/>
      <c r="G34" s="10"/>
      <c r="H34" s="3"/>
      <c r="I34" s="2"/>
      <c r="J34" s="2"/>
      <c r="K34" s="10"/>
      <c r="L34" s="11"/>
      <c r="M34" s="10"/>
      <c r="N34" s="10"/>
      <c r="O34" s="10"/>
      <c r="P34" s="10"/>
      <c r="Q34" s="10"/>
      <c r="R34" s="10"/>
    </row>
    <row r="35" spans="1:18" ht="11.25">
      <c r="A35" s="10" t="s">
        <v>90</v>
      </c>
      <c r="B35" s="10"/>
      <c r="C35" s="10"/>
      <c r="D35" s="10"/>
      <c r="E35" s="10"/>
      <c r="F35" s="10"/>
      <c r="G35" s="10"/>
      <c r="H35" s="3"/>
      <c r="I35" s="2"/>
      <c r="J35" s="2"/>
      <c r="K35" s="10"/>
      <c r="L35" s="11"/>
      <c r="M35" s="10"/>
      <c r="N35" s="10"/>
      <c r="O35" s="10"/>
      <c r="P35" s="10"/>
      <c r="Q35" s="10"/>
      <c r="R35" s="10"/>
    </row>
    <row r="36" spans="1:18" ht="11.25">
      <c r="A36" s="10"/>
      <c r="B36" s="10"/>
      <c r="C36" s="10"/>
      <c r="D36" s="10"/>
      <c r="E36" s="10"/>
      <c r="F36" s="10"/>
      <c r="G36" s="10"/>
      <c r="H36" s="12"/>
      <c r="I36" s="2"/>
      <c r="J36" s="2"/>
      <c r="K36" s="10"/>
      <c r="L36" s="11"/>
      <c r="M36" s="10"/>
      <c r="N36" s="10"/>
      <c r="O36" s="10"/>
      <c r="P36" s="10"/>
      <c r="Q36" s="10"/>
      <c r="R36" s="10"/>
    </row>
    <row r="37" spans="1:18" ht="11.25">
      <c r="A37" s="10" t="s">
        <v>37</v>
      </c>
      <c r="B37" s="10"/>
      <c r="C37" s="10"/>
      <c r="D37" s="10"/>
      <c r="E37" s="10"/>
      <c r="F37" s="10"/>
      <c r="G37" s="10"/>
      <c r="H37" s="12"/>
      <c r="I37" s="2"/>
      <c r="J37" s="2"/>
      <c r="K37" s="10"/>
      <c r="L37" s="11"/>
      <c r="M37" s="10"/>
      <c r="N37" s="10"/>
      <c r="O37" s="10"/>
      <c r="P37" s="10"/>
      <c r="Q37" s="10"/>
      <c r="R37" s="10"/>
    </row>
    <row r="38" spans="1:18" ht="11.25">
      <c r="A38" s="10" t="s">
        <v>38</v>
      </c>
      <c r="B38" s="10"/>
      <c r="C38" s="10"/>
      <c r="D38" s="10"/>
      <c r="E38" s="10"/>
      <c r="F38" s="10"/>
      <c r="G38" s="10"/>
      <c r="H38" s="3">
        <v>47314542</v>
      </c>
      <c r="I38" s="2"/>
      <c r="J38" s="2"/>
      <c r="K38" s="10"/>
      <c r="L38" s="11"/>
      <c r="M38" s="10"/>
      <c r="N38" s="10"/>
      <c r="O38" s="10"/>
      <c r="P38" s="10"/>
      <c r="Q38" s="10"/>
      <c r="R38" s="10"/>
    </row>
    <row r="39" spans="1:18" ht="11.25">
      <c r="A39" s="10" t="s">
        <v>40</v>
      </c>
      <c r="B39" s="10"/>
      <c r="C39" s="10"/>
      <c r="D39" s="10"/>
      <c r="E39" s="10"/>
      <c r="F39" s="10"/>
      <c r="G39" s="10"/>
      <c r="H39" s="12"/>
      <c r="I39" s="2"/>
      <c r="J39" s="2"/>
      <c r="K39" s="10"/>
      <c r="L39" s="11"/>
      <c r="M39" s="10"/>
      <c r="N39" s="10"/>
      <c r="O39" s="10"/>
      <c r="P39" s="10"/>
      <c r="Q39" s="10"/>
      <c r="R39" s="10"/>
    </row>
    <row r="40" spans="1:18" ht="11.25">
      <c r="A40" s="10" t="s">
        <v>42</v>
      </c>
      <c r="B40" s="10"/>
      <c r="C40" s="10"/>
      <c r="D40" s="10"/>
      <c r="E40" s="10"/>
      <c r="F40" s="10"/>
      <c r="G40" s="38">
        <v>0.73</v>
      </c>
      <c r="H40" s="12"/>
      <c r="I40" s="2"/>
      <c r="J40" s="2"/>
      <c r="K40" s="10"/>
      <c r="L40" s="11"/>
      <c r="M40" s="10"/>
      <c r="N40" s="10"/>
      <c r="O40" s="10"/>
      <c r="P40" s="10"/>
      <c r="Q40" s="10"/>
      <c r="R40" s="10"/>
    </row>
    <row r="41" spans="1:18" ht="11.25">
      <c r="A41" s="10" t="s">
        <v>44</v>
      </c>
      <c r="B41" s="10"/>
      <c r="C41" s="10"/>
      <c r="D41" s="10"/>
      <c r="E41" s="10"/>
      <c r="F41" s="10"/>
      <c r="G41" s="39"/>
      <c r="H41" s="12"/>
      <c r="I41" s="2"/>
      <c r="J41" s="2"/>
      <c r="K41" s="10"/>
      <c r="L41" s="11"/>
      <c r="M41" s="10"/>
      <c r="N41" s="10"/>
      <c r="O41" s="10"/>
      <c r="P41" s="10"/>
      <c r="Q41" s="10"/>
      <c r="R41" s="10"/>
    </row>
    <row r="42" spans="1:18" ht="11.25">
      <c r="A42" s="10" t="s">
        <v>42</v>
      </c>
      <c r="B42" s="10"/>
      <c r="C42" s="10"/>
      <c r="D42" s="10"/>
      <c r="E42" s="10"/>
      <c r="F42" s="10"/>
      <c r="G42" s="38">
        <v>0.27</v>
      </c>
      <c r="H42" s="12"/>
      <c r="I42" s="2"/>
      <c r="J42" s="2"/>
      <c r="K42" s="10"/>
      <c r="L42" s="11"/>
      <c r="M42" s="10"/>
      <c r="N42" s="10"/>
      <c r="O42" s="10"/>
      <c r="P42" s="10"/>
      <c r="Q42" s="10"/>
      <c r="R42" s="10"/>
    </row>
    <row r="43" spans="1:18" ht="11.25">
      <c r="A43" s="10"/>
      <c r="B43" s="10"/>
      <c r="C43" s="10"/>
      <c r="D43" s="10"/>
      <c r="E43" s="10"/>
      <c r="F43" s="10"/>
      <c r="G43" s="10"/>
      <c r="H43" s="12"/>
      <c r="I43" s="2"/>
      <c r="J43" s="2"/>
      <c r="K43" s="10"/>
      <c r="L43" s="11"/>
      <c r="M43" s="10"/>
      <c r="N43" s="10"/>
      <c r="O43" s="10"/>
      <c r="P43" s="10"/>
      <c r="Q43" s="10"/>
      <c r="R43" s="10"/>
    </row>
    <row r="44" spans="1:18" ht="11.25">
      <c r="A44" s="10" t="s">
        <v>47</v>
      </c>
      <c r="B44" s="10"/>
      <c r="C44" s="10"/>
      <c r="D44" s="10"/>
      <c r="E44" s="10"/>
      <c r="F44" s="10"/>
      <c r="G44" s="10"/>
      <c r="H44" s="12"/>
      <c r="I44" s="2"/>
      <c r="J44" s="2"/>
      <c r="K44" s="10"/>
      <c r="L44" s="11"/>
      <c r="M44" s="10"/>
      <c r="N44" s="10"/>
      <c r="O44" s="10"/>
      <c r="P44" s="10"/>
      <c r="Q44" s="10"/>
      <c r="R44" s="10"/>
    </row>
    <row r="45" spans="1:18" ht="11.25">
      <c r="A45" s="10" t="s">
        <v>48</v>
      </c>
      <c r="B45" s="10"/>
      <c r="C45" s="10"/>
      <c r="D45" s="10"/>
      <c r="E45" s="10"/>
      <c r="F45" s="10"/>
      <c r="G45" s="10"/>
      <c r="H45" s="6">
        <v>1125000</v>
      </c>
      <c r="I45" s="2"/>
      <c r="J45" s="2"/>
      <c r="K45" s="10"/>
      <c r="L45" s="11"/>
      <c r="M45" s="10"/>
      <c r="N45" s="10"/>
      <c r="O45" s="10"/>
      <c r="P45" s="10"/>
      <c r="Q45" s="10"/>
      <c r="R45" s="10"/>
    </row>
    <row r="46" spans="1:18" ht="11.25">
      <c r="A46" s="10"/>
      <c r="B46" s="10"/>
      <c r="C46" s="10"/>
      <c r="D46" s="10"/>
      <c r="E46" s="10"/>
      <c r="F46" s="10"/>
      <c r="G46" s="10"/>
      <c r="H46" s="12"/>
      <c r="I46" s="2"/>
      <c r="J46" s="2"/>
      <c r="K46" s="10"/>
      <c r="L46" s="11"/>
      <c r="M46" s="10"/>
      <c r="N46" s="10"/>
      <c r="O46" s="10"/>
      <c r="P46" s="10"/>
      <c r="Q46" s="10"/>
      <c r="R46" s="10"/>
    </row>
    <row r="47" spans="1:18" ht="11.25">
      <c r="A47" s="10" t="s">
        <v>49</v>
      </c>
      <c r="B47" s="10"/>
      <c r="C47" s="10"/>
      <c r="D47" s="10"/>
      <c r="E47" s="10"/>
      <c r="F47" s="10"/>
      <c r="G47" s="10"/>
      <c r="H47" s="12"/>
      <c r="I47" s="2"/>
      <c r="J47" s="2"/>
      <c r="K47" s="10"/>
      <c r="L47" s="11"/>
      <c r="M47" s="10"/>
      <c r="N47" s="10"/>
      <c r="O47" s="10"/>
      <c r="P47" s="10"/>
      <c r="Q47" s="10"/>
      <c r="R47" s="10"/>
    </row>
    <row r="48" spans="1:18" ht="11.25">
      <c r="A48" s="10"/>
      <c r="B48" s="10"/>
      <c r="C48" s="10"/>
      <c r="D48" s="10"/>
      <c r="E48" s="10"/>
      <c r="F48" s="10"/>
      <c r="G48" s="2"/>
      <c r="H48" s="12"/>
      <c r="I48" s="33" t="s">
        <v>196</v>
      </c>
      <c r="J48" s="33"/>
      <c r="K48" s="34">
        <v>80000</v>
      </c>
      <c r="N48" s="10"/>
      <c r="O48" s="10"/>
      <c r="P48" s="10"/>
      <c r="Q48" s="10"/>
      <c r="R48" s="10"/>
    </row>
    <row r="49" spans="1:18" ht="11.25">
      <c r="A49" s="10" t="s">
        <v>52</v>
      </c>
      <c r="B49" s="10"/>
      <c r="C49" s="10"/>
      <c r="D49" s="10"/>
      <c r="E49" s="10"/>
      <c r="F49" s="10"/>
      <c r="G49" s="10"/>
      <c r="H49" s="12"/>
      <c r="I49" s="33" t="s">
        <v>197</v>
      </c>
      <c r="J49" s="33"/>
      <c r="K49" s="34">
        <v>180000</v>
      </c>
      <c r="N49" s="10"/>
      <c r="O49" s="10"/>
      <c r="P49" s="10"/>
      <c r="Q49" s="10"/>
      <c r="R49" s="10"/>
    </row>
    <row r="50" spans="1:18" ht="11.25">
      <c r="A50" s="10" t="s">
        <v>54</v>
      </c>
      <c r="B50" s="10"/>
      <c r="C50" s="10"/>
      <c r="D50" s="10"/>
      <c r="E50" s="10"/>
      <c r="F50" s="10"/>
      <c r="G50" s="10"/>
      <c r="H50" s="12"/>
      <c r="I50" s="33" t="s">
        <v>198</v>
      </c>
      <c r="J50" s="33"/>
      <c r="K50" s="34">
        <v>100000</v>
      </c>
      <c r="N50" s="10"/>
      <c r="O50" s="10"/>
      <c r="P50" s="10"/>
      <c r="Q50" s="10"/>
      <c r="R50" s="10"/>
    </row>
    <row r="51" spans="1:18" ht="11.25">
      <c r="A51" s="10" t="s">
        <v>56</v>
      </c>
      <c r="B51" s="10"/>
      <c r="C51" s="10"/>
      <c r="D51" s="10"/>
      <c r="E51" s="10"/>
      <c r="F51" s="10"/>
      <c r="G51" s="10"/>
      <c r="H51" s="12"/>
      <c r="I51" s="33" t="s">
        <v>199</v>
      </c>
      <c r="J51" s="33"/>
      <c r="K51" s="34">
        <v>180000</v>
      </c>
      <c r="N51" s="10"/>
      <c r="O51" s="10"/>
      <c r="P51" s="10"/>
      <c r="Q51" s="10"/>
      <c r="R51" s="10"/>
    </row>
    <row r="52" spans="1:18" ht="11.25">
      <c r="A52" s="10" t="s">
        <v>58</v>
      </c>
      <c r="B52" s="10"/>
      <c r="C52" s="10"/>
      <c r="D52" s="10"/>
      <c r="E52" s="10"/>
      <c r="F52" s="10"/>
      <c r="G52" s="10"/>
      <c r="H52" s="12"/>
      <c r="I52" s="33" t="s">
        <v>200</v>
      </c>
      <c r="J52" s="33"/>
      <c r="K52" s="34">
        <v>92500</v>
      </c>
      <c r="N52" s="10"/>
      <c r="O52" s="10"/>
      <c r="P52" s="10"/>
      <c r="Q52" s="10"/>
      <c r="R52" s="10"/>
    </row>
    <row r="53" spans="1:18" ht="11.25">
      <c r="A53" s="10" t="s">
        <v>60</v>
      </c>
      <c r="B53" s="10"/>
      <c r="C53" s="10"/>
      <c r="D53" s="10"/>
      <c r="E53" s="10"/>
      <c r="F53" s="10"/>
      <c r="G53" s="10"/>
      <c r="H53" s="12"/>
      <c r="I53" s="33" t="s">
        <v>201</v>
      </c>
      <c r="J53" s="33"/>
      <c r="K53" s="34">
        <v>267473</v>
      </c>
      <c r="N53" s="10"/>
      <c r="O53" s="10"/>
      <c r="P53" s="10"/>
      <c r="Q53" s="10"/>
      <c r="R53" s="10"/>
    </row>
    <row r="54" spans="1:18" ht="11.25">
      <c r="A54" s="10" t="s">
        <v>62</v>
      </c>
      <c r="B54" s="10"/>
      <c r="C54" s="10"/>
      <c r="D54" s="10"/>
      <c r="E54" s="10"/>
      <c r="F54" s="10"/>
      <c r="G54" s="10"/>
      <c r="H54" s="6">
        <f>(K58)</f>
        <v>5109973</v>
      </c>
      <c r="I54" s="33" t="s">
        <v>202</v>
      </c>
      <c r="J54" s="33"/>
      <c r="K54" s="34">
        <v>790000</v>
      </c>
      <c r="N54" s="10"/>
      <c r="O54" s="10"/>
      <c r="P54" s="10"/>
      <c r="Q54" s="10"/>
      <c r="R54" s="10"/>
    </row>
    <row r="55" spans="1:18" ht="11.25">
      <c r="A55" s="10"/>
      <c r="B55" s="10"/>
      <c r="C55" s="10"/>
      <c r="D55" s="10"/>
      <c r="E55" s="10"/>
      <c r="F55" s="10"/>
      <c r="G55" s="10"/>
      <c r="H55" s="12"/>
      <c r="I55" s="33" t="s">
        <v>203</v>
      </c>
      <c r="J55" s="33"/>
      <c r="K55" s="34">
        <v>100000</v>
      </c>
      <c r="N55" s="10"/>
      <c r="O55" s="10"/>
      <c r="P55" s="10"/>
      <c r="Q55" s="10"/>
      <c r="R55" s="10"/>
    </row>
    <row r="56" spans="1:18" ht="11.25">
      <c r="A56" s="10"/>
      <c r="B56" s="10" t="s">
        <v>65</v>
      </c>
      <c r="C56" s="10"/>
      <c r="D56" s="10"/>
      <c r="E56" s="10"/>
      <c r="F56" s="10"/>
      <c r="G56" s="10"/>
      <c r="H56" s="40">
        <f>SUM(H6:H54)</f>
        <v>231454515.52</v>
      </c>
      <c r="I56" s="33" t="s">
        <v>204</v>
      </c>
      <c r="J56" s="33"/>
      <c r="K56" s="34">
        <v>2000000</v>
      </c>
      <c r="N56" s="10"/>
      <c r="O56" s="10"/>
      <c r="P56" s="10"/>
      <c r="Q56" s="10"/>
      <c r="R56" s="10"/>
    </row>
    <row r="57" spans="1:18" ht="11.25">
      <c r="A57" s="10"/>
      <c r="B57" s="10"/>
      <c r="C57" s="10"/>
      <c r="D57" s="10"/>
      <c r="E57" s="10"/>
      <c r="F57" s="10"/>
      <c r="G57" s="10"/>
      <c r="H57" s="2"/>
      <c r="I57" s="33" t="s">
        <v>205</v>
      </c>
      <c r="J57" s="33"/>
      <c r="K57" s="34">
        <v>1320000</v>
      </c>
      <c r="N57" s="10"/>
      <c r="O57" s="10"/>
      <c r="P57" s="10"/>
      <c r="Q57" s="10"/>
      <c r="R57" s="10"/>
    </row>
    <row r="58" spans="1:18" ht="11.25">
      <c r="A58" s="10"/>
      <c r="B58" s="10"/>
      <c r="C58" s="10"/>
      <c r="D58" s="10"/>
      <c r="E58" s="10"/>
      <c r="F58" s="10"/>
      <c r="G58" s="10"/>
      <c r="H58" s="2"/>
      <c r="I58" s="35" t="s">
        <v>206</v>
      </c>
      <c r="J58" s="36"/>
      <c r="K58" s="37">
        <f>SUM(K48:K57)</f>
        <v>5109973</v>
      </c>
      <c r="N58" s="10"/>
      <c r="O58" s="10"/>
      <c r="P58" s="10"/>
      <c r="Q58" s="10"/>
      <c r="R58" s="10"/>
    </row>
    <row r="59" spans="1:18" ht="11.25">
      <c r="A59" s="10"/>
      <c r="B59" s="10"/>
      <c r="C59" s="10"/>
      <c r="D59" s="10"/>
      <c r="E59" s="10"/>
      <c r="F59" s="10"/>
      <c r="G59" s="10"/>
      <c r="H59" s="2"/>
      <c r="I59" s="2"/>
      <c r="J59" s="2"/>
      <c r="K59" s="10"/>
      <c r="L59" s="11"/>
      <c r="M59" s="10"/>
      <c r="N59" s="10"/>
      <c r="O59" s="10"/>
      <c r="P59" s="10"/>
      <c r="Q59" s="10"/>
      <c r="R59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60" workbookViewId="0" topLeftCell="A1">
      <selection activeCell="J16" sqref="J16"/>
    </sheetView>
  </sheetViews>
  <sheetFormatPr defaultColWidth="9.00390625" defaultRowHeight="12.75"/>
  <cols>
    <col min="1" max="7" width="8.875" style="7" customWidth="1"/>
    <col min="8" max="8" width="12.75390625" style="7" customWidth="1"/>
    <col min="9" max="16384" width="8.875" style="7" customWidth="1"/>
  </cols>
  <sheetData>
    <row r="1" spans="1:14" ht="11.25">
      <c r="A1" s="10" t="s">
        <v>208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"/>
      <c r="M1" s="10"/>
      <c r="N1" s="10"/>
    </row>
    <row r="2" spans="1:14" ht="11.25">
      <c r="A2" s="13" t="s">
        <v>0</v>
      </c>
      <c r="B2" s="10"/>
      <c r="C2" s="2"/>
      <c r="D2" s="2"/>
      <c r="E2" s="2"/>
      <c r="F2" s="2"/>
      <c r="G2" s="10"/>
      <c r="H2" s="12"/>
      <c r="I2" s="10"/>
      <c r="J2" s="10"/>
      <c r="K2" s="10"/>
      <c r="L2" s="2"/>
      <c r="M2" s="10"/>
      <c r="N2" s="10"/>
    </row>
    <row r="3" spans="1:14" ht="11.25">
      <c r="A3" s="10"/>
      <c r="B3" s="10"/>
      <c r="C3" s="10"/>
      <c r="D3" s="10"/>
      <c r="E3" s="10"/>
      <c r="F3" s="10"/>
      <c r="G3" s="10"/>
      <c r="H3" s="12"/>
      <c r="I3" s="10"/>
      <c r="J3" s="10"/>
      <c r="K3" s="2"/>
      <c r="L3" s="10"/>
      <c r="M3" s="10"/>
      <c r="N3" s="10"/>
    </row>
    <row r="4" spans="1:14" ht="11.25">
      <c r="A4" s="10" t="s">
        <v>1</v>
      </c>
      <c r="B4" s="10"/>
      <c r="C4" s="10"/>
      <c r="D4" s="10"/>
      <c r="E4" s="10"/>
      <c r="F4" s="10"/>
      <c r="G4" s="10"/>
      <c r="H4" s="12"/>
      <c r="I4" s="10"/>
      <c r="J4" s="10"/>
      <c r="K4" s="2"/>
      <c r="L4" s="10"/>
      <c r="M4" s="10"/>
      <c r="N4" s="10"/>
    </row>
    <row r="5" spans="1:14" ht="11.25">
      <c r="A5" s="10"/>
      <c r="B5" s="10"/>
      <c r="C5" s="10"/>
      <c r="D5" s="10"/>
      <c r="E5" s="10"/>
      <c r="F5" s="10"/>
      <c r="G5" s="10"/>
      <c r="H5" s="12"/>
      <c r="I5" s="10"/>
      <c r="J5" s="10"/>
      <c r="K5" s="10"/>
      <c r="L5" s="10"/>
      <c r="M5" s="10"/>
      <c r="N5" s="10"/>
    </row>
    <row r="6" spans="1:14" ht="11.25">
      <c r="A6" s="10" t="s">
        <v>2</v>
      </c>
      <c r="B6" s="10"/>
      <c r="C6" s="10"/>
      <c r="D6" s="10"/>
      <c r="E6" s="10"/>
      <c r="F6" s="10"/>
      <c r="G6" s="10"/>
      <c r="H6" s="3"/>
      <c r="I6" s="10"/>
      <c r="J6" s="2"/>
      <c r="K6" s="10"/>
      <c r="L6" s="11"/>
      <c r="M6" s="10"/>
      <c r="N6" s="10"/>
    </row>
    <row r="7" spans="1:14" ht="11.25">
      <c r="A7" s="10" t="s">
        <v>3</v>
      </c>
      <c r="B7" s="10"/>
      <c r="C7" s="10"/>
      <c r="D7" s="10"/>
      <c r="E7" s="10"/>
      <c r="F7" s="10"/>
      <c r="G7" s="10"/>
      <c r="H7" s="3"/>
      <c r="I7" s="10"/>
      <c r="J7" s="2"/>
      <c r="K7" s="10"/>
      <c r="L7" s="11"/>
      <c r="M7" s="10"/>
      <c r="N7" s="10"/>
    </row>
    <row r="8" spans="1:14" ht="11.25">
      <c r="A8" s="10" t="s">
        <v>5</v>
      </c>
      <c r="B8" s="10"/>
      <c r="C8" s="10"/>
      <c r="D8" s="10"/>
      <c r="E8" s="10"/>
      <c r="F8" s="10"/>
      <c r="G8" s="10"/>
      <c r="H8" s="3"/>
      <c r="I8" s="10"/>
      <c r="J8" s="2"/>
      <c r="K8" s="10"/>
      <c r="L8" s="11"/>
      <c r="M8" s="10"/>
      <c r="N8" s="10"/>
    </row>
    <row r="9" spans="1:14" ht="11.25">
      <c r="A9" s="10" t="s">
        <v>7</v>
      </c>
      <c r="B9" s="10"/>
      <c r="C9" s="10"/>
      <c r="D9" s="10"/>
      <c r="E9" s="10"/>
      <c r="F9" s="10"/>
      <c r="G9" s="10"/>
      <c r="H9" s="3"/>
      <c r="I9" s="10"/>
      <c r="J9" s="2"/>
      <c r="K9" s="10"/>
      <c r="L9" s="11"/>
      <c r="M9" s="10"/>
      <c r="N9" s="10"/>
    </row>
    <row r="10" spans="1:14" ht="11.25">
      <c r="A10" s="10" t="s">
        <v>9</v>
      </c>
      <c r="B10" s="10"/>
      <c r="C10" s="10"/>
      <c r="D10" s="10"/>
      <c r="E10" s="10"/>
      <c r="F10" s="10"/>
      <c r="G10" s="10"/>
      <c r="H10" s="3"/>
      <c r="I10" s="10"/>
      <c r="J10" s="2"/>
      <c r="K10" s="10"/>
      <c r="L10" s="11"/>
      <c r="M10" s="10"/>
      <c r="N10" s="10"/>
    </row>
    <row r="11" spans="1:14" ht="11.25">
      <c r="A11" s="10" t="s">
        <v>10</v>
      </c>
      <c r="B11" s="10"/>
      <c r="C11" s="10"/>
      <c r="D11" s="10"/>
      <c r="E11" s="10"/>
      <c r="F11" s="10"/>
      <c r="G11" s="10"/>
      <c r="H11" s="3"/>
      <c r="I11" s="10"/>
      <c r="J11" s="10"/>
      <c r="K11" s="10"/>
      <c r="L11" s="11"/>
      <c r="M11" s="10"/>
      <c r="N11" s="10"/>
    </row>
    <row r="12" spans="1:14" ht="11.25">
      <c r="A12" s="10" t="s">
        <v>11</v>
      </c>
      <c r="B12" s="10"/>
      <c r="C12" s="10"/>
      <c r="D12" s="10"/>
      <c r="E12" s="10"/>
      <c r="F12" s="10"/>
      <c r="G12" s="10"/>
      <c r="H12" s="3"/>
      <c r="I12" s="2"/>
      <c r="J12" s="10"/>
      <c r="K12" s="10"/>
      <c r="L12" s="10"/>
      <c r="M12" s="10"/>
      <c r="N12" s="10"/>
    </row>
    <row r="13" spans="1:14" ht="11.25">
      <c r="A13" s="10"/>
      <c r="B13" s="10"/>
      <c r="C13" s="10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</row>
    <row r="14" spans="1:14" ht="11.25">
      <c r="A14" s="10" t="s">
        <v>13</v>
      </c>
      <c r="B14" s="10"/>
      <c r="C14" s="10"/>
      <c r="D14" s="10"/>
      <c r="E14" s="10"/>
      <c r="F14" s="10"/>
      <c r="G14" s="10"/>
      <c r="H14" s="12"/>
      <c r="I14" s="10"/>
      <c r="J14" s="10"/>
      <c r="K14" s="10"/>
      <c r="L14" s="10"/>
      <c r="M14" s="10"/>
      <c r="N14" s="10"/>
    </row>
    <row r="15" spans="1:14" ht="11.25">
      <c r="A15" s="10"/>
      <c r="B15" s="10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</row>
    <row r="16" spans="1:14" ht="11.25">
      <c r="A16" s="10" t="s">
        <v>14</v>
      </c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0"/>
      <c r="N16" s="10"/>
    </row>
    <row r="17" spans="1:14" ht="11.25">
      <c r="A17" s="10" t="s">
        <v>15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</row>
    <row r="18" spans="1:14" ht="11.25">
      <c r="A18" s="10" t="s">
        <v>16</v>
      </c>
      <c r="B18" s="10"/>
      <c r="C18" s="10"/>
      <c r="D18" s="10"/>
      <c r="E18" s="10"/>
      <c r="F18" s="10"/>
      <c r="G18" s="10"/>
      <c r="H18" s="3"/>
      <c r="I18" s="2"/>
      <c r="J18" s="10"/>
      <c r="K18" s="10"/>
      <c r="L18" s="10"/>
      <c r="M18" s="10"/>
      <c r="N18" s="2"/>
    </row>
    <row r="19" spans="1:14" ht="11.25">
      <c r="A19" s="10" t="s">
        <v>18</v>
      </c>
      <c r="B19" s="10"/>
      <c r="C19" s="10"/>
      <c r="D19" s="10"/>
      <c r="E19" s="10"/>
      <c r="F19" s="10"/>
      <c r="G19" s="10"/>
      <c r="H19" s="3">
        <f>1229850+7184502</f>
        <v>8414352</v>
      </c>
      <c r="I19" s="2"/>
      <c r="J19" s="10"/>
      <c r="K19" s="10"/>
      <c r="L19" s="10"/>
      <c r="M19" s="10"/>
      <c r="N19" s="2"/>
    </row>
    <row r="20" spans="1:14" ht="11.25">
      <c r="A20" s="10" t="s">
        <v>20</v>
      </c>
      <c r="B20" s="10"/>
      <c r="C20" s="10"/>
      <c r="D20" s="10"/>
      <c r="E20" s="10"/>
      <c r="F20" s="10"/>
      <c r="G20" s="10"/>
      <c r="H20" s="12"/>
      <c r="I20" s="2"/>
      <c r="J20" s="10"/>
      <c r="K20" s="10"/>
      <c r="L20" s="10"/>
      <c r="M20" s="10"/>
      <c r="N20" s="10"/>
    </row>
    <row r="21" spans="1:14" ht="11.25">
      <c r="A21" s="10" t="s">
        <v>21</v>
      </c>
      <c r="B21" s="10"/>
      <c r="C21" s="10"/>
      <c r="D21" s="10"/>
      <c r="E21" s="10"/>
      <c r="F21" s="10"/>
      <c r="G21" s="10"/>
      <c r="H21" s="3"/>
      <c r="I21" s="2"/>
      <c r="J21" s="10"/>
      <c r="K21" s="10"/>
      <c r="L21" s="10"/>
      <c r="M21" s="10"/>
      <c r="N21" s="10"/>
    </row>
    <row r="22" spans="1:14" ht="11.25">
      <c r="A22" s="10" t="s">
        <v>23</v>
      </c>
      <c r="B22" s="10"/>
      <c r="C22" s="10"/>
      <c r="D22" s="10"/>
      <c r="E22" s="10"/>
      <c r="F22" s="10"/>
      <c r="G22" s="10"/>
      <c r="H22" s="12"/>
      <c r="I22" s="2"/>
      <c r="J22" s="10"/>
      <c r="K22" s="10"/>
      <c r="L22" s="10"/>
      <c r="M22" s="10"/>
      <c r="N22" s="10"/>
    </row>
    <row r="23" spans="1:14" ht="11.25">
      <c r="A23" s="10" t="s">
        <v>24</v>
      </c>
      <c r="B23" s="10"/>
      <c r="C23" s="10"/>
      <c r="D23" s="10"/>
      <c r="E23" s="10"/>
      <c r="F23" s="10"/>
      <c r="G23" s="10"/>
      <c r="H23" s="3"/>
      <c r="I23" s="10"/>
      <c r="J23" s="10"/>
      <c r="K23" s="10"/>
      <c r="L23" s="10"/>
      <c r="M23" s="10"/>
      <c r="N23" s="10"/>
    </row>
    <row r="24" spans="1:14" ht="11.25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</row>
    <row r="25" spans="1:14" ht="11.25">
      <c r="A25" s="10" t="s">
        <v>25</v>
      </c>
      <c r="B25" s="10"/>
      <c r="C25" s="10"/>
      <c r="D25" s="10"/>
      <c r="E25" s="10"/>
      <c r="F25" s="10"/>
      <c r="G25" s="10"/>
      <c r="H25" s="12"/>
      <c r="I25" s="10"/>
      <c r="J25" s="10"/>
      <c r="K25" s="10"/>
      <c r="L25" s="10"/>
      <c r="M25" s="10"/>
      <c r="N25" s="10"/>
    </row>
    <row r="26" spans="1:14" ht="11.25">
      <c r="A26" s="10" t="s">
        <v>26</v>
      </c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</row>
    <row r="27" spans="1:14" ht="11.25">
      <c r="A27" s="10" t="s">
        <v>27</v>
      </c>
      <c r="B27" s="10"/>
      <c r="C27" s="10"/>
      <c r="D27" s="10"/>
      <c r="E27" s="10"/>
      <c r="F27" s="10"/>
      <c r="G27" s="10"/>
      <c r="H27" s="3"/>
      <c r="I27" s="2"/>
      <c r="J27" s="2"/>
      <c r="K27" s="10"/>
      <c r="L27" s="11"/>
      <c r="M27" s="10"/>
      <c r="N27" s="10"/>
    </row>
    <row r="28" spans="1:14" ht="11.25">
      <c r="A28" s="10" t="s">
        <v>29</v>
      </c>
      <c r="B28" s="10"/>
      <c r="C28" s="10"/>
      <c r="D28" s="10"/>
      <c r="E28" s="10"/>
      <c r="F28" s="10"/>
      <c r="G28" s="10"/>
      <c r="H28" s="3"/>
      <c r="I28" s="2"/>
      <c r="J28" s="2"/>
      <c r="K28" s="10"/>
      <c r="L28" s="11"/>
      <c r="M28" s="10"/>
      <c r="N28" s="10"/>
    </row>
    <row r="29" spans="1:14" ht="11.25">
      <c r="A29" s="10" t="s">
        <v>30</v>
      </c>
      <c r="B29" s="10"/>
      <c r="C29" s="10"/>
      <c r="D29" s="10"/>
      <c r="E29" s="10"/>
      <c r="F29" s="10"/>
      <c r="G29" s="10"/>
      <c r="H29" s="3"/>
      <c r="I29" s="2"/>
      <c r="J29" s="2"/>
      <c r="K29" s="10"/>
      <c r="L29" s="11"/>
      <c r="M29" s="10"/>
      <c r="N29" s="10"/>
    </row>
    <row r="30" spans="1:14" ht="11.25">
      <c r="A30" s="10"/>
      <c r="B30" s="10"/>
      <c r="C30" s="10"/>
      <c r="D30" s="10"/>
      <c r="E30" s="10"/>
      <c r="F30" s="10"/>
      <c r="G30" s="10"/>
      <c r="H30" s="12"/>
      <c r="I30" s="2"/>
      <c r="J30" s="2"/>
      <c r="K30" s="10"/>
      <c r="L30" s="11"/>
      <c r="M30" s="10"/>
      <c r="N30" s="10"/>
    </row>
    <row r="31" spans="1:14" ht="11.25">
      <c r="A31" s="15" t="s">
        <v>32</v>
      </c>
      <c r="B31" s="10"/>
      <c r="C31" s="10"/>
      <c r="D31" s="10"/>
      <c r="E31" s="10"/>
      <c r="F31" s="10"/>
      <c r="G31" s="10"/>
      <c r="H31" s="12"/>
      <c r="I31" s="2"/>
      <c r="J31" s="2"/>
      <c r="K31" s="10"/>
      <c r="L31" s="11"/>
      <c r="M31" s="10"/>
      <c r="N31" s="10"/>
    </row>
    <row r="32" spans="1:14" ht="11.25">
      <c r="A32" s="10" t="s">
        <v>86</v>
      </c>
      <c r="B32" s="10"/>
      <c r="C32" s="10"/>
      <c r="D32" s="10"/>
      <c r="E32" s="10"/>
      <c r="F32" s="10"/>
      <c r="G32" s="10"/>
      <c r="H32" s="3"/>
      <c r="I32" s="2"/>
      <c r="J32" s="2"/>
      <c r="K32" s="10"/>
      <c r="L32" s="11"/>
      <c r="M32" s="10"/>
      <c r="N32" s="10"/>
    </row>
    <row r="33" spans="2:14" ht="11.25">
      <c r="B33" s="10" t="s">
        <v>87</v>
      </c>
      <c r="C33" s="10"/>
      <c r="D33" s="10"/>
      <c r="E33" s="10"/>
      <c r="F33" s="10"/>
      <c r="G33" s="10"/>
      <c r="H33" s="3"/>
      <c r="I33" s="2"/>
      <c r="J33" s="2"/>
      <c r="K33" s="10"/>
      <c r="L33" s="11"/>
      <c r="M33" s="10"/>
      <c r="N33" s="10"/>
    </row>
    <row r="34" spans="2:14" ht="11.25">
      <c r="B34" s="10" t="s">
        <v>89</v>
      </c>
      <c r="C34" s="10"/>
      <c r="D34" s="10"/>
      <c r="E34" s="10"/>
      <c r="F34" s="10"/>
      <c r="G34" s="10"/>
      <c r="H34" s="3"/>
      <c r="I34" s="2"/>
      <c r="J34" s="2"/>
      <c r="K34" s="10"/>
      <c r="L34" s="11"/>
      <c r="M34" s="10"/>
      <c r="N34" s="10"/>
    </row>
    <row r="35" spans="1:14" ht="11.25">
      <c r="A35" s="10" t="s">
        <v>90</v>
      </c>
      <c r="B35" s="10"/>
      <c r="C35" s="10"/>
      <c r="D35" s="10"/>
      <c r="E35" s="10"/>
      <c r="F35" s="10"/>
      <c r="G35" s="10"/>
      <c r="H35" s="3"/>
      <c r="I35" s="2"/>
      <c r="J35" s="2"/>
      <c r="K35" s="10"/>
      <c r="L35" s="11"/>
      <c r="M35" s="10"/>
      <c r="N35" s="10"/>
    </row>
    <row r="36" spans="1:14" ht="11.25">
      <c r="A36" s="10"/>
      <c r="B36" s="10"/>
      <c r="C36" s="10"/>
      <c r="D36" s="10"/>
      <c r="E36" s="10"/>
      <c r="F36" s="10"/>
      <c r="G36" s="10"/>
      <c r="H36" s="12"/>
      <c r="I36" s="2"/>
      <c r="J36" s="2"/>
      <c r="K36" s="10"/>
      <c r="L36" s="11"/>
      <c r="M36" s="10"/>
      <c r="N36" s="10"/>
    </row>
    <row r="37" spans="1:14" ht="11.25">
      <c r="A37" s="10" t="s">
        <v>37</v>
      </c>
      <c r="B37" s="10"/>
      <c r="C37" s="10"/>
      <c r="D37" s="10"/>
      <c r="E37" s="10"/>
      <c r="F37" s="10"/>
      <c r="G37" s="10"/>
      <c r="H37" s="12"/>
      <c r="I37" s="2"/>
      <c r="J37" s="2"/>
      <c r="K37" s="10"/>
      <c r="L37" s="11"/>
      <c r="M37" s="10"/>
      <c r="N37" s="10"/>
    </row>
    <row r="38" spans="1:14" ht="11.25">
      <c r="A38" s="10" t="s">
        <v>38</v>
      </c>
      <c r="B38" s="10"/>
      <c r="C38" s="10"/>
      <c r="D38" s="10"/>
      <c r="E38" s="10"/>
      <c r="F38" s="10"/>
      <c r="G38" s="10"/>
      <c r="H38" s="3"/>
      <c r="I38" s="2"/>
      <c r="J38" s="2"/>
      <c r="K38" s="10"/>
      <c r="L38" s="11"/>
      <c r="M38" s="10"/>
      <c r="N38" s="10"/>
    </row>
    <row r="39" spans="1:14" ht="11.25">
      <c r="A39" s="10" t="s">
        <v>40</v>
      </c>
      <c r="B39" s="10"/>
      <c r="C39" s="10"/>
      <c r="D39" s="10"/>
      <c r="E39" s="10"/>
      <c r="F39" s="10"/>
      <c r="G39" s="10"/>
      <c r="H39" s="12"/>
      <c r="I39" s="2"/>
      <c r="J39" s="2"/>
      <c r="K39" s="10"/>
      <c r="L39" s="11"/>
      <c r="M39" s="10"/>
      <c r="N39" s="10"/>
    </row>
    <row r="40" spans="1:14" ht="11.25">
      <c r="A40" s="10" t="s">
        <v>42</v>
      </c>
      <c r="B40" s="10"/>
      <c r="C40" s="10"/>
      <c r="D40" s="10"/>
      <c r="E40" s="10"/>
      <c r="F40" s="10"/>
      <c r="G40" s="3"/>
      <c r="H40" s="12"/>
      <c r="I40" s="2"/>
      <c r="J40" s="2"/>
      <c r="K40" s="10"/>
      <c r="L40" s="11"/>
      <c r="M40" s="10"/>
      <c r="N40" s="10"/>
    </row>
    <row r="41" spans="1:14" ht="11.25">
      <c r="A41" s="10" t="s">
        <v>44</v>
      </c>
      <c r="B41" s="10"/>
      <c r="C41" s="10"/>
      <c r="D41" s="10"/>
      <c r="E41" s="10"/>
      <c r="F41" s="10"/>
      <c r="G41" s="10"/>
      <c r="H41" s="12"/>
      <c r="I41" s="2"/>
      <c r="J41" s="2"/>
      <c r="K41" s="10"/>
      <c r="L41" s="11"/>
      <c r="M41" s="10"/>
      <c r="N41" s="10"/>
    </row>
    <row r="42" spans="1:14" ht="11.25">
      <c r="A42" s="10" t="s">
        <v>42</v>
      </c>
      <c r="B42" s="10"/>
      <c r="C42" s="10"/>
      <c r="D42" s="10"/>
      <c r="E42" s="10"/>
      <c r="F42" s="10"/>
      <c r="G42" s="3"/>
      <c r="H42" s="12"/>
      <c r="I42" s="2"/>
      <c r="J42" s="2"/>
      <c r="K42" s="10"/>
      <c r="L42" s="11"/>
      <c r="M42" s="10"/>
      <c r="N42" s="10"/>
    </row>
    <row r="43" spans="1:14" ht="11.25">
      <c r="A43" s="10"/>
      <c r="B43" s="10"/>
      <c r="C43" s="10"/>
      <c r="D43" s="10"/>
      <c r="E43" s="10"/>
      <c r="F43" s="10"/>
      <c r="G43" s="10"/>
      <c r="H43" s="12"/>
      <c r="I43" s="2"/>
      <c r="J43" s="2"/>
      <c r="K43" s="10"/>
      <c r="L43" s="11"/>
      <c r="M43" s="10"/>
      <c r="N43" s="10"/>
    </row>
    <row r="44" spans="1:14" ht="11.25">
      <c r="A44" s="10" t="s">
        <v>47</v>
      </c>
      <c r="B44" s="10"/>
      <c r="C44" s="10"/>
      <c r="D44" s="10"/>
      <c r="E44" s="10"/>
      <c r="F44" s="10"/>
      <c r="G44" s="10"/>
      <c r="H44" s="12"/>
      <c r="I44" s="2"/>
      <c r="J44" s="2"/>
      <c r="K44" s="10"/>
      <c r="L44" s="11"/>
      <c r="M44" s="10"/>
      <c r="N44" s="10"/>
    </row>
    <row r="45" spans="1:14" ht="11.25">
      <c r="A45" s="10" t="s">
        <v>48</v>
      </c>
      <c r="B45" s="10"/>
      <c r="C45" s="10"/>
      <c r="D45" s="10"/>
      <c r="E45" s="10"/>
      <c r="F45" s="10"/>
      <c r="G45" s="10"/>
      <c r="H45" s="3"/>
      <c r="I45" s="2"/>
      <c r="J45" s="2"/>
      <c r="K45" s="10"/>
      <c r="L45" s="11"/>
      <c r="M45" s="10"/>
      <c r="N45" s="10"/>
    </row>
    <row r="46" spans="1:14" ht="11.25">
      <c r="A46" s="10"/>
      <c r="B46" s="10"/>
      <c r="C46" s="10"/>
      <c r="D46" s="10"/>
      <c r="E46" s="10"/>
      <c r="F46" s="10"/>
      <c r="G46" s="10"/>
      <c r="H46" s="12"/>
      <c r="I46" s="2"/>
      <c r="J46" s="2"/>
      <c r="K46" s="10"/>
      <c r="L46" s="11"/>
      <c r="M46" s="10"/>
      <c r="N46" s="10"/>
    </row>
    <row r="47" spans="1:14" ht="11.25">
      <c r="A47" s="10" t="s">
        <v>49</v>
      </c>
      <c r="B47" s="10"/>
      <c r="C47" s="10"/>
      <c r="D47" s="10"/>
      <c r="E47" s="10"/>
      <c r="F47" s="10"/>
      <c r="G47" s="10"/>
      <c r="H47" s="12"/>
      <c r="I47" s="2"/>
      <c r="J47" s="2"/>
      <c r="K47" s="10"/>
      <c r="L47" s="11"/>
      <c r="M47" s="10"/>
      <c r="N47" s="10"/>
    </row>
    <row r="48" spans="1:14" ht="11.25">
      <c r="A48" s="10"/>
      <c r="B48" s="10"/>
      <c r="C48" s="10"/>
      <c r="D48" s="10"/>
      <c r="E48" s="10"/>
      <c r="F48" s="10"/>
      <c r="G48" s="2"/>
      <c r="H48" s="12"/>
      <c r="I48" s="2"/>
      <c r="J48" s="2"/>
      <c r="K48" s="10"/>
      <c r="L48" s="11"/>
      <c r="M48" s="10"/>
      <c r="N48" s="10"/>
    </row>
    <row r="49" spans="1:14" ht="11.25">
      <c r="A49" s="10" t="s">
        <v>52</v>
      </c>
      <c r="B49" s="10"/>
      <c r="C49" s="10"/>
      <c r="D49" s="10"/>
      <c r="E49" s="10"/>
      <c r="F49" s="10"/>
      <c r="G49" s="10"/>
      <c r="H49" s="12"/>
      <c r="I49" s="2"/>
      <c r="J49" s="2"/>
      <c r="K49" s="10"/>
      <c r="L49" s="11"/>
      <c r="M49" s="10"/>
      <c r="N49" s="10"/>
    </row>
    <row r="50" spans="1:14" ht="11.25">
      <c r="A50" s="10" t="s">
        <v>54</v>
      </c>
      <c r="B50" s="10"/>
      <c r="C50" s="10"/>
      <c r="D50" s="10"/>
      <c r="E50" s="10"/>
      <c r="F50" s="10"/>
      <c r="G50" s="10"/>
      <c r="H50" s="12"/>
      <c r="I50" s="2"/>
      <c r="J50" s="2"/>
      <c r="K50" s="10"/>
      <c r="L50" s="11"/>
      <c r="M50" s="10"/>
      <c r="N50" s="10"/>
    </row>
    <row r="51" spans="1:14" ht="11.25">
      <c r="A51" s="10" t="s">
        <v>56</v>
      </c>
      <c r="B51" s="10"/>
      <c r="C51" s="10"/>
      <c r="D51" s="10"/>
      <c r="E51" s="10"/>
      <c r="F51" s="10"/>
      <c r="G51" s="10"/>
      <c r="H51" s="12"/>
      <c r="I51" s="2"/>
      <c r="J51" s="2"/>
      <c r="K51" s="10"/>
      <c r="L51" s="11"/>
      <c r="M51" s="10"/>
      <c r="N51" s="10"/>
    </row>
    <row r="52" spans="1:14" ht="11.25">
      <c r="A52" s="10" t="s">
        <v>58</v>
      </c>
      <c r="B52" s="10"/>
      <c r="C52" s="10"/>
      <c r="D52" s="10"/>
      <c r="E52" s="10"/>
      <c r="F52" s="10"/>
      <c r="G52" s="10"/>
      <c r="H52" s="12"/>
      <c r="I52" s="2"/>
      <c r="J52" s="2"/>
      <c r="K52" s="10"/>
      <c r="L52" s="11"/>
      <c r="M52" s="10"/>
      <c r="N52" s="10"/>
    </row>
    <row r="53" spans="1:14" ht="11.25">
      <c r="A53" s="10" t="s">
        <v>60</v>
      </c>
      <c r="B53" s="10"/>
      <c r="C53" s="10"/>
      <c r="D53" s="10"/>
      <c r="E53" s="10"/>
      <c r="F53" s="10"/>
      <c r="G53" s="10"/>
      <c r="H53" s="12"/>
      <c r="I53" s="2"/>
      <c r="J53" s="2"/>
      <c r="K53" s="10"/>
      <c r="L53" s="11"/>
      <c r="M53" s="10"/>
      <c r="N53" s="10"/>
    </row>
    <row r="54" spans="1:14" ht="11.25">
      <c r="A54" s="10" t="s">
        <v>62</v>
      </c>
      <c r="B54" s="10"/>
      <c r="C54" s="10"/>
      <c r="D54" s="10"/>
      <c r="E54" s="10"/>
      <c r="F54" s="10"/>
      <c r="G54" s="10"/>
      <c r="H54" s="6">
        <v>34882961</v>
      </c>
      <c r="I54" s="2"/>
      <c r="J54" s="2"/>
      <c r="K54" s="10"/>
      <c r="L54" s="11"/>
      <c r="M54" s="10"/>
      <c r="N54" s="10"/>
    </row>
    <row r="55" spans="1:14" ht="11.25">
      <c r="A55" s="10"/>
      <c r="B55" s="10"/>
      <c r="C55" s="10"/>
      <c r="D55" s="10"/>
      <c r="E55" s="10"/>
      <c r="F55" s="10"/>
      <c r="G55" s="10"/>
      <c r="H55" s="12"/>
      <c r="I55" s="2"/>
      <c r="J55" s="2"/>
      <c r="K55" s="10"/>
      <c r="L55" s="11"/>
      <c r="M55" s="10"/>
      <c r="N55" s="10"/>
    </row>
    <row r="56" spans="1:14" ht="11.25">
      <c r="A56" s="10"/>
      <c r="B56" s="10" t="s">
        <v>65</v>
      </c>
      <c r="C56" s="10"/>
      <c r="D56" s="10"/>
      <c r="E56" s="10"/>
      <c r="F56" s="10"/>
      <c r="G56" s="10"/>
      <c r="H56" s="6">
        <f>SUM(H19,H54)</f>
        <v>43297313</v>
      </c>
      <c r="I56" s="2"/>
      <c r="J56" s="2"/>
      <c r="K56" s="10"/>
      <c r="L56" s="11"/>
      <c r="M56" s="10"/>
      <c r="N56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60" workbookViewId="0" topLeftCell="A40">
      <selection activeCell="J21" sqref="J21"/>
    </sheetView>
  </sheetViews>
  <sheetFormatPr defaultColWidth="8.875" defaultRowHeight="12.75"/>
  <cols>
    <col min="1" max="16384" width="8.875" style="7" customWidth="1"/>
  </cols>
  <sheetData>
    <row r="1" ht="11.25">
      <c r="A1" s="7" t="s">
        <v>215</v>
      </c>
    </row>
    <row r="2" spans="1:14" ht="11.25">
      <c r="A2" s="41" t="s">
        <v>0</v>
      </c>
      <c r="B2" s="41"/>
      <c r="C2" s="49"/>
      <c r="D2" s="49"/>
      <c r="E2" s="49"/>
      <c r="F2" s="49"/>
      <c r="G2" s="41"/>
      <c r="H2" s="50"/>
      <c r="I2" s="41"/>
      <c r="J2" s="41"/>
      <c r="K2" s="41"/>
      <c r="L2" s="42"/>
      <c r="M2" s="41"/>
      <c r="N2" s="41"/>
    </row>
    <row r="3" spans="1:14" ht="11.25">
      <c r="A3" s="41"/>
      <c r="B3" s="41"/>
      <c r="C3" s="41"/>
      <c r="D3" s="41"/>
      <c r="E3" s="41"/>
      <c r="F3" s="41"/>
      <c r="G3" s="41"/>
      <c r="H3" s="50"/>
      <c r="I3" s="41"/>
      <c r="J3" s="41"/>
      <c r="K3" s="42"/>
      <c r="L3" s="41"/>
      <c r="M3" s="41"/>
      <c r="N3" s="41"/>
    </row>
    <row r="4" spans="1:14" ht="11.25">
      <c r="A4" s="41" t="s">
        <v>1</v>
      </c>
      <c r="B4" s="41"/>
      <c r="C4" s="41"/>
      <c r="D4" s="41"/>
      <c r="E4" s="41"/>
      <c r="F4" s="41"/>
      <c r="G4" s="41"/>
      <c r="H4" s="50"/>
      <c r="I4" s="41"/>
      <c r="J4" s="41"/>
      <c r="K4" s="42"/>
      <c r="L4" s="41"/>
      <c r="M4" s="41"/>
      <c r="N4" s="41"/>
    </row>
    <row r="5" spans="1:14" ht="11.25">
      <c r="A5" s="41"/>
      <c r="B5" s="41"/>
      <c r="C5" s="41"/>
      <c r="D5" s="41"/>
      <c r="E5" s="41"/>
      <c r="F5" s="41"/>
      <c r="G5" s="41"/>
      <c r="H5" s="50"/>
      <c r="I5" s="41"/>
      <c r="J5" s="41"/>
      <c r="K5" s="41"/>
      <c r="L5" s="41"/>
      <c r="M5" s="41"/>
      <c r="N5" s="41"/>
    </row>
    <row r="6" spans="1:14" ht="11.25">
      <c r="A6" s="41" t="s">
        <v>2</v>
      </c>
      <c r="B6" s="41"/>
      <c r="C6" s="41"/>
      <c r="D6" s="41"/>
      <c r="E6" s="41"/>
      <c r="F6" s="41"/>
      <c r="G6" s="41"/>
      <c r="H6" s="43">
        <v>196107</v>
      </c>
      <c r="I6" s="44"/>
      <c r="J6" s="45" t="s">
        <v>209</v>
      </c>
      <c r="K6" s="41"/>
      <c r="L6" s="41"/>
      <c r="M6" s="41"/>
      <c r="N6" s="41"/>
    </row>
    <row r="7" spans="1:14" ht="11.25">
      <c r="A7" s="41" t="s">
        <v>3</v>
      </c>
      <c r="B7" s="41"/>
      <c r="C7" s="41"/>
      <c r="D7" s="41"/>
      <c r="E7" s="41"/>
      <c r="F7" s="41"/>
      <c r="G7" s="41"/>
      <c r="H7" s="43">
        <v>0</v>
      </c>
      <c r="I7" s="44"/>
      <c r="J7" s="42" t="s">
        <v>210</v>
      </c>
      <c r="K7" s="41">
        <v>196107</v>
      </c>
      <c r="L7" s="41"/>
      <c r="M7" s="41"/>
      <c r="N7" s="41"/>
    </row>
    <row r="8" spans="1:14" ht="11.25">
      <c r="A8" s="41" t="s">
        <v>5</v>
      </c>
      <c r="B8" s="41"/>
      <c r="C8" s="41"/>
      <c r="D8" s="41"/>
      <c r="E8" s="41"/>
      <c r="F8" s="41"/>
      <c r="G8" s="41"/>
      <c r="H8" s="43">
        <v>0</v>
      </c>
      <c r="I8" s="44"/>
      <c r="J8" s="42"/>
      <c r="K8" s="41"/>
      <c r="L8" s="41"/>
      <c r="M8" s="41"/>
      <c r="N8" s="41"/>
    </row>
    <row r="9" spans="1:14" ht="11.25">
      <c r="A9" s="41" t="s">
        <v>7</v>
      </c>
      <c r="B9" s="41"/>
      <c r="C9" s="41"/>
      <c r="D9" s="41"/>
      <c r="E9" s="41"/>
      <c r="F9" s="41"/>
      <c r="G9" s="41"/>
      <c r="H9" s="43">
        <v>0</v>
      </c>
      <c r="I9" s="44"/>
      <c r="J9" s="45" t="s">
        <v>211</v>
      </c>
      <c r="K9" s="41"/>
      <c r="L9" s="41"/>
      <c r="M9" s="41"/>
      <c r="N9" s="41"/>
    </row>
    <row r="10" spans="1:14" ht="11.25">
      <c r="A10" s="41" t="s">
        <v>9</v>
      </c>
      <c r="B10" s="41"/>
      <c r="C10" s="41"/>
      <c r="D10" s="41"/>
      <c r="E10" s="41"/>
      <c r="F10" s="41"/>
      <c r="G10" s="41"/>
      <c r="H10" s="43">
        <v>0</v>
      </c>
      <c r="I10" s="44"/>
      <c r="J10" s="42" t="s">
        <v>212</v>
      </c>
      <c r="K10" s="41">
        <v>4036671</v>
      </c>
      <c r="L10" s="41"/>
      <c r="M10" s="41"/>
      <c r="N10" s="41"/>
    </row>
    <row r="11" spans="1:14" ht="11.25">
      <c r="A11" s="41" t="s">
        <v>10</v>
      </c>
      <c r="B11" s="41"/>
      <c r="C11" s="41"/>
      <c r="D11" s="41"/>
      <c r="E11" s="41"/>
      <c r="F11" s="41"/>
      <c r="G11" s="41"/>
      <c r="H11" s="43">
        <v>4036671</v>
      </c>
      <c r="I11" s="44"/>
      <c r="J11" s="41"/>
      <c r="K11" s="41"/>
      <c r="L11" s="41"/>
      <c r="M11" s="41"/>
      <c r="N11" s="41"/>
    </row>
    <row r="12" spans="1:14" ht="11.25">
      <c r="A12" s="41" t="s">
        <v>11</v>
      </c>
      <c r="B12" s="41"/>
      <c r="C12" s="41"/>
      <c r="D12" s="41"/>
      <c r="E12" s="41"/>
      <c r="F12" s="41"/>
      <c r="G12" s="41"/>
      <c r="H12" s="43">
        <v>291495</v>
      </c>
      <c r="I12" s="46"/>
      <c r="J12" s="47" t="s">
        <v>213</v>
      </c>
      <c r="K12" s="41"/>
      <c r="L12" s="41"/>
      <c r="M12" s="41"/>
      <c r="N12" s="41"/>
    </row>
    <row r="13" spans="1:14" ht="11.25">
      <c r="A13" s="41"/>
      <c r="B13" s="41"/>
      <c r="C13" s="41"/>
      <c r="D13" s="41"/>
      <c r="E13" s="41"/>
      <c r="F13" s="41"/>
      <c r="G13" s="41"/>
      <c r="H13" s="48"/>
      <c r="I13" s="41"/>
      <c r="J13" s="41" t="s">
        <v>214</v>
      </c>
      <c r="K13" s="41">
        <v>291495</v>
      </c>
      <c r="L13" s="41"/>
      <c r="M13" s="41"/>
      <c r="N13" s="41"/>
    </row>
    <row r="14" spans="1:14" ht="11.25">
      <c r="A14" s="41" t="s">
        <v>13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1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1.25">
      <c r="A16" s="41" t="s">
        <v>14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1.25">
      <c r="A17" s="41" t="s">
        <v>15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1.25">
      <c r="A18" s="41" t="s">
        <v>16</v>
      </c>
      <c r="B18" s="41"/>
      <c r="C18" s="41"/>
      <c r="D18" s="41"/>
      <c r="E18" s="41"/>
      <c r="F18" s="41"/>
      <c r="G18" s="41"/>
      <c r="H18" s="43">
        <v>3025149</v>
      </c>
      <c r="I18" s="46"/>
      <c r="J18" s="41"/>
      <c r="K18" s="41"/>
      <c r="L18" s="41"/>
      <c r="M18" s="41"/>
      <c r="N18" s="42"/>
    </row>
    <row r="19" spans="1:14" ht="11.25">
      <c r="A19" s="41" t="s">
        <v>18</v>
      </c>
      <c r="B19" s="41"/>
      <c r="C19" s="41"/>
      <c r="D19" s="41"/>
      <c r="E19" s="41"/>
      <c r="F19" s="41"/>
      <c r="G19" s="41"/>
      <c r="H19" s="43">
        <v>0</v>
      </c>
      <c r="I19" s="46"/>
      <c r="J19" s="41"/>
      <c r="K19" s="41"/>
      <c r="L19" s="41"/>
      <c r="M19" s="41"/>
      <c r="N19" s="42"/>
    </row>
    <row r="20" spans="1:14" ht="11.25">
      <c r="A20" s="41" t="s">
        <v>20</v>
      </c>
      <c r="B20" s="41"/>
      <c r="C20" s="41"/>
      <c r="D20" s="41"/>
      <c r="E20" s="41"/>
      <c r="F20" s="41"/>
      <c r="G20" s="41"/>
      <c r="H20" s="48"/>
      <c r="I20" s="42"/>
      <c r="J20" s="41"/>
      <c r="K20" s="41"/>
      <c r="L20" s="41"/>
      <c r="M20" s="41"/>
      <c r="N20" s="41"/>
    </row>
    <row r="21" spans="1:14" ht="11.25">
      <c r="A21" s="41" t="s">
        <v>21</v>
      </c>
      <c r="B21" s="41"/>
      <c r="C21" s="41"/>
      <c r="D21" s="41"/>
      <c r="E21" s="41"/>
      <c r="F21" s="41"/>
      <c r="G21" s="41"/>
      <c r="H21" s="43">
        <v>149700</v>
      </c>
      <c r="I21" s="46"/>
      <c r="J21" s="41"/>
      <c r="K21" s="41"/>
      <c r="L21" s="41"/>
      <c r="M21" s="41"/>
      <c r="N21" s="41"/>
    </row>
    <row r="22" spans="1:14" ht="11.25">
      <c r="A22" s="41" t="s">
        <v>23</v>
      </c>
      <c r="B22" s="41"/>
      <c r="C22" s="41"/>
      <c r="D22" s="41"/>
      <c r="E22" s="41"/>
      <c r="F22" s="41"/>
      <c r="G22" s="41"/>
      <c r="H22" s="48"/>
      <c r="I22" s="42"/>
      <c r="J22" s="41"/>
      <c r="K22" s="41"/>
      <c r="L22" s="41"/>
      <c r="M22" s="41"/>
      <c r="N22" s="41"/>
    </row>
    <row r="23" spans="1:14" ht="11.25">
      <c r="A23" s="41" t="s">
        <v>24</v>
      </c>
      <c r="B23" s="41"/>
      <c r="C23" s="41"/>
      <c r="D23" s="41"/>
      <c r="E23" s="41"/>
      <c r="F23" s="41"/>
      <c r="G23" s="41"/>
      <c r="H23" s="43">
        <v>0</v>
      </c>
      <c r="I23" s="44"/>
      <c r="J23" s="41"/>
      <c r="K23" s="41"/>
      <c r="L23" s="41"/>
      <c r="M23" s="41"/>
      <c r="N23" s="41"/>
    </row>
    <row r="24" spans="1:14" ht="11.25">
      <c r="A24" s="41"/>
      <c r="B24" s="41"/>
      <c r="C24" s="41"/>
      <c r="D24" s="41"/>
      <c r="E24" s="41"/>
      <c r="F24" s="41"/>
      <c r="G24" s="41"/>
      <c r="H24" s="48"/>
      <c r="I24" s="41"/>
      <c r="J24" s="41"/>
      <c r="K24" s="41"/>
      <c r="L24" s="41"/>
      <c r="M24" s="41"/>
      <c r="N24" s="41"/>
    </row>
    <row r="25" spans="1:14" ht="11.25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1.25">
      <c r="A26" s="41" t="s">
        <v>26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1.25">
      <c r="A27" s="41" t="s">
        <v>27</v>
      </c>
      <c r="B27" s="41"/>
      <c r="C27" s="41"/>
      <c r="D27" s="41"/>
      <c r="E27" s="41"/>
      <c r="F27" s="41"/>
      <c r="G27" s="41"/>
      <c r="H27" s="43">
        <v>0</v>
      </c>
      <c r="I27" s="46"/>
      <c r="J27" s="42"/>
      <c r="K27" s="41"/>
      <c r="L27" s="41"/>
      <c r="M27" s="41"/>
      <c r="N27" s="41"/>
    </row>
    <row r="28" spans="1:14" ht="11.25">
      <c r="A28" s="41" t="s">
        <v>29</v>
      </c>
      <c r="B28" s="41"/>
      <c r="C28" s="41"/>
      <c r="D28" s="41"/>
      <c r="E28" s="41"/>
      <c r="F28" s="41"/>
      <c r="G28" s="41"/>
      <c r="H28" s="43">
        <v>0</v>
      </c>
      <c r="I28" s="46"/>
      <c r="J28" s="42"/>
      <c r="K28" s="41"/>
      <c r="L28" s="41"/>
      <c r="M28" s="41"/>
      <c r="N28" s="41"/>
    </row>
    <row r="29" spans="1:14" ht="11.25">
      <c r="A29" s="41" t="s">
        <v>30</v>
      </c>
      <c r="B29" s="41"/>
      <c r="C29" s="41"/>
      <c r="D29" s="41"/>
      <c r="E29" s="41"/>
      <c r="F29" s="41"/>
      <c r="G29" s="41"/>
      <c r="H29" s="43">
        <v>0</v>
      </c>
      <c r="I29" s="46"/>
      <c r="J29" s="42"/>
      <c r="K29" s="41"/>
      <c r="L29" s="41"/>
      <c r="M29" s="41"/>
      <c r="N29" s="41"/>
    </row>
    <row r="30" spans="1:14" ht="11.25">
      <c r="A30" s="41"/>
      <c r="B30" s="41"/>
      <c r="C30" s="41"/>
      <c r="D30" s="41"/>
      <c r="E30" s="41"/>
      <c r="F30" s="41"/>
      <c r="G30" s="41"/>
      <c r="H30" s="48"/>
      <c r="I30" s="42"/>
      <c r="J30" s="42"/>
      <c r="K30" s="41"/>
      <c r="L30" s="41"/>
      <c r="M30" s="41"/>
      <c r="N30" s="41"/>
    </row>
    <row r="31" spans="1:14" ht="11.25">
      <c r="A31" s="41" t="s">
        <v>32</v>
      </c>
      <c r="B31" s="41"/>
      <c r="C31" s="41"/>
      <c r="D31" s="41"/>
      <c r="E31" s="41"/>
      <c r="F31" s="41"/>
      <c r="G31" s="41"/>
      <c r="H31" s="41"/>
      <c r="I31" s="42"/>
      <c r="J31" s="42"/>
      <c r="K31" s="41"/>
      <c r="L31" s="41"/>
      <c r="M31" s="41"/>
      <c r="N31" s="41"/>
    </row>
    <row r="32" spans="1:14" ht="11.25">
      <c r="A32" s="41" t="s">
        <v>33</v>
      </c>
      <c r="B32" s="41"/>
      <c r="C32" s="41"/>
      <c r="D32" s="41"/>
      <c r="E32" s="41"/>
      <c r="F32" s="41"/>
      <c r="G32" s="41"/>
      <c r="H32" s="43">
        <v>0</v>
      </c>
      <c r="I32" s="46"/>
      <c r="J32" s="42"/>
      <c r="K32" s="41"/>
      <c r="L32" s="41"/>
      <c r="M32" s="41"/>
      <c r="N32" s="41"/>
    </row>
    <row r="33" spans="1:14" ht="11.25">
      <c r="A33" s="41"/>
      <c r="B33" s="41" t="s">
        <v>34</v>
      </c>
      <c r="C33" s="41"/>
      <c r="D33" s="41"/>
      <c r="E33" s="41"/>
      <c r="F33" s="41"/>
      <c r="G33" s="41"/>
      <c r="H33" s="43">
        <v>202800</v>
      </c>
      <c r="I33" s="46"/>
      <c r="J33" s="42"/>
      <c r="K33" s="41"/>
      <c r="L33" s="41"/>
      <c r="M33" s="41"/>
      <c r="N33" s="41"/>
    </row>
    <row r="34" spans="1:14" ht="11.25">
      <c r="A34" s="41"/>
      <c r="B34" s="41" t="s">
        <v>35</v>
      </c>
      <c r="C34" s="41"/>
      <c r="D34" s="41"/>
      <c r="E34" s="41"/>
      <c r="F34" s="41"/>
      <c r="G34" s="41"/>
      <c r="H34" s="43">
        <v>63000</v>
      </c>
      <c r="I34" s="46"/>
      <c r="J34" s="42"/>
      <c r="K34" s="41"/>
      <c r="L34" s="41"/>
      <c r="M34" s="41"/>
      <c r="N34" s="41"/>
    </row>
    <row r="35" spans="1:14" ht="11.25">
      <c r="A35" s="41" t="s">
        <v>36</v>
      </c>
      <c r="B35" s="41"/>
      <c r="C35" s="41"/>
      <c r="D35" s="41"/>
      <c r="E35" s="41"/>
      <c r="F35" s="41"/>
      <c r="G35" s="41"/>
      <c r="H35" s="43">
        <v>0</v>
      </c>
      <c r="I35" s="46"/>
      <c r="J35" s="42"/>
      <c r="K35" s="41"/>
      <c r="L35" s="41"/>
      <c r="M35" s="41"/>
      <c r="N35" s="41"/>
    </row>
    <row r="36" spans="1:14" ht="11.25">
      <c r="A36" s="41"/>
      <c r="B36" s="41"/>
      <c r="C36" s="41"/>
      <c r="D36" s="41"/>
      <c r="E36" s="41"/>
      <c r="F36" s="41"/>
      <c r="G36" s="41"/>
      <c r="H36" s="48"/>
      <c r="I36" s="42"/>
      <c r="J36" s="42"/>
      <c r="K36" s="41"/>
      <c r="L36" s="41"/>
      <c r="M36" s="41"/>
      <c r="N36" s="41"/>
    </row>
    <row r="37" spans="1:14" ht="11.25">
      <c r="A37" s="41" t="s">
        <v>37</v>
      </c>
      <c r="B37" s="41"/>
      <c r="C37" s="41"/>
      <c r="D37" s="41"/>
      <c r="E37" s="41"/>
      <c r="F37" s="41"/>
      <c r="G37" s="41"/>
      <c r="H37" s="41"/>
      <c r="I37" s="42"/>
      <c r="J37" s="42"/>
      <c r="K37" s="41"/>
      <c r="L37" s="41"/>
      <c r="M37" s="41"/>
      <c r="N37" s="41"/>
    </row>
    <row r="38" spans="1:14" ht="11.25">
      <c r="A38" s="41" t="s">
        <v>38</v>
      </c>
      <c r="B38" s="41"/>
      <c r="C38" s="41"/>
      <c r="D38" s="41"/>
      <c r="E38" s="41"/>
      <c r="F38" s="41"/>
      <c r="G38" s="41"/>
      <c r="H38" s="43">
        <v>25213913</v>
      </c>
      <c r="I38" s="46"/>
      <c r="J38" s="42"/>
      <c r="K38" s="41"/>
      <c r="L38" s="41"/>
      <c r="M38" s="41"/>
      <c r="N38" s="41"/>
    </row>
    <row r="39" spans="1:14" ht="11.25">
      <c r="A39" s="41" t="s">
        <v>40</v>
      </c>
      <c r="B39" s="41"/>
      <c r="C39" s="41"/>
      <c r="D39" s="41"/>
      <c r="E39" s="41"/>
      <c r="F39" s="41"/>
      <c r="G39" s="41"/>
      <c r="H39" s="48"/>
      <c r="I39" s="42"/>
      <c r="J39" s="42"/>
      <c r="K39" s="41"/>
      <c r="L39" s="41"/>
      <c r="M39" s="41"/>
      <c r="N39" s="41"/>
    </row>
    <row r="40" spans="1:14" ht="11.25">
      <c r="A40" s="41" t="s">
        <v>42</v>
      </c>
      <c r="B40" s="41"/>
      <c r="C40" s="41"/>
      <c r="D40" s="41"/>
      <c r="E40" s="41"/>
      <c r="F40" s="41"/>
      <c r="G40" s="43">
        <v>49</v>
      </c>
      <c r="H40" s="44"/>
      <c r="I40" s="42"/>
      <c r="J40" s="42"/>
      <c r="K40" s="41"/>
      <c r="L40" s="41"/>
      <c r="M40" s="41"/>
      <c r="N40" s="41"/>
    </row>
    <row r="41" spans="1:14" ht="11.25">
      <c r="A41" s="41" t="s">
        <v>44</v>
      </c>
      <c r="B41" s="41"/>
      <c r="C41" s="41"/>
      <c r="D41" s="41"/>
      <c r="E41" s="41"/>
      <c r="F41" s="41"/>
      <c r="G41" s="51"/>
      <c r="H41" s="41"/>
      <c r="I41" s="42"/>
      <c r="J41" s="42"/>
      <c r="K41" s="41"/>
      <c r="L41" s="41"/>
      <c r="M41" s="41"/>
      <c r="N41" s="41"/>
    </row>
    <row r="42" spans="1:14" ht="11.25">
      <c r="A42" s="41" t="s">
        <v>42</v>
      </c>
      <c r="B42" s="41"/>
      <c r="C42" s="41"/>
      <c r="D42" s="41"/>
      <c r="E42" s="41"/>
      <c r="F42" s="41"/>
      <c r="G42" s="43">
        <v>51</v>
      </c>
      <c r="H42" s="44"/>
      <c r="I42" s="42"/>
      <c r="J42" s="42"/>
      <c r="K42" s="41"/>
      <c r="L42" s="41"/>
      <c r="M42" s="41"/>
      <c r="N42" s="41"/>
    </row>
    <row r="43" spans="1:14" ht="11.25">
      <c r="A43" s="41"/>
      <c r="B43" s="41"/>
      <c r="C43" s="41"/>
      <c r="D43" s="41"/>
      <c r="E43" s="41"/>
      <c r="F43" s="41"/>
      <c r="G43" s="51"/>
      <c r="H43" s="41"/>
      <c r="I43" s="42"/>
      <c r="J43" s="42"/>
      <c r="K43" s="41"/>
      <c r="L43" s="41"/>
      <c r="M43" s="41"/>
      <c r="N43" s="41"/>
    </row>
    <row r="44" spans="1:14" ht="11.25">
      <c r="A44" s="41" t="s">
        <v>47</v>
      </c>
      <c r="B44" s="41"/>
      <c r="C44" s="41"/>
      <c r="D44" s="41"/>
      <c r="E44" s="41"/>
      <c r="F44" s="41"/>
      <c r="G44" s="41"/>
      <c r="H44" s="41"/>
      <c r="I44" s="42"/>
      <c r="J44" s="42"/>
      <c r="K44" s="41"/>
      <c r="L44" s="41"/>
      <c r="M44" s="41"/>
      <c r="N44" s="41"/>
    </row>
    <row r="45" spans="1:14" ht="11.25">
      <c r="A45" s="41" t="s">
        <v>48</v>
      </c>
      <c r="B45" s="41"/>
      <c r="C45" s="41"/>
      <c r="D45" s="41"/>
      <c r="E45" s="41"/>
      <c r="F45" s="41"/>
      <c r="G45" s="41"/>
      <c r="H45" s="43">
        <v>700000</v>
      </c>
      <c r="I45" s="46"/>
      <c r="J45" s="42"/>
      <c r="K45" s="41"/>
      <c r="L45" s="41"/>
      <c r="M45" s="41"/>
      <c r="N45" s="41"/>
    </row>
    <row r="46" spans="1:14" ht="11.25">
      <c r="A46" s="41"/>
      <c r="B46" s="41"/>
      <c r="C46" s="41"/>
      <c r="D46" s="41"/>
      <c r="E46" s="41"/>
      <c r="F46" s="41"/>
      <c r="G46" s="41"/>
      <c r="H46" s="48"/>
      <c r="I46" s="42"/>
      <c r="J46" s="42"/>
      <c r="K46" s="41"/>
      <c r="L46" s="41"/>
      <c r="M46" s="41"/>
      <c r="N46" s="41"/>
    </row>
    <row r="47" spans="1:14" ht="11.25">
      <c r="A47" s="41" t="s">
        <v>49</v>
      </c>
      <c r="B47" s="41"/>
      <c r="C47" s="41"/>
      <c r="D47" s="41"/>
      <c r="E47" s="41"/>
      <c r="F47" s="41"/>
      <c r="G47" s="41"/>
      <c r="H47" s="41"/>
      <c r="I47" s="42"/>
      <c r="J47" s="42"/>
      <c r="K47" s="41"/>
      <c r="L47" s="41"/>
      <c r="M47" s="41"/>
      <c r="N47" s="41"/>
    </row>
    <row r="48" spans="1:14" ht="11.25">
      <c r="A48" s="41"/>
      <c r="B48" s="41"/>
      <c r="C48" s="41"/>
      <c r="D48" s="41"/>
      <c r="E48" s="41"/>
      <c r="F48" s="41"/>
      <c r="G48" s="49"/>
      <c r="H48" s="41"/>
      <c r="I48" s="42"/>
      <c r="J48" s="42"/>
      <c r="K48" s="41"/>
      <c r="L48" s="41"/>
      <c r="M48" s="41"/>
      <c r="N48" s="41"/>
    </row>
    <row r="49" spans="1:14" ht="11.25">
      <c r="A49" s="41" t="s">
        <v>52</v>
      </c>
      <c r="B49" s="41"/>
      <c r="C49" s="41"/>
      <c r="D49" s="41"/>
      <c r="E49" s="41"/>
      <c r="F49" s="41"/>
      <c r="G49" s="41"/>
      <c r="H49" s="41"/>
      <c r="I49" s="42"/>
      <c r="J49" s="42"/>
      <c r="K49" s="41"/>
      <c r="L49" s="41"/>
      <c r="M49" s="41"/>
      <c r="N49" s="41"/>
    </row>
    <row r="50" spans="1:14" ht="11.25">
      <c r="A50" s="41" t="s">
        <v>54</v>
      </c>
      <c r="B50" s="41"/>
      <c r="C50" s="41"/>
      <c r="D50" s="41"/>
      <c r="E50" s="41"/>
      <c r="F50" s="41"/>
      <c r="G50" s="41"/>
      <c r="H50" s="41"/>
      <c r="I50" s="42"/>
      <c r="J50" s="42"/>
      <c r="K50" s="41"/>
      <c r="L50" s="41"/>
      <c r="M50" s="41"/>
      <c r="N50" s="41"/>
    </row>
    <row r="51" spans="1:14" ht="11.25">
      <c r="A51" s="41" t="s">
        <v>56</v>
      </c>
      <c r="B51" s="41"/>
      <c r="C51" s="41"/>
      <c r="D51" s="41"/>
      <c r="E51" s="41"/>
      <c r="F51" s="41"/>
      <c r="G51" s="41"/>
      <c r="H51" s="41"/>
      <c r="I51" s="42"/>
      <c r="J51" s="42"/>
      <c r="K51" s="41"/>
      <c r="L51" s="41"/>
      <c r="M51" s="41"/>
      <c r="N51" s="41"/>
    </row>
    <row r="52" spans="1:14" ht="11.25">
      <c r="A52" s="41" t="s">
        <v>58</v>
      </c>
      <c r="B52" s="41"/>
      <c r="C52" s="41"/>
      <c r="D52" s="41"/>
      <c r="E52" s="41"/>
      <c r="F52" s="41"/>
      <c r="G52" s="41"/>
      <c r="H52" s="41"/>
      <c r="I52" s="42"/>
      <c r="J52" s="42"/>
      <c r="K52" s="41"/>
      <c r="L52" s="41"/>
      <c r="M52" s="41"/>
      <c r="N52" s="41"/>
    </row>
    <row r="53" spans="1:14" ht="11.25">
      <c r="A53" s="41" t="s">
        <v>60</v>
      </c>
      <c r="B53" s="41"/>
      <c r="C53" s="41"/>
      <c r="D53" s="41"/>
      <c r="E53" s="41"/>
      <c r="F53" s="41"/>
      <c r="G53" s="41"/>
      <c r="H53" s="41"/>
      <c r="I53" s="42"/>
      <c r="J53" s="42"/>
      <c r="K53" s="41"/>
      <c r="L53" s="41"/>
      <c r="M53" s="41"/>
      <c r="N53" s="41"/>
    </row>
    <row r="54" spans="1:14" ht="11.25">
      <c r="A54" s="41" t="s">
        <v>62</v>
      </c>
      <c r="B54" s="41"/>
      <c r="C54" s="41"/>
      <c r="D54" s="41"/>
      <c r="E54" s="41"/>
      <c r="F54" s="41"/>
      <c r="G54" s="41"/>
      <c r="H54" s="43">
        <v>0</v>
      </c>
      <c r="I54" s="46"/>
      <c r="J54" s="42"/>
      <c r="K54" s="41"/>
      <c r="L54" s="41"/>
      <c r="M54" s="41"/>
      <c r="N54" s="41"/>
    </row>
    <row r="55" spans="1:14" ht="11.25">
      <c r="A55" s="41"/>
      <c r="B55" s="41"/>
      <c r="C55" s="41"/>
      <c r="D55" s="41"/>
      <c r="E55" s="41"/>
      <c r="F55" s="41"/>
      <c r="G55" s="41"/>
      <c r="H55" s="48"/>
      <c r="I55" s="42"/>
      <c r="J55" s="42"/>
      <c r="K55" s="41"/>
      <c r="L55" s="41"/>
      <c r="M55" s="41"/>
      <c r="N55" s="41"/>
    </row>
    <row r="56" spans="1:14" ht="11.25">
      <c r="A56" s="41"/>
      <c r="B56" s="41" t="s">
        <v>65</v>
      </c>
      <c r="C56" s="41"/>
      <c r="D56" s="41"/>
      <c r="E56" s="41"/>
      <c r="F56" s="41"/>
      <c r="G56" s="41"/>
      <c r="H56" s="43">
        <v>33878835</v>
      </c>
      <c r="I56" s="46"/>
      <c r="J56" s="42"/>
      <c r="K56" s="41"/>
      <c r="L56" s="41"/>
      <c r="M56" s="41"/>
      <c r="N56" s="41"/>
    </row>
    <row r="57" spans="1:14" ht="11.25">
      <c r="A57" s="41"/>
      <c r="B57" s="41"/>
      <c r="C57" s="41"/>
      <c r="D57" s="41"/>
      <c r="E57" s="41"/>
      <c r="F57" s="41"/>
      <c r="G57" s="41"/>
      <c r="H57" s="52"/>
      <c r="I57" s="42"/>
      <c r="J57" s="42"/>
      <c r="K57" s="41"/>
      <c r="L57" s="41"/>
      <c r="M57" s="41"/>
      <c r="N57" s="41"/>
    </row>
    <row r="58" spans="1:14" ht="11.25">
      <c r="A58" s="41"/>
      <c r="B58" s="41"/>
      <c r="C58" s="41"/>
      <c r="D58" s="41"/>
      <c r="E58" s="41"/>
      <c r="F58" s="41"/>
      <c r="G58" s="41"/>
      <c r="H58" s="49"/>
      <c r="I58" s="42"/>
      <c r="J58" s="42"/>
      <c r="K58" s="41"/>
      <c r="L58" s="41"/>
      <c r="M58" s="41"/>
      <c r="N58" s="4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jmarks</cp:lastModifiedBy>
  <cp:lastPrinted>1999-07-12T19:48:04Z</cp:lastPrinted>
  <dcterms:created xsi:type="dcterms:W3CDTF">1999-05-12T13:08:26Z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