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AR\"/>
    </mc:Choice>
  </mc:AlternateContent>
  <xr:revisionPtr revIDLastSave="0" documentId="13_ncr:1_{E1BC4099-64EC-4774-9D5C-EF953492ABD8}" xr6:coauthVersionLast="43" xr6:coauthVersionMax="43" xr10:uidLastSave="{00000000-0000-0000-0000-000000000000}"/>
  <bookViews>
    <workbookView xWindow="28680" yWindow="-120" windowWidth="29040" windowHeight="15840" firstSheet="10" activeTab="13" xr2:uid="{84A05289-546D-444D-B803-F9496E23E09C}"/>
  </bookViews>
  <sheets>
    <sheet name="Kent_RCP Seats and Rates" sheetId="3" r:id="rId1"/>
    <sheet name="LSU Dental_RCP Seats and Rates" sheetId="5" r:id="rId2"/>
    <sheet name="LSU Vet Med_RCP Seats and Rates" sheetId="7" r:id="rId3"/>
    <sheet name="Meharry_RCP Seats and Rates" sheetId="8" r:id="rId4"/>
    <sheet name="Northeastern_RCP Seats &amp; Rates" sheetId="10" r:id="rId5"/>
    <sheet name="OK State_RCP Seats and Rates" sheetId="11" r:id="rId6"/>
    <sheet name="Ro Frank U_RCP Seats and Rates" sheetId="12" r:id="rId7"/>
    <sheet name="SCO_RCP Seats and Rates" sheetId="13" r:id="rId8"/>
    <sheet name="TXAM Baylor_RCP Seats and Rates" sheetId="14" r:id="rId9"/>
    <sheet name="UAB_RCP Seats and Rates" sheetId="15" r:id="rId10"/>
    <sheet name="U of Louisv_RCP Seats and Rates" sheetId="16" r:id="rId11"/>
    <sheet name="U of Ok_RCP Seats and Rates" sheetId="17" r:id="rId12"/>
    <sheet name="U of TN_RCP Seats and Rates" sheetId="9" r:id="rId13"/>
    <sheet name="RCP Total_Programs and States" sheetId="6" r:id="rId1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9" l="1"/>
  <c r="G26" i="9"/>
  <c r="G26" i="17"/>
  <c r="G29" i="16"/>
  <c r="G26" i="15"/>
  <c r="G26" i="14"/>
  <c r="G24" i="13"/>
  <c r="G26" i="12"/>
  <c r="G27" i="11"/>
  <c r="G26" i="10"/>
  <c r="G26" i="8"/>
  <c r="G29" i="7"/>
  <c r="G26" i="7"/>
  <c r="G26" i="5"/>
  <c r="G29" i="3"/>
  <c r="G26" i="3"/>
  <c r="G31" i="6"/>
  <c r="F31" i="6"/>
  <c r="E31" i="6"/>
  <c r="D31" i="6"/>
  <c r="C31" i="6"/>
  <c r="G15" i="6"/>
  <c r="F15" i="6"/>
  <c r="E15" i="6"/>
  <c r="D15" i="6"/>
  <c r="C15" i="6"/>
  <c r="G27" i="9" l="1"/>
  <c r="G27" i="17"/>
  <c r="G29" i="17" s="1"/>
  <c r="G26" i="16"/>
  <c r="G27" i="16" s="1"/>
  <c r="G27" i="15"/>
  <c r="G29" i="15" s="1"/>
  <c r="G27" i="14"/>
  <c r="G29" i="14" s="1"/>
  <c r="G25" i="13"/>
  <c r="G27" i="13" s="1"/>
  <c r="G27" i="12"/>
  <c r="G29" i="12" s="1"/>
  <c r="G24" i="11"/>
  <c r="G25" i="11" s="1"/>
  <c r="G27" i="10"/>
  <c r="G29" i="10" s="1"/>
  <c r="G27" i="8"/>
  <c r="G29" i="8" s="1"/>
  <c r="G27" i="7"/>
  <c r="G27" i="5"/>
  <c r="G29" i="5" s="1"/>
  <c r="G27" i="3"/>
  <c r="G23" i="9" l="1"/>
  <c r="G23" i="17"/>
  <c r="G24" i="17" s="1"/>
  <c r="G23" i="16"/>
  <c r="G23" i="15"/>
  <c r="G23" i="14"/>
  <c r="G21" i="13"/>
  <c r="G23" i="12"/>
  <c r="G23" i="10"/>
  <c r="G23" i="8"/>
  <c r="G23" i="7"/>
  <c r="G23" i="5"/>
  <c r="G23" i="3"/>
  <c r="G16" i="13" l="1"/>
  <c r="G18" i="8"/>
  <c r="G15" i="8"/>
  <c r="G20" i="17" l="1"/>
  <c r="G21" i="17" s="1"/>
  <c r="G17" i="17"/>
  <c r="G18" i="17" s="1"/>
  <c r="G14" i="17"/>
  <c r="G15" i="17" s="1"/>
  <c r="G24" i="16"/>
  <c r="G20" i="16"/>
  <c r="G21" i="16" s="1"/>
  <c r="G17" i="16"/>
  <c r="G18" i="16" s="1"/>
  <c r="G14" i="16"/>
  <c r="G15" i="16" s="1"/>
  <c r="G24" i="15" l="1"/>
  <c r="G20" i="15"/>
  <c r="G21" i="15" s="1"/>
  <c r="G17" i="15"/>
  <c r="G18" i="15" s="1"/>
  <c r="G14" i="15"/>
  <c r="G15" i="15" s="1"/>
  <c r="G24" i="14" l="1"/>
  <c r="G20" i="14"/>
  <c r="G21" i="14" s="1"/>
  <c r="G17" i="14"/>
  <c r="G18" i="14" s="1"/>
  <c r="G14" i="14"/>
  <c r="G15" i="14" s="1"/>
  <c r="G24" i="12" l="1"/>
  <c r="G20" i="12"/>
  <c r="G21" i="12" s="1"/>
  <c r="G17" i="12"/>
  <c r="G18" i="12" s="1"/>
  <c r="G14" i="12"/>
  <c r="G15" i="12" s="1"/>
  <c r="G21" i="11"/>
  <c r="G22" i="11" s="1"/>
  <c r="G18" i="11"/>
  <c r="G19" i="11" s="1"/>
  <c r="G15" i="11"/>
  <c r="G16" i="11" s="1"/>
  <c r="G12" i="11"/>
  <c r="G13" i="11" s="1"/>
  <c r="G24" i="10" l="1"/>
  <c r="G20" i="10"/>
  <c r="G21" i="10" s="1"/>
  <c r="G17" i="10"/>
  <c r="G18" i="10" s="1"/>
  <c r="G14" i="10"/>
  <c r="G15" i="10" s="1"/>
  <c r="G24" i="7"/>
  <c r="G20" i="7"/>
  <c r="G21" i="7" s="1"/>
  <c r="G17" i="7"/>
  <c r="G18" i="7" s="1"/>
  <c r="G14" i="7"/>
  <c r="G15" i="7" s="1"/>
  <c r="G24" i="5"/>
  <c r="G20" i="5"/>
  <c r="G21" i="5" s="1"/>
  <c r="G17" i="5"/>
  <c r="G18" i="5" s="1"/>
  <c r="G14" i="5"/>
  <c r="G15" i="5" s="1"/>
  <c r="G24" i="3"/>
  <c r="G20" i="3"/>
  <c r="G21" i="3" s="1"/>
  <c r="G17" i="3"/>
  <c r="G18" i="3" s="1"/>
  <c r="G14" i="3"/>
  <c r="G15" i="3" s="1"/>
  <c r="G24" i="9"/>
  <c r="G20" i="9"/>
  <c r="G21" i="9" s="1"/>
  <c r="G17" i="9"/>
  <c r="G18" i="9" s="1"/>
  <c r="G14" i="9"/>
  <c r="G15" i="9" s="1"/>
  <c r="G22" i="13"/>
  <c r="G18" i="13"/>
  <c r="G19" i="13" s="1"/>
  <c r="G12" i="13"/>
  <c r="G13" i="13" s="1"/>
  <c r="G24" i="8"/>
  <c r="G20" i="8"/>
  <c r="G21" i="8" s="1"/>
</calcChain>
</file>

<file path=xl/sharedStrings.xml><?xml version="1.0" encoding="utf-8"?>
<sst xmlns="http://schemas.openxmlformats.org/spreadsheetml/2006/main" count="447" uniqueCount="66">
  <si>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</si>
  <si>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</si>
  <si>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</si>
  <si>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</si>
  <si>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</si>
  <si>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</si>
  <si>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</si>
  <si>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</si>
  <si>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</si>
  <si>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</si>
  <si>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</si>
  <si>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</si>
  <si>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</si>
  <si>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</si>
  <si>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</si>
  <si>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</si>
  <si>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</si>
  <si>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</si>
  <si>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</si>
  <si>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</si>
  <si>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</si>
  <si>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</si>
  <si>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</si>
  <si>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</si>
  <si>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</si>
  <si>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</si>
  <si>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Meharry Medical College</t>
  </si>
  <si>
    <t>Southern College of Optometry</t>
  </si>
  <si>
    <t>Dentsitry</t>
  </si>
  <si>
    <r>
      <t xml:space="preserve">Kent State University </t>
    </r>
    <r>
      <rPr>
        <sz val="10"/>
        <color theme="1"/>
        <rFont val="Georgia"/>
        <family val="1"/>
      </rPr>
      <t>(formerly Ohio College of Podiatric Medicine)</t>
    </r>
  </si>
  <si>
    <t>Oklahoma State University</t>
  </si>
  <si>
    <t>University of Louisville</t>
  </si>
  <si>
    <t>University of Oklahoma</t>
  </si>
  <si>
    <t>Osteopathy</t>
  </si>
  <si>
    <t>2014-2015 Institutional Tuition Earned from Participating State: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</si>
  <si>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</si>
  <si>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</si>
  <si>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</si>
  <si>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Teaching Out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</si>
  <si>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</si>
  <si>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</si>
  <si>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</si>
  <si>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</si>
  <si>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the Kent State entered into contract with SREB for the Regional Contract Program for Academic Year 2012-2013. Following are the RCP stats per academic year for the last 5 years:</t>
  </si>
  <si>
    <t>2018-2019 Institutional Tuition Earned from Participating State:</t>
  </si>
  <si>
    <t>5-year Total Institutional Tuition Earned:</t>
  </si>
  <si>
    <t>Per SREB records, LSU entered into contract with SREB for the Regional Contract Program for Academic Year 2014-2015. Following are the RCP stats per academic year for the last 5 years:</t>
  </si>
  <si>
    <t>Per SREB records, the LSU entered into contract with SREB for the Regional Contract Program for Academic Year 2012-2013. Following are the RCP stats per academic year for the last 5 years:</t>
  </si>
  <si>
    <t>Per SREB records, Meharry Medical College last updated its contract with SREB for the Regional Contract Program for Academic Year 2012-2013. Following are the RCP stats per academic year for the last 5 years:</t>
  </si>
  <si>
    <t>Per SREB records, Northeastern State University last updated its contract with SREB for the Regional Contract Program for Academic Year 2014-2015. Following are the RCP stats per academic year for the last 5 years:</t>
  </si>
  <si>
    <t>5-yearTotal Institutional Tuition Earned:</t>
  </si>
  <si>
    <t>Per SREB records, Roaslind Franklin last updated its contract with SREB for the Regional Contract Program for Academic Year 2014-2015. Following are the RCP stats per academic year for the last 5 years:</t>
  </si>
  <si>
    <t>Per SREB records, Southern College of Optometry entered into contract with SREB for the Regional Contract Program for Academic Year 2012-2013. Following are the RCP stats per academic year for the last 5 years:</t>
  </si>
  <si>
    <t>Per SREB records, TXA&amp;M last updated its contract with SREB for the Regional Contract Program for Academic Year 2012-2013. Following are the RCP stats per academic year for the last 5 years:</t>
  </si>
  <si>
    <t>Per SREB records, UAB last updated its contract with SREB for the Regional Contract Program for Academic Year 2012-2013. Following are the RCP stats per academic year for the last 5 years:</t>
  </si>
  <si>
    <t>Per SREB records, U of Louisville last updated its contract with SREB for the Regional Contract Program for Academic Year 2012-2013. Following are the RCP stats per academic year for the last 5 years:</t>
  </si>
  <si>
    <t>Per SREB records, U of Oklahoma last updated its contract with SREB for the Regional Contract Program for Academic Year 2014-2015. Following are the RCP stats per academic year for the last 5 years:</t>
  </si>
  <si>
    <t>Per SREB records, the University of Tennessee entered into contract with SREB for the Regional Contract Program for Academic Year 2012-2013. Following are the RCP stats per academic year for the last 5 years:</t>
  </si>
  <si>
    <t>Louisiana State University HSC</t>
  </si>
  <si>
    <t>Louisiana State University CVM</t>
  </si>
  <si>
    <t>Rosalind Franklin University of medicine and Science</t>
  </si>
  <si>
    <t>Texas A&amp;M University  Baylor College of Dentistry</t>
  </si>
  <si>
    <t>University of Alabama at Birmingham School of Dentistry</t>
  </si>
  <si>
    <t>University of Tennessee HSC</t>
  </si>
  <si>
    <t>Northeastern State University Oklahoma College of Optometry</t>
  </si>
  <si>
    <t>Per SREB records, OK State last updated its contract with SREB for the Regional Contract Program for Academic Year 2012-2013.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</si>
</sst>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i/>
      <sz val="10"/>
      <color rgb="FFFF0000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0" fontId="7" fillId="0" borderId="0" xfId="0" applyFont="1"/>
    <xf numFmtId="0" fontId="10" fillId="0" borderId="0" xfId="0" applyFont="1" applyAlignment="1">
      <alignment horizontal="right" wrapText="1"/>
    </xf>
    <xf numFmtId="164" fontId="10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69DF-F067-4EFB-B4E0-6CBC6573C475}">
  <dimension ref="A1:I40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29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>
      <c r="A4" s="32"/>
      <c r="B4" s="32"/>
      <c r="C4" s="32"/>
      <c r="D4" s="32"/>
      <c r="E4" s="32"/>
      <c r="F4" s="32"/>
      <c r="G4" s="32"/>
      <c r="H4" s="4"/>
      <c r="I4" s="4"/>
    </row>
    <row r="5" spans="1:9" ht="15" customHeight="1" x14ac:dyDescent="0.2"/>
    <row r="6" spans="1:9" ht="15" customHeight="1" x14ac:dyDescent="0.2">
      <c r="A6" s="111" t="s">
        <v>43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5" customHeight="1" x14ac:dyDescent="0.2">
      <c r="A9" s="33"/>
      <c r="B9" s="33"/>
      <c r="C9" s="33"/>
      <c r="D9" s="33"/>
      <c r="E9" s="33"/>
      <c r="F9" s="33"/>
      <c r="G9" s="33"/>
      <c r="H9" s="3"/>
    </row>
    <row r="10" spans="1:9" ht="15" customHeight="1" x14ac:dyDescent="0.2"/>
    <row r="11" spans="1:9" ht="15" customHeight="1" x14ac:dyDescent="0.2">
      <c r="A11" s="110" t="s">
        <v>2</v>
      </c>
      <c r="B11" s="110" t="s">
        <v>3</v>
      </c>
      <c r="C11" s="110" t="s">
        <v>4</v>
      </c>
      <c r="D11" s="110" t="s">
        <v>5</v>
      </c>
      <c r="E11" s="110" t="s">
        <v>6</v>
      </c>
      <c r="F11" s="110" t="s">
        <v>14</v>
      </c>
      <c r="G11" s="110" t="s">
        <v>10</v>
      </c>
    </row>
    <row r="12" spans="1:9" ht="15" customHeight="1" x14ac:dyDescent="0.2">
      <c r="A12" s="110"/>
      <c r="B12" s="110"/>
      <c r="C12" s="110"/>
      <c r="D12" s="110"/>
      <c r="E12" s="110"/>
      <c r="F12" s="110"/>
      <c r="G12" s="110"/>
    </row>
    <row r="13" spans="1:9" ht="15" customHeight="1" x14ac:dyDescent="0.2">
      <c r="A13" s="110"/>
      <c r="B13" s="110"/>
      <c r="C13" s="110"/>
      <c r="D13" s="110"/>
      <c r="E13" s="110"/>
      <c r="F13" s="110"/>
      <c r="G13" s="110"/>
    </row>
    <row r="14" spans="1:9" s="38" customFormat="1" ht="15" customHeight="1" x14ac:dyDescent="0.25">
      <c r="A14" s="5" t="s">
        <v>11</v>
      </c>
      <c r="B14" s="5" t="s">
        <v>20</v>
      </c>
      <c r="C14" s="5" t="s">
        <v>18</v>
      </c>
      <c r="D14" s="5">
        <v>1</v>
      </c>
      <c r="E14" s="6">
        <v>10800</v>
      </c>
      <c r="F14" s="6"/>
      <c r="G14" s="6">
        <f>E14*D14</f>
        <v>10800</v>
      </c>
    </row>
    <row r="15" spans="1:9" s="38" customFormat="1" ht="15" customHeight="1" x14ac:dyDescent="0.25">
      <c r="A15" s="26"/>
      <c r="B15" s="27"/>
      <c r="C15" s="27"/>
      <c r="D15" s="27"/>
      <c r="E15" s="27"/>
      <c r="F15" s="121" t="s">
        <v>34</v>
      </c>
      <c r="G15" s="122">
        <f>G14</f>
        <v>10800</v>
      </c>
    </row>
    <row r="16" spans="1:9" s="38" customFormat="1" ht="15" customHeight="1" x14ac:dyDescent="0.25">
      <c r="A16" s="26"/>
      <c r="B16" s="27"/>
      <c r="C16" s="27"/>
      <c r="D16" s="27"/>
      <c r="E16" s="27"/>
      <c r="F16" s="42"/>
      <c r="G16" s="28"/>
    </row>
    <row r="17" spans="1:7" s="38" customFormat="1" ht="15" customHeight="1" x14ac:dyDescent="0.25">
      <c r="A17" s="5" t="s">
        <v>12</v>
      </c>
      <c r="B17" s="5" t="s">
        <v>20</v>
      </c>
      <c r="C17" s="5" t="s">
        <v>18</v>
      </c>
      <c r="D17" s="5">
        <v>2</v>
      </c>
      <c r="E17" s="6">
        <v>11300</v>
      </c>
      <c r="F17" s="6"/>
      <c r="G17" s="6">
        <f>E17*D17</f>
        <v>22600</v>
      </c>
    </row>
    <row r="18" spans="1:7" s="38" customFormat="1" ht="15" customHeight="1" x14ac:dyDescent="0.25">
      <c r="A18" s="26"/>
      <c r="B18" s="27"/>
      <c r="C18" s="27"/>
      <c r="D18" s="27"/>
      <c r="E18" s="27"/>
      <c r="F18" s="121" t="s">
        <v>35</v>
      </c>
      <c r="G18" s="122">
        <f>G17</f>
        <v>22600</v>
      </c>
    </row>
    <row r="19" spans="1:7" s="38" customFormat="1" ht="15" customHeight="1" x14ac:dyDescent="0.25">
      <c r="A19" s="26"/>
      <c r="B19" s="27"/>
      <c r="C19" s="27"/>
      <c r="D19" s="27"/>
      <c r="E19" s="27"/>
      <c r="F19" s="42"/>
      <c r="G19" s="28"/>
    </row>
    <row r="20" spans="1:7" s="38" customFormat="1" ht="15" customHeight="1" x14ac:dyDescent="0.25">
      <c r="A20" s="5" t="s">
        <v>13</v>
      </c>
      <c r="B20" s="5" t="s">
        <v>20</v>
      </c>
      <c r="C20" s="5" t="s">
        <v>18</v>
      </c>
      <c r="D20" s="5">
        <v>1</v>
      </c>
      <c r="E20" s="6">
        <v>12100</v>
      </c>
      <c r="F20" s="6"/>
      <c r="G20" s="6">
        <f>E20*D20</f>
        <v>12100</v>
      </c>
    </row>
    <row r="21" spans="1:7" s="38" customFormat="1" ht="15" customHeight="1" x14ac:dyDescent="0.25">
      <c r="A21" s="26"/>
      <c r="B21" s="27"/>
      <c r="C21" s="27"/>
      <c r="D21" s="27"/>
      <c r="E21" s="27"/>
      <c r="F21" s="121" t="s">
        <v>36</v>
      </c>
      <c r="G21" s="122">
        <f>G20</f>
        <v>12100</v>
      </c>
    </row>
    <row r="22" spans="1:7" s="38" customFormat="1" ht="15" customHeight="1" x14ac:dyDescent="0.25">
      <c r="A22" s="26"/>
      <c r="B22" s="27"/>
      <c r="C22" s="27"/>
      <c r="D22" s="27"/>
      <c r="E22" s="27"/>
      <c r="F22" s="42"/>
      <c r="G22" s="28"/>
    </row>
    <row r="23" spans="1:7" s="38" customFormat="1" ht="15" customHeight="1" x14ac:dyDescent="0.25">
      <c r="A23" s="5" t="s">
        <v>15</v>
      </c>
      <c r="B23" s="5" t="s">
        <v>20</v>
      </c>
      <c r="C23" s="5" t="s">
        <v>18</v>
      </c>
      <c r="D23" s="5">
        <v>1</v>
      </c>
      <c r="E23" s="6">
        <v>12700</v>
      </c>
      <c r="F23" s="6"/>
      <c r="G23" s="6">
        <f>E23*D23</f>
        <v>12700</v>
      </c>
    </row>
    <row r="24" spans="1:7" s="38" customFormat="1" ht="15" customHeight="1" x14ac:dyDescent="0.25">
      <c r="A24" s="53"/>
      <c r="B24" s="54"/>
      <c r="C24" s="54"/>
      <c r="D24" s="54"/>
      <c r="E24" s="54"/>
      <c r="F24" s="123" t="s">
        <v>37</v>
      </c>
      <c r="G24" s="124">
        <f>G23</f>
        <v>12700</v>
      </c>
    </row>
    <row r="25" spans="1:7" s="38" customFormat="1" ht="15" customHeight="1" x14ac:dyDescent="0.25">
      <c r="A25" s="39"/>
      <c r="B25" s="51"/>
      <c r="C25" s="51"/>
      <c r="D25" s="51"/>
      <c r="E25" s="51"/>
      <c r="F25" s="52"/>
      <c r="G25" s="46"/>
    </row>
    <row r="26" spans="1:7" s="13" customFormat="1" ht="15" customHeight="1" x14ac:dyDescent="0.25">
      <c r="A26" s="5" t="s">
        <v>42</v>
      </c>
      <c r="B26" s="5" t="s">
        <v>20</v>
      </c>
      <c r="C26" s="5" t="s">
        <v>18</v>
      </c>
      <c r="D26" s="5">
        <v>1</v>
      </c>
      <c r="E26" s="6">
        <v>13000</v>
      </c>
      <c r="F26" s="6"/>
      <c r="G26" s="6">
        <f>D26*E26</f>
        <v>13000</v>
      </c>
    </row>
    <row r="27" spans="1:7" s="13" customFormat="1" ht="15" customHeight="1" x14ac:dyDescent="0.25">
      <c r="A27" s="60"/>
      <c r="B27" s="54"/>
      <c r="C27" s="54"/>
      <c r="D27" s="54"/>
      <c r="E27" s="54"/>
      <c r="F27" s="121" t="s">
        <v>44</v>
      </c>
      <c r="G27" s="125">
        <f>G26</f>
        <v>13000</v>
      </c>
    </row>
    <row r="28" spans="1:7" s="13" customFormat="1" ht="15" customHeight="1" x14ac:dyDescent="0.25">
      <c r="A28" s="50"/>
      <c r="B28" s="51"/>
      <c r="C28" s="51"/>
      <c r="D28" s="51"/>
      <c r="E28" s="51"/>
      <c r="F28" s="51"/>
      <c r="G28" s="37"/>
    </row>
    <row r="29" spans="1:7" s="38" customFormat="1" ht="15" customHeight="1" x14ac:dyDescent="0.25">
      <c r="A29" s="57"/>
      <c r="B29" s="55"/>
      <c r="C29" s="55"/>
      <c r="D29" s="55"/>
      <c r="E29" s="55"/>
      <c r="F29" s="61" t="s">
        <v>45</v>
      </c>
      <c r="G29" s="62">
        <f>G15+G18+G21+G24+G27</f>
        <v>71200</v>
      </c>
    </row>
    <row r="32" spans="1:7" s="13" customFormat="1" ht="15" customHeight="1" x14ac:dyDescent="0.25"/>
    <row r="38" spans="1:7" s="2" customFormat="1" x14ac:dyDescent="0.2">
      <c r="A38" s="9"/>
      <c r="B38" s="9"/>
      <c r="C38" s="9"/>
      <c r="D38" s="49"/>
      <c r="E38" s="9"/>
      <c r="F38" s="9"/>
      <c r="G38" s="11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</sheetData>
  <mergeCells count="11">
    <mergeCell ref="A2:G2"/>
    <mergeCell ref="F11:F13"/>
    <mergeCell ref="G11:G13"/>
    <mergeCell ref="A1:G1"/>
    <mergeCell ref="A3:G3"/>
    <mergeCell ref="A6:G8"/>
    <mergeCell ref="A11:A13"/>
    <mergeCell ref="B11:B13"/>
    <mergeCell ref="C11:C13"/>
    <mergeCell ref="D11:D13"/>
    <mergeCell ref="E11:E13"/>
  </mergeCells>
  <printOptions horizontalCentered="1"/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9E39-9671-48AF-97DF-EB3346A1EF0D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62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1" t="s">
        <v>54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0" t="s">
        <v>2</v>
      </c>
      <c r="B11" s="110" t="s">
        <v>3</v>
      </c>
      <c r="C11" s="110" t="s">
        <v>4</v>
      </c>
      <c r="D11" s="110" t="s">
        <v>5</v>
      </c>
      <c r="E11" s="110" t="s">
        <v>6</v>
      </c>
      <c r="F11" s="110" t="s">
        <v>14</v>
      </c>
      <c r="G11" s="110" t="s">
        <v>10</v>
      </c>
    </row>
    <row r="12" spans="1:9" ht="15" customHeight="1" x14ac:dyDescent="0.2">
      <c r="A12" s="110"/>
      <c r="B12" s="110"/>
      <c r="C12" s="110"/>
      <c r="D12" s="110"/>
      <c r="E12" s="110"/>
      <c r="F12" s="110"/>
      <c r="G12" s="110"/>
    </row>
    <row r="13" spans="1:9" ht="15" customHeight="1" x14ac:dyDescent="0.2">
      <c r="A13" s="110"/>
      <c r="B13" s="110"/>
      <c r="C13" s="110"/>
      <c r="D13" s="110"/>
      <c r="E13" s="110"/>
      <c r="F13" s="110"/>
      <c r="G13" s="110"/>
    </row>
    <row r="14" spans="1:9" ht="15" customHeight="1" x14ac:dyDescent="0.2">
      <c r="A14" s="5" t="s">
        <v>11</v>
      </c>
      <c r="B14" s="5" t="s">
        <v>20</v>
      </c>
      <c r="C14" s="5" t="s">
        <v>25</v>
      </c>
      <c r="D14" s="5">
        <v>0</v>
      </c>
      <c r="E14" s="6">
        <v>18100</v>
      </c>
      <c r="F14" s="6"/>
      <c r="G14" s="6">
        <f>E14*D14</f>
        <v>0</v>
      </c>
    </row>
    <row r="15" spans="1:9" ht="15" customHeight="1" x14ac:dyDescent="0.2">
      <c r="A15" s="40"/>
      <c r="B15" s="25"/>
      <c r="C15" s="24"/>
      <c r="D15" s="24"/>
      <c r="E15" s="24"/>
      <c r="F15" s="121" t="s">
        <v>34</v>
      </c>
      <c r="G15" s="122">
        <f>G14</f>
        <v>0</v>
      </c>
    </row>
    <row r="16" spans="1:9" ht="15" customHeight="1" x14ac:dyDescent="0.2">
      <c r="A16" s="115"/>
      <c r="B16" s="116"/>
      <c r="C16" s="116"/>
      <c r="D16" s="116"/>
      <c r="E16" s="116"/>
      <c r="F16" s="116"/>
      <c r="G16" s="117"/>
    </row>
    <row r="17" spans="1:7" ht="15" customHeight="1" x14ac:dyDescent="0.2">
      <c r="A17" s="5" t="s">
        <v>12</v>
      </c>
      <c r="B17" s="5" t="s">
        <v>20</v>
      </c>
      <c r="C17" s="5" t="s">
        <v>25</v>
      </c>
      <c r="D17" s="5">
        <v>1</v>
      </c>
      <c r="E17" s="6">
        <v>19000</v>
      </c>
      <c r="F17" s="6"/>
      <c r="G17" s="6">
        <f>E17*D17</f>
        <v>19000</v>
      </c>
    </row>
    <row r="18" spans="1:7" ht="15" customHeight="1" x14ac:dyDescent="0.2">
      <c r="A18" s="40"/>
      <c r="B18" s="24"/>
      <c r="C18" s="24"/>
      <c r="D18" s="24"/>
      <c r="E18" s="24"/>
      <c r="F18" s="121" t="s">
        <v>35</v>
      </c>
      <c r="G18" s="122">
        <f>G17</f>
        <v>19000</v>
      </c>
    </row>
    <row r="19" spans="1:7" ht="15" customHeight="1" x14ac:dyDescent="0.2">
      <c r="A19" s="115"/>
      <c r="B19" s="116"/>
      <c r="C19" s="116"/>
      <c r="D19" s="116"/>
      <c r="E19" s="116"/>
      <c r="F19" s="116"/>
      <c r="G19" s="117"/>
    </row>
    <row r="20" spans="1:7" ht="15" customHeight="1" x14ac:dyDescent="0.2">
      <c r="A20" s="5" t="s">
        <v>13</v>
      </c>
      <c r="B20" s="5" t="s">
        <v>20</v>
      </c>
      <c r="C20" s="5" t="s">
        <v>25</v>
      </c>
      <c r="D20" s="5">
        <v>1</v>
      </c>
      <c r="E20" s="6">
        <v>20300</v>
      </c>
      <c r="F20" s="6"/>
      <c r="G20" s="6">
        <f>E20*D20</f>
        <v>20300</v>
      </c>
    </row>
    <row r="21" spans="1:7" ht="15" customHeight="1" x14ac:dyDescent="0.2">
      <c r="A21" s="5"/>
      <c r="B21" s="25"/>
      <c r="C21" s="24"/>
      <c r="D21" s="24"/>
      <c r="E21" s="24"/>
      <c r="F21" s="121" t="s">
        <v>36</v>
      </c>
      <c r="G21" s="122">
        <f>G20</f>
        <v>20300</v>
      </c>
    </row>
    <row r="22" spans="1:7" ht="15" customHeight="1" x14ac:dyDescent="0.2">
      <c r="A22" s="115"/>
      <c r="B22" s="116"/>
      <c r="C22" s="116"/>
      <c r="D22" s="116"/>
      <c r="E22" s="116"/>
      <c r="F22" s="116"/>
      <c r="G22" s="117"/>
    </row>
    <row r="23" spans="1:7" ht="15" customHeight="1" x14ac:dyDescent="0.2">
      <c r="A23" s="5" t="s">
        <v>15</v>
      </c>
      <c r="B23" s="5" t="s">
        <v>20</v>
      </c>
      <c r="C23" s="5" t="s">
        <v>25</v>
      </c>
      <c r="D23" s="5">
        <v>1</v>
      </c>
      <c r="E23" s="6">
        <v>21300</v>
      </c>
      <c r="F23" s="6"/>
      <c r="G23" s="6">
        <f>E23*D23</f>
        <v>21300</v>
      </c>
    </row>
    <row r="24" spans="1:7" ht="15" customHeight="1" x14ac:dyDescent="0.2">
      <c r="A24" s="5"/>
      <c r="B24" s="25"/>
      <c r="C24" s="24"/>
      <c r="D24" s="24"/>
      <c r="E24" s="24"/>
      <c r="F24" s="121" t="s">
        <v>37</v>
      </c>
      <c r="G24" s="122">
        <f>G23</f>
        <v>21300</v>
      </c>
    </row>
    <row r="25" spans="1:7" ht="15" customHeight="1" x14ac:dyDescent="0.2">
      <c r="A25" s="50"/>
      <c r="B25" s="24"/>
      <c r="C25" s="24"/>
      <c r="D25" s="24"/>
      <c r="E25" s="24"/>
      <c r="F25" s="52"/>
      <c r="G25" s="46"/>
    </row>
    <row r="26" spans="1:7" ht="15" customHeight="1" x14ac:dyDescent="0.2">
      <c r="A26" s="5" t="s">
        <v>42</v>
      </c>
      <c r="B26" s="5" t="s">
        <v>20</v>
      </c>
      <c r="C26" s="5" t="s">
        <v>25</v>
      </c>
      <c r="D26" s="5">
        <v>1</v>
      </c>
      <c r="E26" s="6">
        <v>21900</v>
      </c>
      <c r="F26" s="6"/>
      <c r="G26" s="6">
        <f>D26*E26</f>
        <v>21900</v>
      </c>
    </row>
    <row r="27" spans="1:7" ht="15" customHeight="1" x14ac:dyDescent="0.2">
      <c r="A27" s="83"/>
      <c r="B27" s="70"/>
      <c r="C27" s="70"/>
      <c r="D27" s="70"/>
      <c r="E27" s="70"/>
      <c r="F27" s="123" t="s">
        <v>44</v>
      </c>
      <c r="G27" s="127">
        <f>G26</f>
        <v>21900</v>
      </c>
    </row>
    <row r="28" spans="1:7" ht="15" customHeight="1" x14ac:dyDescent="0.2">
      <c r="A28" s="50"/>
      <c r="B28" s="24"/>
      <c r="C28" s="24"/>
      <c r="D28" s="24"/>
      <c r="E28" s="24"/>
      <c r="F28" s="52"/>
      <c r="G28" s="46"/>
    </row>
    <row r="29" spans="1:7" ht="15" customHeight="1" x14ac:dyDescent="0.2">
      <c r="A29" s="44"/>
      <c r="B29" s="29"/>
      <c r="C29" s="29"/>
      <c r="D29" s="29"/>
      <c r="E29" s="29"/>
      <c r="F29" s="45" t="s">
        <v>45</v>
      </c>
      <c r="G29" s="47">
        <f>G15+G18+G21+G24+G27</f>
        <v>82500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3" customFormat="1" ht="15" customHeigh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4">
    <mergeCell ref="A1:G1"/>
    <mergeCell ref="A2:G2"/>
    <mergeCell ref="A3:G3"/>
    <mergeCell ref="A6:G8"/>
    <mergeCell ref="A11:A13"/>
    <mergeCell ref="B11:B13"/>
    <mergeCell ref="C11:C13"/>
    <mergeCell ref="D11:D13"/>
    <mergeCell ref="A19:G19"/>
    <mergeCell ref="A22:G22"/>
    <mergeCell ref="E11:E13"/>
    <mergeCell ref="F11:F13"/>
    <mergeCell ref="G11:G13"/>
    <mergeCell ref="A16:G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DF67-B9D2-42A7-BB82-5FBF003481F1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31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1" t="s">
        <v>55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0" t="s">
        <v>2</v>
      </c>
      <c r="B11" s="110" t="s">
        <v>3</v>
      </c>
      <c r="C11" s="110" t="s">
        <v>4</v>
      </c>
      <c r="D11" s="110" t="s">
        <v>5</v>
      </c>
      <c r="E11" s="110" t="s">
        <v>6</v>
      </c>
      <c r="F11" s="110" t="s">
        <v>14</v>
      </c>
      <c r="G11" s="110" t="s">
        <v>10</v>
      </c>
    </row>
    <row r="12" spans="1:9" ht="15" customHeight="1" x14ac:dyDescent="0.2">
      <c r="A12" s="110"/>
      <c r="B12" s="110"/>
      <c r="C12" s="110"/>
      <c r="D12" s="110"/>
      <c r="E12" s="110"/>
      <c r="F12" s="110"/>
      <c r="G12" s="110"/>
    </row>
    <row r="13" spans="1:9" ht="15" customHeight="1" x14ac:dyDescent="0.2">
      <c r="A13" s="110"/>
      <c r="B13" s="110"/>
      <c r="C13" s="110"/>
      <c r="D13" s="110"/>
      <c r="E13" s="110"/>
      <c r="F13" s="110"/>
      <c r="G13" s="110"/>
    </row>
    <row r="14" spans="1:9" ht="15" customHeight="1" x14ac:dyDescent="0.2">
      <c r="A14" s="5" t="s">
        <v>11</v>
      </c>
      <c r="B14" s="5" t="s">
        <v>20</v>
      </c>
      <c r="C14" s="5" t="s">
        <v>25</v>
      </c>
      <c r="D14" s="5">
        <v>3</v>
      </c>
      <c r="E14" s="6">
        <v>18100</v>
      </c>
      <c r="F14" s="6"/>
      <c r="G14" s="6">
        <f>E14*D14</f>
        <v>54300</v>
      </c>
    </row>
    <row r="15" spans="1:9" ht="15" customHeight="1" x14ac:dyDescent="0.2">
      <c r="A15" s="40"/>
      <c r="B15" s="25"/>
      <c r="C15" s="24"/>
      <c r="D15" s="24"/>
      <c r="E15" s="24"/>
      <c r="F15" s="121" t="s">
        <v>34</v>
      </c>
      <c r="G15" s="122">
        <f>G14</f>
        <v>54300</v>
      </c>
    </row>
    <row r="16" spans="1:9" ht="15" customHeight="1" x14ac:dyDescent="0.2">
      <c r="A16" s="115"/>
      <c r="B16" s="116"/>
      <c r="C16" s="116"/>
      <c r="D16" s="116"/>
      <c r="E16" s="116"/>
      <c r="F16" s="116"/>
      <c r="G16" s="117"/>
    </row>
    <row r="17" spans="1:8" ht="15" customHeight="1" x14ac:dyDescent="0.2">
      <c r="A17" s="5" t="s">
        <v>12</v>
      </c>
      <c r="B17" s="5" t="s">
        <v>20</v>
      </c>
      <c r="C17" s="5" t="s">
        <v>25</v>
      </c>
      <c r="D17" s="5">
        <v>2</v>
      </c>
      <c r="E17" s="6">
        <v>19000</v>
      </c>
      <c r="F17" s="6"/>
      <c r="G17" s="6">
        <f>E17*D17</f>
        <v>38000</v>
      </c>
    </row>
    <row r="18" spans="1:8" ht="15" customHeight="1" x14ac:dyDescent="0.2">
      <c r="A18" s="40"/>
      <c r="B18" s="24"/>
      <c r="C18" s="24"/>
      <c r="D18" s="24"/>
      <c r="E18" s="24"/>
      <c r="F18" s="121" t="s">
        <v>35</v>
      </c>
      <c r="G18" s="122">
        <f>G17</f>
        <v>38000</v>
      </c>
    </row>
    <row r="19" spans="1:8" ht="15" customHeight="1" x14ac:dyDescent="0.2">
      <c r="A19" s="115"/>
      <c r="B19" s="116"/>
      <c r="C19" s="116"/>
      <c r="D19" s="116"/>
      <c r="E19" s="116"/>
      <c r="F19" s="116"/>
      <c r="G19" s="117"/>
    </row>
    <row r="20" spans="1:8" ht="15" customHeight="1" x14ac:dyDescent="0.2">
      <c r="A20" s="5" t="s">
        <v>13</v>
      </c>
      <c r="B20" s="5" t="s">
        <v>20</v>
      </c>
      <c r="C20" s="5" t="s">
        <v>25</v>
      </c>
      <c r="D20" s="5">
        <v>1</v>
      </c>
      <c r="E20" s="6">
        <v>20300</v>
      </c>
      <c r="F20" s="6"/>
      <c r="G20" s="6">
        <f>E20*D20</f>
        <v>20300</v>
      </c>
    </row>
    <row r="21" spans="1:8" ht="15" customHeight="1" x14ac:dyDescent="0.2">
      <c r="A21" s="5"/>
      <c r="B21" s="25"/>
      <c r="C21" s="24"/>
      <c r="D21" s="24"/>
      <c r="E21" s="24"/>
      <c r="F21" s="121" t="s">
        <v>36</v>
      </c>
      <c r="G21" s="122">
        <f>G20</f>
        <v>20300</v>
      </c>
    </row>
    <row r="22" spans="1:8" ht="15" customHeight="1" x14ac:dyDescent="0.2">
      <c r="A22" s="115"/>
      <c r="B22" s="116"/>
      <c r="C22" s="116"/>
      <c r="D22" s="116"/>
      <c r="E22" s="116"/>
      <c r="F22" s="116"/>
      <c r="G22" s="117"/>
    </row>
    <row r="23" spans="1:8" ht="15" customHeight="1" x14ac:dyDescent="0.2">
      <c r="A23" s="5" t="s">
        <v>15</v>
      </c>
      <c r="B23" s="5" t="s">
        <v>20</v>
      </c>
      <c r="C23" s="5" t="s">
        <v>25</v>
      </c>
      <c r="D23" s="5">
        <v>1</v>
      </c>
      <c r="E23" s="6">
        <v>21300</v>
      </c>
      <c r="F23" s="6"/>
      <c r="G23" s="6">
        <f>E23*D23</f>
        <v>21300</v>
      </c>
    </row>
    <row r="24" spans="1:8" ht="15" customHeight="1" x14ac:dyDescent="0.2">
      <c r="A24" s="5"/>
      <c r="B24" s="25"/>
      <c r="C24" s="24"/>
      <c r="D24" s="24"/>
      <c r="E24" s="24"/>
      <c r="F24" s="121" t="s">
        <v>37</v>
      </c>
      <c r="G24" s="122">
        <f>G23</f>
        <v>21300</v>
      </c>
    </row>
    <row r="25" spans="1:8" ht="15" customHeight="1" x14ac:dyDescent="0.2">
      <c r="A25" s="50"/>
      <c r="B25" s="24"/>
      <c r="C25" s="24"/>
      <c r="D25" s="24"/>
      <c r="E25" s="24"/>
      <c r="F25" s="52"/>
      <c r="G25" s="46"/>
    </row>
    <row r="26" spans="1:8" ht="15" customHeight="1" x14ac:dyDescent="0.2">
      <c r="A26" s="5" t="s">
        <v>42</v>
      </c>
      <c r="B26" s="5" t="s">
        <v>20</v>
      </c>
      <c r="C26" s="5" t="s">
        <v>25</v>
      </c>
      <c r="D26" s="5">
        <v>0</v>
      </c>
      <c r="E26" s="6">
        <v>21900</v>
      </c>
      <c r="F26" s="6"/>
      <c r="G26" s="6">
        <f>D26*E26/2</f>
        <v>0</v>
      </c>
      <c r="H26" s="85" t="s">
        <v>38</v>
      </c>
    </row>
    <row r="27" spans="1:8" ht="15" customHeight="1" x14ac:dyDescent="0.2">
      <c r="A27" s="83"/>
      <c r="B27" s="70"/>
      <c r="C27" s="70"/>
      <c r="D27" s="70"/>
      <c r="E27" s="70"/>
      <c r="F27" s="123" t="s">
        <v>44</v>
      </c>
      <c r="G27" s="127">
        <f>G26</f>
        <v>0</v>
      </c>
    </row>
    <row r="28" spans="1:8" ht="15" customHeight="1" x14ac:dyDescent="0.2">
      <c r="A28" s="50"/>
      <c r="B28" s="24"/>
      <c r="C28" s="24"/>
      <c r="D28" s="24"/>
      <c r="E28" s="24"/>
      <c r="F28" s="52"/>
      <c r="G28" s="46"/>
    </row>
    <row r="29" spans="1:8" ht="15" customHeight="1" x14ac:dyDescent="0.2">
      <c r="A29" s="44"/>
      <c r="B29" s="29"/>
      <c r="C29" s="29"/>
      <c r="D29" s="29"/>
      <c r="E29" s="29"/>
      <c r="F29" s="45" t="s">
        <v>45</v>
      </c>
      <c r="G29" s="43">
        <f>G15+G18+G21+G24+G27</f>
        <v>133900</v>
      </c>
    </row>
    <row r="30" spans="1:8" x14ac:dyDescent="0.2">
      <c r="A30" s="2"/>
      <c r="B30" s="2"/>
      <c r="C30" s="2"/>
      <c r="D30" s="2"/>
      <c r="E30" s="2"/>
      <c r="F30" s="2"/>
      <c r="G30" s="2"/>
    </row>
    <row r="33" spans="1:7" s="13" customFormat="1" ht="15" customHeigh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4">
    <mergeCell ref="A1:G1"/>
    <mergeCell ref="A2:G2"/>
    <mergeCell ref="A3:G3"/>
    <mergeCell ref="A6:G8"/>
    <mergeCell ref="A11:A13"/>
    <mergeCell ref="B11:B13"/>
    <mergeCell ref="C11:C13"/>
    <mergeCell ref="D11:D13"/>
    <mergeCell ref="A19:G19"/>
    <mergeCell ref="A22:G22"/>
    <mergeCell ref="E11:E13"/>
    <mergeCell ref="F11:F13"/>
    <mergeCell ref="G11:G13"/>
    <mergeCell ref="A16:G16"/>
  </mergeCells>
  <printOptions horizontalCentered="1"/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731F-B5CD-4F6A-B488-DE4021BA7C2F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4.2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4.25" customHeight="1" x14ac:dyDescent="0.2">
      <c r="A2" s="109" t="s">
        <v>32</v>
      </c>
      <c r="B2" s="109"/>
      <c r="C2" s="109"/>
      <c r="D2" s="109"/>
      <c r="E2" s="109"/>
      <c r="F2" s="109"/>
      <c r="G2" s="109"/>
      <c r="H2" s="4"/>
      <c r="I2" s="4"/>
    </row>
    <row r="3" spans="1:9" ht="14.2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4.25" customHeight="1" x14ac:dyDescent="0.2"/>
    <row r="5" spans="1:9" ht="14.25" customHeight="1" x14ac:dyDescent="0.2"/>
    <row r="6" spans="1:9" ht="14.25" customHeight="1" x14ac:dyDescent="0.2">
      <c r="A6" s="111" t="s">
        <v>56</v>
      </c>
      <c r="B6" s="111"/>
      <c r="C6" s="111"/>
      <c r="D6" s="111"/>
      <c r="E6" s="111"/>
      <c r="F6" s="111"/>
      <c r="G6" s="111"/>
      <c r="H6" s="3"/>
    </row>
    <row r="7" spans="1:9" ht="14.2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4.2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4.25" customHeight="1" x14ac:dyDescent="0.2"/>
    <row r="10" spans="1:9" ht="14.25" customHeight="1" x14ac:dyDescent="0.2"/>
    <row r="11" spans="1:9" ht="14.25" customHeight="1" x14ac:dyDescent="0.2">
      <c r="A11" s="110" t="s">
        <v>2</v>
      </c>
      <c r="B11" s="110" t="s">
        <v>3</v>
      </c>
      <c r="C11" s="110" t="s">
        <v>4</v>
      </c>
      <c r="D11" s="110" t="s">
        <v>5</v>
      </c>
      <c r="E11" s="110" t="s">
        <v>6</v>
      </c>
      <c r="F11" s="110" t="s">
        <v>14</v>
      </c>
      <c r="G11" s="110" t="s">
        <v>10</v>
      </c>
    </row>
    <row r="12" spans="1:9" ht="14.25" customHeight="1" x14ac:dyDescent="0.2">
      <c r="A12" s="110"/>
      <c r="B12" s="110"/>
      <c r="C12" s="110"/>
      <c r="D12" s="110"/>
      <c r="E12" s="110"/>
      <c r="F12" s="110"/>
      <c r="G12" s="110"/>
    </row>
    <row r="13" spans="1:9" ht="14.25" customHeight="1" x14ac:dyDescent="0.2">
      <c r="A13" s="110"/>
      <c r="B13" s="110"/>
      <c r="C13" s="110"/>
      <c r="D13" s="110"/>
      <c r="E13" s="110"/>
      <c r="F13" s="110"/>
      <c r="G13" s="110"/>
    </row>
    <row r="14" spans="1:9" ht="14.25" customHeight="1" x14ac:dyDescent="0.2">
      <c r="A14" s="5" t="s">
        <v>11</v>
      </c>
      <c r="B14" s="5" t="s">
        <v>20</v>
      </c>
      <c r="C14" s="5" t="s">
        <v>25</v>
      </c>
      <c r="D14" s="5">
        <v>2</v>
      </c>
      <c r="E14" s="6">
        <v>18100</v>
      </c>
      <c r="F14" s="6"/>
      <c r="G14" s="6">
        <f>E14*D14</f>
        <v>36200</v>
      </c>
    </row>
    <row r="15" spans="1:9" ht="14.25" customHeight="1" x14ac:dyDescent="0.2">
      <c r="A15" s="40"/>
      <c r="B15" s="25"/>
      <c r="C15" s="24"/>
      <c r="D15" s="24"/>
      <c r="E15" s="24"/>
      <c r="F15" s="121" t="s">
        <v>34</v>
      </c>
      <c r="G15" s="122">
        <f>G14</f>
        <v>36200</v>
      </c>
    </row>
    <row r="16" spans="1:9" ht="14.25" customHeight="1" x14ac:dyDescent="0.2">
      <c r="A16" s="115"/>
      <c r="B16" s="116"/>
      <c r="C16" s="116"/>
      <c r="D16" s="116"/>
      <c r="E16" s="116"/>
      <c r="F16" s="116"/>
      <c r="G16" s="117"/>
    </row>
    <row r="17" spans="1:7" ht="14.25" customHeight="1" x14ac:dyDescent="0.2">
      <c r="A17" s="5" t="s">
        <v>12</v>
      </c>
      <c r="B17" s="5" t="s">
        <v>20</v>
      </c>
      <c r="C17" s="5" t="s">
        <v>25</v>
      </c>
      <c r="D17" s="5">
        <v>2</v>
      </c>
      <c r="E17" s="6">
        <v>19000</v>
      </c>
      <c r="F17" s="6"/>
      <c r="G17" s="6">
        <f>E17*D17</f>
        <v>38000</v>
      </c>
    </row>
    <row r="18" spans="1:7" ht="14.25" customHeight="1" x14ac:dyDescent="0.2">
      <c r="A18" s="40"/>
      <c r="B18" s="24"/>
      <c r="C18" s="24"/>
      <c r="D18" s="24"/>
      <c r="E18" s="24"/>
      <c r="F18" s="121" t="s">
        <v>35</v>
      </c>
      <c r="G18" s="122">
        <f>G17</f>
        <v>38000</v>
      </c>
    </row>
    <row r="19" spans="1:7" ht="14.25" customHeight="1" x14ac:dyDescent="0.2">
      <c r="A19" s="115"/>
      <c r="B19" s="116"/>
      <c r="C19" s="116"/>
      <c r="D19" s="116"/>
      <c r="E19" s="116"/>
      <c r="F19" s="116"/>
      <c r="G19" s="117"/>
    </row>
    <row r="20" spans="1:7" ht="14.25" customHeight="1" x14ac:dyDescent="0.2">
      <c r="A20" s="5" t="s">
        <v>13</v>
      </c>
      <c r="B20" s="5" t="s">
        <v>20</v>
      </c>
      <c r="C20" s="5" t="s">
        <v>25</v>
      </c>
      <c r="D20" s="5">
        <v>2</v>
      </c>
      <c r="E20" s="6">
        <v>20300</v>
      </c>
      <c r="F20" s="6"/>
      <c r="G20" s="6">
        <f>E20*D20</f>
        <v>40600</v>
      </c>
    </row>
    <row r="21" spans="1:7" ht="14.25" customHeight="1" x14ac:dyDescent="0.2">
      <c r="A21" s="5"/>
      <c r="B21" s="25"/>
      <c r="C21" s="24"/>
      <c r="D21" s="24"/>
      <c r="E21" s="24"/>
      <c r="F21" s="121" t="s">
        <v>36</v>
      </c>
      <c r="G21" s="122">
        <f>G20</f>
        <v>40600</v>
      </c>
    </row>
    <row r="22" spans="1:7" ht="14.25" customHeight="1" x14ac:dyDescent="0.2">
      <c r="A22" s="115"/>
      <c r="B22" s="116"/>
      <c r="C22" s="116"/>
      <c r="D22" s="116"/>
      <c r="E22" s="116"/>
      <c r="F22" s="116"/>
      <c r="G22" s="117"/>
    </row>
    <row r="23" spans="1:7" ht="14.25" customHeight="1" x14ac:dyDescent="0.2">
      <c r="A23" s="5" t="s">
        <v>15</v>
      </c>
      <c r="B23" s="5" t="s">
        <v>20</v>
      </c>
      <c r="C23" s="5" t="s">
        <v>25</v>
      </c>
      <c r="D23" s="5">
        <v>2</v>
      </c>
      <c r="E23" s="6">
        <v>21300</v>
      </c>
      <c r="F23" s="6"/>
      <c r="G23" s="6">
        <f>E23*D23</f>
        <v>42600</v>
      </c>
    </row>
    <row r="24" spans="1:7" ht="14.25" customHeight="1" x14ac:dyDescent="0.2">
      <c r="A24" s="5"/>
      <c r="B24" s="25"/>
      <c r="C24" s="24"/>
      <c r="D24" s="24"/>
      <c r="E24" s="24"/>
      <c r="F24" s="121" t="s">
        <v>37</v>
      </c>
      <c r="G24" s="122">
        <f>G23</f>
        <v>42600</v>
      </c>
    </row>
    <row r="25" spans="1:7" ht="15" customHeight="1" x14ac:dyDescent="0.2">
      <c r="A25" s="50"/>
      <c r="B25" s="24"/>
      <c r="C25" s="24"/>
      <c r="D25" s="24"/>
      <c r="E25" s="24"/>
      <c r="F25" s="52"/>
      <c r="G25" s="46"/>
    </row>
    <row r="26" spans="1:7" ht="15" customHeight="1" x14ac:dyDescent="0.2">
      <c r="A26" s="5" t="s">
        <v>42</v>
      </c>
      <c r="B26" s="5" t="s">
        <v>20</v>
      </c>
      <c r="C26" s="5" t="s">
        <v>25</v>
      </c>
      <c r="D26" s="5">
        <v>2</v>
      </c>
      <c r="E26" s="6">
        <v>21900</v>
      </c>
      <c r="F26" s="6"/>
      <c r="G26" s="6">
        <f>D26*E26</f>
        <v>43800</v>
      </c>
    </row>
    <row r="27" spans="1:7" ht="15" customHeight="1" x14ac:dyDescent="0.2">
      <c r="A27" s="83"/>
      <c r="B27" s="70"/>
      <c r="C27" s="70"/>
      <c r="D27" s="70"/>
      <c r="E27" s="70"/>
      <c r="F27" s="123" t="s">
        <v>44</v>
      </c>
      <c r="G27" s="127">
        <f>G26</f>
        <v>43800</v>
      </c>
    </row>
    <row r="28" spans="1:7" ht="15" customHeight="1" x14ac:dyDescent="0.2">
      <c r="A28" s="50"/>
      <c r="B28" s="24"/>
      <c r="C28" s="24"/>
      <c r="D28" s="24"/>
      <c r="E28" s="24"/>
      <c r="F28" s="52"/>
      <c r="G28" s="46"/>
    </row>
    <row r="29" spans="1:7" ht="14.25" customHeight="1" x14ac:dyDescent="0.2">
      <c r="A29" s="44"/>
      <c r="B29" s="29"/>
      <c r="C29" s="29"/>
      <c r="D29" s="29"/>
      <c r="E29" s="29"/>
      <c r="F29" s="45" t="s">
        <v>45</v>
      </c>
      <c r="G29" s="43">
        <f>G15+G18+G21+G24+G27</f>
        <v>201200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3" customFormat="1" ht="15" customHeigh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4">
    <mergeCell ref="A1:G1"/>
    <mergeCell ref="A2:G2"/>
    <mergeCell ref="A3:G3"/>
    <mergeCell ref="A6:G8"/>
    <mergeCell ref="A11:A13"/>
    <mergeCell ref="B11:B13"/>
    <mergeCell ref="C11:C13"/>
    <mergeCell ref="D11:D13"/>
    <mergeCell ref="A19:G19"/>
    <mergeCell ref="A22:G22"/>
    <mergeCell ref="E11:E13"/>
    <mergeCell ref="F11:F13"/>
    <mergeCell ref="G11:G13"/>
    <mergeCell ref="A16:G1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9B13C-84E2-4405-9AD8-D71500576B96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63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1" t="s">
        <v>57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2" t="s">
        <v>2</v>
      </c>
      <c r="B11" s="112" t="s">
        <v>3</v>
      </c>
      <c r="C11" s="112" t="s">
        <v>4</v>
      </c>
      <c r="D11" s="112" t="s">
        <v>5</v>
      </c>
      <c r="E11" s="112" t="s">
        <v>6</v>
      </c>
      <c r="F11" s="112" t="s">
        <v>14</v>
      </c>
      <c r="G11" s="112" t="s">
        <v>10</v>
      </c>
    </row>
    <row r="12" spans="1:9" ht="15" customHeight="1" x14ac:dyDescent="0.2">
      <c r="A12" s="113"/>
      <c r="B12" s="113"/>
      <c r="C12" s="113"/>
      <c r="D12" s="113"/>
      <c r="E12" s="113"/>
      <c r="F12" s="113"/>
      <c r="G12" s="113"/>
    </row>
    <row r="13" spans="1:9" ht="15" customHeight="1" x14ac:dyDescent="0.2">
      <c r="A13" s="114"/>
      <c r="B13" s="114"/>
      <c r="C13" s="114"/>
      <c r="D13" s="114"/>
      <c r="E13" s="114"/>
      <c r="F13" s="114"/>
      <c r="G13" s="114"/>
    </row>
    <row r="14" spans="1:9" ht="15" customHeight="1" x14ac:dyDescent="0.2">
      <c r="A14" s="5" t="s">
        <v>11</v>
      </c>
      <c r="B14" s="5" t="s">
        <v>20</v>
      </c>
      <c r="C14" s="5" t="s">
        <v>25</v>
      </c>
      <c r="D14" s="5">
        <v>92</v>
      </c>
      <c r="E14" s="6">
        <v>18100</v>
      </c>
      <c r="F14" s="6"/>
      <c r="G14" s="6">
        <f>E14*D14</f>
        <v>1665200</v>
      </c>
    </row>
    <row r="15" spans="1:9" ht="15" customHeight="1" x14ac:dyDescent="0.2">
      <c r="A15" s="34"/>
      <c r="B15" s="35"/>
      <c r="C15" s="35"/>
      <c r="D15" s="35"/>
      <c r="E15" s="36"/>
      <c r="F15" s="121" t="s">
        <v>34</v>
      </c>
      <c r="G15" s="129">
        <f>G14</f>
        <v>1665200</v>
      </c>
    </row>
    <row r="16" spans="1:9" ht="15" customHeight="1" x14ac:dyDescent="0.2">
      <c r="A16" s="115"/>
      <c r="B16" s="116"/>
      <c r="C16" s="116"/>
      <c r="D16" s="116"/>
      <c r="E16" s="116"/>
      <c r="F16" s="116"/>
      <c r="G16" s="117"/>
    </row>
    <row r="17" spans="1:7" ht="15" customHeight="1" x14ac:dyDescent="0.2">
      <c r="A17" s="5" t="s">
        <v>12</v>
      </c>
      <c r="B17" s="5" t="s">
        <v>20</v>
      </c>
      <c r="C17" s="5" t="s">
        <v>25</v>
      </c>
      <c r="D17" s="5">
        <v>86</v>
      </c>
      <c r="E17" s="6">
        <v>19000</v>
      </c>
      <c r="F17" s="6"/>
      <c r="G17" s="6">
        <f>E17*D17</f>
        <v>1634000</v>
      </c>
    </row>
    <row r="18" spans="1:7" ht="15" customHeight="1" x14ac:dyDescent="0.2">
      <c r="A18" s="34"/>
      <c r="B18" s="35"/>
      <c r="C18" s="35"/>
      <c r="D18" s="35"/>
      <c r="E18" s="36"/>
      <c r="F18" s="121" t="s">
        <v>35</v>
      </c>
      <c r="G18" s="129">
        <f>G17</f>
        <v>1634000</v>
      </c>
    </row>
    <row r="19" spans="1:7" ht="15" customHeight="1" x14ac:dyDescent="0.2">
      <c r="A19" s="115"/>
      <c r="B19" s="116"/>
      <c r="C19" s="116"/>
      <c r="D19" s="116"/>
      <c r="E19" s="116"/>
      <c r="F19" s="116"/>
      <c r="G19" s="117"/>
    </row>
    <row r="20" spans="1:7" ht="15" customHeight="1" x14ac:dyDescent="0.2">
      <c r="A20" s="5" t="s">
        <v>13</v>
      </c>
      <c r="B20" s="5" t="s">
        <v>20</v>
      </c>
      <c r="C20" s="5" t="s">
        <v>25</v>
      </c>
      <c r="D20" s="5">
        <v>84</v>
      </c>
      <c r="E20" s="6">
        <v>20300</v>
      </c>
      <c r="F20" s="6"/>
      <c r="G20" s="6">
        <f>E20*D20</f>
        <v>1705200</v>
      </c>
    </row>
    <row r="21" spans="1:7" ht="15" customHeight="1" x14ac:dyDescent="0.2">
      <c r="A21" s="34"/>
      <c r="B21" s="35"/>
      <c r="C21" s="35"/>
      <c r="D21" s="35"/>
      <c r="E21" s="36"/>
      <c r="F21" s="121" t="s">
        <v>36</v>
      </c>
      <c r="G21" s="129">
        <f>G20</f>
        <v>1705200</v>
      </c>
    </row>
    <row r="22" spans="1:7" ht="15" customHeight="1" x14ac:dyDescent="0.2">
      <c r="A22" s="115"/>
      <c r="B22" s="116"/>
      <c r="C22" s="116"/>
      <c r="D22" s="116"/>
      <c r="E22" s="116"/>
      <c r="F22" s="116"/>
      <c r="G22" s="117"/>
    </row>
    <row r="23" spans="1:7" ht="15" customHeight="1" x14ac:dyDescent="0.2">
      <c r="A23" s="5" t="s">
        <v>15</v>
      </c>
      <c r="B23" s="5" t="s">
        <v>20</v>
      </c>
      <c r="C23" s="5" t="s">
        <v>25</v>
      </c>
      <c r="D23" s="5">
        <v>83</v>
      </c>
      <c r="E23" s="6">
        <v>21300</v>
      </c>
      <c r="F23" s="6"/>
      <c r="G23" s="6">
        <f>E23*D23</f>
        <v>1767900</v>
      </c>
    </row>
    <row r="24" spans="1:7" ht="15" customHeight="1" x14ac:dyDescent="0.2">
      <c r="A24" s="26"/>
      <c r="B24" s="27"/>
      <c r="C24" s="27"/>
      <c r="D24" s="27"/>
      <c r="E24" s="27"/>
      <c r="F24" s="121" t="s">
        <v>37</v>
      </c>
      <c r="G24" s="129">
        <f>G23</f>
        <v>1767900</v>
      </c>
    </row>
    <row r="25" spans="1:7" ht="15" customHeight="1" x14ac:dyDescent="0.2">
      <c r="A25" s="50"/>
      <c r="B25" s="24"/>
      <c r="C25" s="24"/>
      <c r="D25" s="24"/>
      <c r="E25" s="24"/>
      <c r="F25" s="52"/>
      <c r="G25" s="46"/>
    </row>
    <row r="26" spans="1:7" ht="15" customHeight="1" x14ac:dyDescent="0.2">
      <c r="A26" s="5" t="s">
        <v>42</v>
      </c>
      <c r="B26" s="5" t="s">
        <v>20</v>
      </c>
      <c r="C26" s="5" t="s">
        <v>25</v>
      </c>
      <c r="D26" s="5">
        <v>86.5</v>
      </c>
      <c r="E26" s="6">
        <v>21900</v>
      </c>
      <c r="F26" s="6"/>
      <c r="G26" s="6">
        <f>D26*E26</f>
        <v>1894350</v>
      </c>
    </row>
    <row r="27" spans="1:7" ht="15" customHeight="1" x14ac:dyDescent="0.2">
      <c r="A27" s="83"/>
      <c r="B27" s="70"/>
      <c r="C27" s="70"/>
      <c r="D27" s="70"/>
      <c r="E27" s="70"/>
      <c r="F27" s="123" t="s">
        <v>44</v>
      </c>
      <c r="G27" s="127">
        <f>G26</f>
        <v>1894350</v>
      </c>
    </row>
    <row r="28" spans="1:7" ht="15" customHeight="1" x14ac:dyDescent="0.2">
      <c r="A28" s="50"/>
      <c r="B28" s="24"/>
      <c r="C28" s="24"/>
      <c r="D28" s="24"/>
      <c r="E28" s="24"/>
      <c r="F28" s="52"/>
      <c r="G28" s="46"/>
    </row>
    <row r="29" spans="1:7" ht="15" customHeight="1" x14ac:dyDescent="0.2">
      <c r="A29" s="44"/>
      <c r="B29" s="29"/>
      <c r="C29" s="29"/>
      <c r="D29" s="29"/>
      <c r="E29" s="29"/>
      <c r="F29" s="45" t="s">
        <v>45</v>
      </c>
      <c r="G29" s="43">
        <f>G15+G18+G21+G24+G27</f>
        <v>8666650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3" customForma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4">
    <mergeCell ref="A1:G1"/>
    <mergeCell ref="A2:G2"/>
    <mergeCell ref="A3:G3"/>
    <mergeCell ref="A6:G8"/>
    <mergeCell ref="A11:A13"/>
    <mergeCell ref="B11:B13"/>
    <mergeCell ref="C11:C13"/>
    <mergeCell ref="D11:D13"/>
    <mergeCell ref="A19:G19"/>
    <mergeCell ref="A22:G22"/>
    <mergeCell ref="E11:E13"/>
    <mergeCell ref="F11:F13"/>
    <mergeCell ref="G11:G13"/>
    <mergeCell ref="A16:G1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tabSelected="1"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88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109" t="s">
        <v>0</v>
      </c>
      <c r="C2" s="109"/>
      <c r="D2" s="109"/>
      <c r="E2" s="109"/>
      <c r="F2" s="109"/>
      <c r="G2" s="109"/>
      <c r="H2" s="4"/>
      <c r="I2" s="4"/>
      <c r="J2" s="4"/>
    </row>
    <row r="3" spans="2:11" ht="15" customHeight="1" x14ac:dyDescent="0.2">
      <c r="B3" s="109" t="s">
        <v>1</v>
      </c>
      <c r="C3" s="109"/>
      <c r="D3" s="109"/>
      <c r="E3" s="109"/>
      <c r="F3" s="109"/>
      <c r="G3" s="109"/>
      <c r="H3" s="4"/>
      <c r="I3" s="4"/>
      <c r="J3" s="4"/>
    </row>
    <row r="4" spans="2:11" ht="15" customHeight="1" x14ac:dyDescent="0.2">
      <c r="B4" s="108"/>
      <c r="C4" s="108"/>
      <c r="D4" s="108"/>
      <c r="E4" s="108"/>
      <c r="F4" s="108"/>
      <c r="G4" s="87"/>
      <c r="H4" s="108"/>
    </row>
    <row r="5" spans="2:11" ht="15" customHeight="1" x14ac:dyDescent="0.2">
      <c r="B5" s="108"/>
      <c r="C5" s="108"/>
      <c r="D5" s="108"/>
      <c r="E5" s="108"/>
      <c r="F5" s="108"/>
      <c r="G5" s="87"/>
      <c r="H5" s="108"/>
    </row>
    <row r="6" spans="2:11" ht="15" customHeight="1" x14ac:dyDescent="0.2">
      <c r="B6" s="3" t="s">
        <v>40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5"/>
      <c r="C8" s="19" t="s">
        <v>11</v>
      </c>
      <c r="D8" s="19" t="s">
        <v>12</v>
      </c>
      <c r="E8" s="19" t="s">
        <v>13</v>
      </c>
      <c r="F8" s="19" t="s">
        <v>15</v>
      </c>
      <c r="G8" s="48" t="s">
        <v>42</v>
      </c>
      <c r="H8" s="12"/>
    </row>
    <row r="9" spans="2:11" ht="15" customHeight="1" x14ac:dyDescent="0.2">
      <c r="B9" s="17" t="s">
        <v>25</v>
      </c>
      <c r="C9" s="20">
        <v>2063400</v>
      </c>
      <c r="D9" s="18">
        <v>2147000</v>
      </c>
      <c r="E9" s="18">
        <v>2253300</v>
      </c>
      <c r="F9" s="86">
        <v>2343000</v>
      </c>
      <c r="G9" s="86">
        <v>2507550</v>
      </c>
      <c r="H9" s="12"/>
    </row>
    <row r="10" spans="2:11" ht="15" customHeight="1" x14ac:dyDescent="0.2">
      <c r="B10" s="14" t="s">
        <v>16</v>
      </c>
      <c r="C10" s="21">
        <v>2790450</v>
      </c>
      <c r="D10" s="16">
        <v>2993020</v>
      </c>
      <c r="E10" s="16">
        <v>3120800</v>
      </c>
      <c r="F10" s="16">
        <v>3111900</v>
      </c>
      <c r="G10" s="16">
        <v>3225600</v>
      </c>
      <c r="H10" s="10"/>
    </row>
    <row r="11" spans="2:11" ht="15" customHeight="1" x14ac:dyDescent="0.2">
      <c r="B11" s="14" t="s">
        <v>17</v>
      </c>
      <c r="C11" s="21">
        <v>95400</v>
      </c>
      <c r="D11" s="16">
        <v>33400</v>
      </c>
      <c r="E11" s="16">
        <v>17800</v>
      </c>
      <c r="F11" s="16">
        <v>18700</v>
      </c>
      <c r="G11" s="16">
        <v>0</v>
      </c>
      <c r="H11" s="10"/>
    </row>
    <row r="12" spans="2:11" ht="15" customHeight="1" x14ac:dyDescent="0.2">
      <c r="B12" s="14" t="s">
        <v>18</v>
      </c>
      <c r="C12" s="21">
        <v>43200</v>
      </c>
      <c r="D12" s="16">
        <v>45200</v>
      </c>
      <c r="E12" s="16">
        <v>60500</v>
      </c>
      <c r="F12" s="16">
        <v>63500</v>
      </c>
      <c r="G12" s="16">
        <v>52000</v>
      </c>
      <c r="H12" s="10"/>
    </row>
    <row r="13" spans="2:11" ht="15" customHeight="1" x14ac:dyDescent="0.2">
      <c r="B13" s="89" t="s">
        <v>8</v>
      </c>
      <c r="C13" s="90">
        <v>8691000</v>
      </c>
      <c r="D13" s="91">
        <v>9018332</v>
      </c>
      <c r="E13" s="91">
        <v>9233646</v>
      </c>
      <c r="F13" s="91">
        <v>9489750</v>
      </c>
      <c r="G13" s="91">
        <v>9616500</v>
      </c>
      <c r="H13" s="10"/>
      <c r="I13" s="92"/>
      <c r="J13" s="92"/>
      <c r="K13" s="93"/>
    </row>
    <row r="14" spans="2:11" ht="15" customHeight="1" x14ac:dyDescent="0.2">
      <c r="B14" s="94"/>
      <c r="C14" s="95"/>
      <c r="D14" s="96"/>
      <c r="E14" s="96"/>
      <c r="F14" s="96"/>
      <c r="G14" s="97"/>
      <c r="H14" s="10"/>
      <c r="I14" s="92"/>
      <c r="J14" s="92"/>
      <c r="K14" s="93"/>
    </row>
    <row r="15" spans="2:11" s="100" customFormat="1" ht="15" customHeight="1" x14ac:dyDescent="0.2">
      <c r="B15" s="98" t="s">
        <v>39</v>
      </c>
      <c r="C15" s="99">
        <f>SUM(C10:C13,C9)</f>
        <v>13683450</v>
      </c>
      <c r="D15" s="99">
        <f>SUM(D10:D13,D9)</f>
        <v>14236952</v>
      </c>
      <c r="E15" s="99">
        <f>SUM(E10:E13,E9)</f>
        <v>14686046</v>
      </c>
      <c r="F15" s="99">
        <f>SUM(F9:F13)</f>
        <v>15026850</v>
      </c>
      <c r="G15" s="68">
        <f>SUM(G9:G13)</f>
        <v>15401650</v>
      </c>
      <c r="I15" s="101"/>
      <c r="J15" s="101"/>
      <c r="K15" s="102"/>
    </row>
    <row r="16" spans="2:11" s="100" customFormat="1" ht="15" customHeight="1" x14ac:dyDescent="0.2">
      <c r="B16" s="118"/>
      <c r="C16" s="119"/>
      <c r="D16" s="119"/>
      <c r="E16" s="119"/>
      <c r="F16" s="119"/>
      <c r="G16" s="120"/>
      <c r="I16" s="101"/>
      <c r="J16" s="101"/>
      <c r="K16" s="102"/>
    </row>
    <row r="17" spans="2:11" ht="15" customHeight="1" x14ac:dyDescent="0.2">
      <c r="I17" s="92"/>
      <c r="J17" s="92"/>
      <c r="K17" s="93"/>
    </row>
    <row r="18" spans="2:11" ht="15" customHeight="1" x14ac:dyDescent="0.2">
      <c r="B18" s="3" t="s">
        <v>41</v>
      </c>
      <c r="I18" s="92"/>
      <c r="J18" s="92"/>
      <c r="K18" s="93"/>
    </row>
    <row r="19" spans="2:11" ht="15" customHeight="1" x14ac:dyDescent="0.2">
      <c r="B19" s="3"/>
      <c r="I19" s="92"/>
      <c r="J19" s="92"/>
      <c r="K19" s="93"/>
    </row>
    <row r="20" spans="2:11" ht="15" customHeight="1" x14ac:dyDescent="0.2">
      <c r="I20" s="92"/>
      <c r="J20" s="92"/>
      <c r="K20" s="93"/>
    </row>
    <row r="21" spans="2:11" ht="15" customHeight="1" x14ac:dyDescent="0.2">
      <c r="B21" s="15"/>
      <c r="C21" s="19" t="s">
        <v>11</v>
      </c>
      <c r="D21" s="19" t="s">
        <v>12</v>
      </c>
      <c r="E21" s="19" t="s">
        <v>13</v>
      </c>
      <c r="F21" s="19" t="s">
        <v>15</v>
      </c>
      <c r="G21" s="103" t="s">
        <v>42</v>
      </c>
      <c r="I21" s="92"/>
      <c r="J21" s="92"/>
      <c r="K21" s="93"/>
    </row>
    <row r="22" spans="2:11" ht="15" customHeight="1" x14ac:dyDescent="0.2">
      <c r="B22" s="14" t="s">
        <v>20</v>
      </c>
      <c r="C22" s="16">
        <v>3525600</v>
      </c>
      <c r="D22" s="16">
        <v>3674000</v>
      </c>
      <c r="E22" s="16">
        <v>3807550</v>
      </c>
      <c r="F22" s="23">
        <v>4008300</v>
      </c>
      <c r="G22" s="86">
        <v>4270950</v>
      </c>
    </row>
    <row r="23" spans="2:11" ht="15" customHeight="1" x14ac:dyDescent="0.2">
      <c r="B23" s="14" t="s">
        <v>21</v>
      </c>
      <c r="C23" s="16">
        <v>193900</v>
      </c>
      <c r="D23" s="16">
        <v>232800</v>
      </c>
      <c r="E23" s="16">
        <v>279900</v>
      </c>
      <c r="F23" s="23">
        <v>260800</v>
      </c>
      <c r="G23" s="86">
        <v>301500</v>
      </c>
    </row>
    <row r="24" spans="2:11" ht="15" customHeight="1" x14ac:dyDescent="0.2">
      <c r="B24" s="14" t="s">
        <v>19</v>
      </c>
      <c r="C24" s="16">
        <v>540600</v>
      </c>
      <c r="D24" s="16">
        <v>567800</v>
      </c>
      <c r="E24" s="16">
        <v>605200</v>
      </c>
      <c r="F24" s="23">
        <v>635800</v>
      </c>
      <c r="G24" s="86">
        <v>652800</v>
      </c>
    </row>
    <row r="25" spans="2:11" ht="15" customHeight="1" x14ac:dyDescent="0.2">
      <c r="B25" s="14" t="s">
        <v>7</v>
      </c>
      <c r="C25" s="16">
        <v>4940800</v>
      </c>
      <c r="D25" s="16">
        <v>5244300</v>
      </c>
      <c r="E25" s="16">
        <v>5236200</v>
      </c>
      <c r="F25" s="23">
        <v>5400950</v>
      </c>
      <c r="G25" s="86">
        <v>5344000</v>
      </c>
    </row>
    <row r="26" spans="2:11" ht="15" customHeight="1" x14ac:dyDescent="0.2">
      <c r="B26" s="14" t="s">
        <v>22</v>
      </c>
      <c r="C26" s="16">
        <v>519600</v>
      </c>
      <c r="D26" s="16">
        <v>567800</v>
      </c>
      <c r="E26" s="16">
        <v>647200</v>
      </c>
      <c r="F26" s="23">
        <v>633150</v>
      </c>
      <c r="G26" s="86">
        <v>665800</v>
      </c>
    </row>
    <row r="27" spans="2:11" ht="15" customHeight="1" x14ac:dyDescent="0.2">
      <c r="B27" s="14" t="s">
        <v>23</v>
      </c>
      <c r="C27" s="86">
        <v>540600</v>
      </c>
      <c r="D27" s="86">
        <v>617900</v>
      </c>
      <c r="E27" s="86">
        <v>658600</v>
      </c>
      <c r="F27" s="104">
        <v>598400</v>
      </c>
      <c r="G27" s="86">
        <v>662400</v>
      </c>
    </row>
    <row r="28" spans="2:11" ht="15" customHeight="1" x14ac:dyDescent="0.2">
      <c r="B28" s="14" t="s">
        <v>24</v>
      </c>
      <c r="C28" s="86">
        <v>3182900</v>
      </c>
      <c r="D28" s="86">
        <v>3235650</v>
      </c>
      <c r="E28" s="86">
        <v>3410350</v>
      </c>
      <c r="F28" s="23">
        <v>3489450</v>
      </c>
      <c r="G28" s="104">
        <v>3504200</v>
      </c>
    </row>
    <row r="29" spans="2:11" ht="15" customHeight="1" x14ac:dyDescent="0.2">
      <c r="B29" s="89" t="s">
        <v>9</v>
      </c>
      <c r="C29" s="105">
        <v>227155</v>
      </c>
      <c r="D29" s="105">
        <v>96802</v>
      </c>
      <c r="E29" s="105">
        <v>41046</v>
      </c>
      <c r="F29" s="91">
        <v>0</v>
      </c>
      <c r="G29" s="105">
        <v>0</v>
      </c>
    </row>
    <row r="30" spans="2:11" ht="15" customHeight="1" x14ac:dyDescent="0.2">
      <c r="B30" s="94"/>
      <c r="C30" s="106"/>
      <c r="D30" s="106"/>
      <c r="E30" s="106"/>
      <c r="F30" s="96"/>
      <c r="G30" s="107"/>
    </row>
    <row r="31" spans="2:11" s="100" customFormat="1" ht="15" customHeight="1" x14ac:dyDescent="0.2">
      <c r="B31" s="98" t="s">
        <v>39</v>
      </c>
      <c r="C31" s="99">
        <f>SUM(C29,C28,C22:C27)</f>
        <v>13671155</v>
      </c>
      <c r="D31" s="99">
        <f>SUM(D29,D28,D22:D27)</f>
        <v>14237052</v>
      </c>
      <c r="E31" s="99">
        <f>SUM(E22:E27,E28,E29:E29)</f>
        <v>14686046</v>
      </c>
      <c r="F31" s="99">
        <f>SUM(F22:F29)</f>
        <v>15026850</v>
      </c>
      <c r="G31" s="68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A1:I42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58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1" t="s">
        <v>46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2" t="s">
        <v>2</v>
      </c>
      <c r="B11" s="112" t="s">
        <v>3</v>
      </c>
      <c r="C11" s="112" t="s">
        <v>4</v>
      </c>
      <c r="D11" s="112" t="s">
        <v>5</v>
      </c>
      <c r="E11" s="112" t="s">
        <v>6</v>
      </c>
      <c r="F11" s="112" t="s">
        <v>14</v>
      </c>
      <c r="G11" s="112" t="s">
        <v>10</v>
      </c>
    </row>
    <row r="12" spans="1:9" ht="15" customHeight="1" x14ac:dyDescent="0.2">
      <c r="A12" s="113"/>
      <c r="B12" s="113"/>
      <c r="C12" s="113"/>
      <c r="D12" s="113"/>
      <c r="E12" s="113"/>
      <c r="F12" s="113"/>
      <c r="G12" s="113"/>
    </row>
    <row r="13" spans="1:9" ht="15" customHeight="1" x14ac:dyDescent="0.2">
      <c r="A13" s="114"/>
      <c r="B13" s="114"/>
      <c r="C13" s="114"/>
      <c r="D13" s="114"/>
      <c r="E13" s="114"/>
      <c r="F13" s="114"/>
      <c r="G13" s="114"/>
    </row>
    <row r="14" spans="1:9" ht="15" customHeight="1" x14ac:dyDescent="0.2">
      <c r="A14" s="5" t="s">
        <v>11</v>
      </c>
      <c r="B14" s="5" t="s">
        <v>20</v>
      </c>
      <c r="C14" s="5" t="s">
        <v>25</v>
      </c>
      <c r="D14" s="5">
        <v>1</v>
      </c>
      <c r="E14" s="6">
        <v>10800</v>
      </c>
      <c r="F14" s="6"/>
      <c r="G14" s="6">
        <f>E14*D14</f>
        <v>10800</v>
      </c>
    </row>
    <row r="15" spans="1:9" ht="15" customHeight="1" x14ac:dyDescent="0.2">
      <c r="A15" s="40"/>
      <c r="B15" s="41"/>
      <c r="C15" s="41"/>
      <c r="D15" s="41"/>
      <c r="E15" s="36"/>
      <c r="F15" s="121" t="s">
        <v>34</v>
      </c>
      <c r="G15" s="126">
        <f>G14</f>
        <v>10800</v>
      </c>
    </row>
    <row r="16" spans="1:9" ht="15" customHeight="1" x14ac:dyDescent="0.2">
      <c r="A16" s="26"/>
      <c r="B16" s="27"/>
      <c r="C16" s="27"/>
      <c r="D16" s="27"/>
      <c r="E16" s="27"/>
      <c r="F16" s="27"/>
      <c r="G16" s="59"/>
    </row>
    <row r="17" spans="1:7" ht="15" customHeight="1" x14ac:dyDescent="0.2">
      <c r="A17" s="5" t="s">
        <v>12</v>
      </c>
      <c r="B17" s="5" t="s">
        <v>20</v>
      </c>
      <c r="C17" s="5" t="s">
        <v>25</v>
      </c>
      <c r="D17" s="5">
        <v>2</v>
      </c>
      <c r="E17" s="6">
        <v>11300</v>
      </c>
      <c r="F17" s="6"/>
      <c r="G17" s="6">
        <f>E17*D17</f>
        <v>22600</v>
      </c>
    </row>
    <row r="18" spans="1:7" ht="15" customHeight="1" x14ac:dyDescent="0.2">
      <c r="A18" s="40"/>
      <c r="B18" s="41"/>
      <c r="C18" s="41"/>
      <c r="D18" s="41"/>
      <c r="E18" s="36"/>
      <c r="F18" s="121" t="s">
        <v>35</v>
      </c>
      <c r="G18" s="126">
        <f>G17</f>
        <v>22600</v>
      </c>
    </row>
    <row r="19" spans="1:7" ht="15" customHeight="1" x14ac:dyDescent="0.2">
      <c r="A19" s="26"/>
      <c r="B19" s="27"/>
      <c r="C19" s="27"/>
      <c r="D19" s="27"/>
      <c r="E19" s="27"/>
      <c r="F19" s="27"/>
      <c r="G19" s="59"/>
    </row>
    <row r="20" spans="1:7" ht="15" customHeight="1" x14ac:dyDescent="0.2">
      <c r="A20" s="5" t="s">
        <v>13</v>
      </c>
      <c r="B20" s="5" t="s">
        <v>20</v>
      </c>
      <c r="C20" s="5" t="s">
        <v>25</v>
      </c>
      <c r="D20" s="5">
        <v>1</v>
      </c>
      <c r="E20" s="6">
        <v>12100</v>
      </c>
      <c r="F20" s="6"/>
      <c r="G20" s="6">
        <f>E20*D20</f>
        <v>12100</v>
      </c>
    </row>
    <row r="21" spans="1:7" ht="15" customHeight="1" x14ac:dyDescent="0.2">
      <c r="A21" s="40"/>
      <c r="B21" s="41"/>
      <c r="C21" s="41"/>
      <c r="D21" s="41"/>
      <c r="E21" s="36"/>
      <c r="F21" s="121" t="s">
        <v>36</v>
      </c>
      <c r="G21" s="126">
        <f>G20</f>
        <v>12100</v>
      </c>
    </row>
    <row r="22" spans="1:7" ht="15" customHeight="1" x14ac:dyDescent="0.2">
      <c r="A22" s="26"/>
      <c r="B22" s="27"/>
      <c r="C22" s="27"/>
      <c r="D22" s="27"/>
      <c r="E22" s="27"/>
      <c r="F22" s="27"/>
      <c r="G22" s="59"/>
    </row>
    <row r="23" spans="1:7" ht="15" customHeight="1" x14ac:dyDescent="0.2">
      <c r="A23" s="5" t="s">
        <v>15</v>
      </c>
      <c r="B23" s="5" t="s">
        <v>20</v>
      </c>
      <c r="C23" s="5" t="s">
        <v>25</v>
      </c>
      <c r="D23" s="5">
        <v>14</v>
      </c>
      <c r="E23" s="6">
        <v>21300</v>
      </c>
      <c r="F23" s="6"/>
      <c r="G23" s="7">
        <f>E23*D23</f>
        <v>298200</v>
      </c>
    </row>
    <row r="24" spans="1:7" ht="15" customHeight="1" x14ac:dyDescent="0.2">
      <c r="A24" s="65"/>
      <c r="B24" s="60"/>
      <c r="C24" s="54"/>
      <c r="D24" s="54"/>
      <c r="E24" s="66"/>
      <c r="F24" s="123" t="s">
        <v>37</v>
      </c>
      <c r="G24" s="124">
        <f>G23</f>
        <v>298200</v>
      </c>
    </row>
    <row r="25" spans="1:7" ht="15" customHeight="1" x14ac:dyDescent="0.2">
      <c r="A25" s="50"/>
      <c r="B25" s="51"/>
      <c r="C25" s="51"/>
      <c r="D25" s="51"/>
      <c r="E25" s="36"/>
      <c r="F25" s="52"/>
      <c r="G25" s="46"/>
    </row>
    <row r="26" spans="1:7" ht="15" customHeight="1" x14ac:dyDescent="0.2">
      <c r="A26" s="71" t="s">
        <v>42</v>
      </c>
      <c r="B26" s="71" t="s">
        <v>20</v>
      </c>
      <c r="C26" s="71" t="s">
        <v>25</v>
      </c>
      <c r="D26" s="71">
        <v>15</v>
      </c>
      <c r="E26" s="72">
        <v>21900</v>
      </c>
      <c r="F26" s="73"/>
      <c r="G26" s="56">
        <f>D26*E26</f>
        <v>328500</v>
      </c>
    </row>
    <row r="27" spans="1:7" ht="15" customHeight="1" x14ac:dyDescent="0.2">
      <c r="A27" s="60"/>
      <c r="B27" s="54"/>
      <c r="C27" s="54"/>
      <c r="D27" s="54"/>
      <c r="E27" s="66"/>
      <c r="F27" s="121" t="s">
        <v>44</v>
      </c>
      <c r="G27" s="127">
        <f>G26</f>
        <v>328500</v>
      </c>
    </row>
    <row r="28" spans="1:7" ht="15" customHeight="1" x14ac:dyDescent="0.2">
      <c r="A28" s="60"/>
      <c r="B28" s="54"/>
      <c r="C28" s="54"/>
      <c r="D28" s="54"/>
      <c r="E28" s="66"/>
      <c r="F28" s="69"/>
      <c r="G28" s="46"/>
    </row>
    <row r="29" spans="1:7" ht="15" customHeight="1" x14ac:dyDescent="0.2">
      <c r="A29" s="50"/>
      <c r="B29" s="24"/>
      <c r="C29" s="24"/>
      <c r="D29" s="24"/>
      <c r="E29" s="24"/>
      <c r="F29" s="45" t="s">
        <v>45</v>
      </c>
      <c r="G29" s="74">
        <f>G15+G18+G21+G24+G27</f>
        <v>672200</v>
      </c>
    </row>
    <row r="30" spans="1:7" ht="15" customHeight="1" x14ac:dyDescent="0.2">
      <c r="A30" s="2"/>
      <c r="B30" s="2"/>
      <c r="C30" s="2"/>
      <c r="D30" s="2"/>
      <c r="E30" s="2"/>
    </row>
    <row r="31" spans="1:7" ht="15" customHeight="1" x14ac:dyDescent="0.2">
      <c r="A31" s="2"/>
      <c r="B31" s="2"/>
      <c r="C31" s="2"/>
      <c r="D31" s="2"/>
      <c r="E31" s="2"/>
      <c r="F31" s="2"/>
      <c r="G31" s="2"/>
    </row>
    <row r="34" spans="1:7" s="13" customFormat="1" ht="15" customHeight="1" x14ac:dyDescent="0.25"/>
    <row r="40" spans="1:7" s="2" customFormat="1" ht="15" customHeight="1" x14ac:dyDescent="0.2">
      <c r="A40" s="9"/>
      <c r="B40" s="9"/>
      <c r="C40" s="9"/>
      <c r="D40" s="49"/>
      <c r="E40" s="9"/>
      <c r="F40" s="9"/>
      <c r="G40" s="22"/>
    </row>
    <row r="41" spans="1:7" ht="15" customHeight="1" x14ac:dyDescent="0.2">
      <c r="A41" s="8"/>
      <c r="B41" s="8"/>
      <c r="C41" s="8"/>
      <c r="D41" s="8"/>
      <c r="E41" s="8"/>
      <c r="F41" s="8"/>
      <c r="G41" s="8"/>
    </row>
    <row r="42" spans="1:7" ht="15" customHeight="1" x14ac:dyDescent="0.2">
      <c r="A42" s="8"/>
      <c r="B42" s="8"/>
      <c r="C42" s="8"/>
      <c r="D42" s="8"/>
      <c r="E42" s="8"/>
      <c r="F42" s="8"/>
      <c r="G42" s="8"/>
    </row>
  </sheetData>
  <mergeCells count="11">
    <mergeCell ref="A1:G1"/>
    <mergeCell ref="A3:G3"/>
    <mergeCell ref="A6:G8"/>
    <mergeCell ref="A11:A13"/>
    <mergeCell ref="B11:B13"/>
    <mergeCell ref="C11:C13"/>
    <mergeCell ref="D11:D13"/>
    <mergeCell ref="E11:E13"/>
    <mergeCell ref="A2:G2"/>
    <mergeCell ref="F11:F13"/>
    <mergeCell ref="G11:G13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D7F4-2BD2-4829-9DF6-63B9AD01A718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59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6" spans="1:9" ht="12.75" customHeight="1" x14ac:dyDescent="0.2">
      <c r="A6" s="111" t="s">
        <v>47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10" spans="1:9" ht="15" customHeight="1" x14ac:dyDescent="0.2"/>
    <row r="11" spans="1:9" ht="20.100000000000001" customHeight="1" x14ac:dyDescent="0.2">
      <c r="A11" s="112" t="s">
        <v>2</v>
      </c>
      <c r="B11" s="112" t="s">
        <v>3</v>
      </c>
      <c r="C11" s="112" t="s">
        <v>4</v>
      </c>
      <c r="D11" s="112" t="s">
        <v>5</v>
      </c>
      <c r="E11" s="112" t="s">
        <v>6</v>
      </c>
      <c r="F11" s="112" t="s">
        <v>14</v>
      </c>
      <c r="G11" s="112" t="s">
        <v>10</v>
      </c>
    </row>
    <row r="12" spans="1:9" ht="20.100000000000001" customHeight="1" x14ac:dyDescent="0.2">
      <c r="A12" s="113"/>
      <c r="B12" s="113"/>
      <c r="C12" s="113"/>
      <c r="D12" s="113"/>
      <c r="E12" s="113"/>
      <c r="F12" s="113"/>
      <c r="G12" s="113"/>
    </row>
    <row r="13" spans="1:9" ht="20.100000000000001" customHeight="1" x14ac:dyDescent="0.2">
      <c r="A13" s="114"/>
      <c r="B13" s="114"/>
      <c r="C13" s="114"/>
      <c r="D13" s="114"/>
      <c r="E13" s="114"/>
      <c r="F13" s="114"/>
      <c r="G13" s="114"/>
    </row>
    <row r="14" spans="1:9" ht="15" customHeight="1" x14ac:dyDescent="0.2">
      <c r="A14" s="63" t="s">
        <v>11</v>
      </c>
      <c r="B14" s="63" t="s">
        <v>20</v>
      </c>
      <c r="C14" s="63" t="s">
        <v>8</v>
      </c>
      <c r="D14" s="63">
        <v>35</v>
      </c>
      <c r="E14" s="58">
        <v>27700</v>
      </c>
      <c r="F14" s="58"/>
      <c r="G14" s="58">
        <f>E14*D14</f>
        <v>969500</v>
      </c>
    </row>
    <row r="15" spans="1:9" ht="15" customHeight="1" x14ac:dyDescent="0.2">
      <c r="A15" s="77"/>
      <c r="B15" s="78"/>
      <c r="C15" s="78"/>
      <c r="D15" s="78"/>
      <c r="E15" s="78"/>
      <c r="F15" s="123" t="s">
        <v>34</v>
      </c>
      <c r="G15" s="128">
        <f>G14</f>
        <v>969500</v>
      </c>
    </row>
    <row r="16" spans="1:9" ht="15" customHeight="1" x14ac:dyDescent="0.2">
      <c r="A16" s="26"/>
      <c r="B16" s="27"/>
      <c r="C16" s="27"/>
      <c r="D16" s="27"/>
      <c r="E16" s="27"/>
      <c r="F16" s="52"/>
      <c r="G16" s="37"/>
    </row>
    <row r="17" spans="1:7" ht="15" customHeight="1" x14ac:dyDescent="0.2">
      <c r="A17" s="63" t="s">
        <v>12</v>
      </c>
      <c r="B17" s="63" t="s">
        <v>20</v>
      </c>
      <c r="C17" s="63" t="s">
        <v>8</v>
      </c>
      <c r="D17" s="63">
        <v>36</v>
      </c>
      <c r="E17" s="58">
        <v>29100</v>
      </c>
      <c r="F17" s="58"/>
      <c r="G17" s="58">
        <f>E17*D17</f>
        <v>1047600</v>
      </c>
    </row>
    <row r="18" spans="1:7" ht="15" customHeight="1" x14ac:dyDescent="0.2">
      <c r="A18" s="77"/>
      <c r="B18" s="78"/>
      <c r="C18" s="78"/>
      <c r="D18" s="78"/>
      <c r="E18" s="78"/>
      <c r="F18" s="123" t="s">
        <v>35</v>
      </c>
      <c r="G18" s="128">
        <f>G17</f>
        <v>1047600</v>
      </c>
    </row>
    <row r="19" spans="1:7" ht="15" customHeight="1" x14ac:dyDescent="0.2">
      <c r="A19" s="26"/>
      <c r="B19" s="27"/>
      <c r="C19" s="27"/>
      <c r="D19" s="27"/>
      <c r="E19" s="27"/>
      <c r="F19" s="52"/>
      <c r="G19" s="37"/>
    </row>
    <row r="20" spans="1:7" ht="15" customHeight="1" x14ac:dyDescent="0.2">
      <c r="A20" s="63" t="s">
        <v>13</v>
      </c>
      <c r="B20" s="63" t="s">
        <v>20</v>
      </c>
      <c r="C20" s="63" t="s">
        <v>8</v>
      </c>
      <c r="D20" s="63">
        <v>34.5</v>
      </c>
      <c r="E20" s="58">
        <v>31100</v>
      </c>
      <c r="F20" s="58"/>
      <c r="G20" s="58">
        <f>E20*D20</f>
        <v>1072950</v>
      </c>
    </row>
    <row r="21" spans="1:7" ht="15" customHeight="1" x14ac:dyDescent="0.2">
      <c r="A21" s="77"/>
      <c r="B21" s="78"/>
      <c r="C21" s="78"/>
      <c r="D21" s="78"/>
      <c r="E21" s="78"/>
      <c r="F21" s="123" t="s">
        <v>36</v>
      </c>
      <c r="G21" s="128">
        <f>G20</f>
        <v>1072950</v>
      </c>
    </row>
    <row r="22" spans="1:7" ht="15" customHeight="1" x14ac:dyDescent="0.2">
      <c r="A22" s="26"/>
      <c r="B22" s="27"/>
      <c r="C22" s="27"/>
      <c r="D22" s="27"/>
      <c r="E22" s="27"/>
      <c r="F22" s="52"/>
      <c r="G22" s="37"/>
    </row>
    <row r="23" spans="1:7" ht="15" customHeight="1" x14ac:dyDescent="0.2">
      <c r="A23" s="63" t="s">
        <v>15</v>
      </c>
      <c r="B23" s="63" t="s">
        <v>20</v>
      </c>
      <c r="C23" s="63" t="s">
        <v>8</v>
      </c>
      <c r="D23" s="63">
        <v>35</v>
      </c>
      <c r="E23" s="58">
        <v>32600</v>
      </c>
      <c r="F23" s="58"/>
      <c r="G23" s="58">
        <f>E23*D23</f>
        <v>1141000</v>
      </c>
    </row>
    <row r="24" spans="1:7" ht="15" customHeight="1" x14ac:dyDescent="0.2">
      <c r="A24" s="65"/>
      <c r="B24" s="75"/>
      <c r="C24" s="76"/>
      <c r="D24" s="76"/>
      <c r="E24" s="76"/>
      <c r="F24" s="123" t="s">
        <v>37</v>
      </c>
      <c r="G24" s="124">
        <f>G23</f>
        <v>1141000</v>
      </c>
    </row>
    <row r="25" spans="1:7" ht="15" customHeight="1" x14ac:dyDescent="0.2">
      <c r="A25" s="50"/>
      <c r="B25" s="24"/>
      <c r="C25" s="24"/>
      <c r="D25" s="24"/>
      <c r="E25" s="24"/>
      <c r="F25" s="52"/>
      <c r="G25" s="46"/>
    </row>
    <row r="26" spans="1:7" ht="15" customHeight="1" x14ac:dyDescent="0.2">
      <c r="A26" s="5" t="s">
        <v>42</v>
      </c>
      <c r="B26" s="5" t="s">
        <v>20</v>
      </c>
      <c r="C26" s="5" t="s">
        <v>8</v>
      </c>
      <c r="D26" s="5">
        <v>36</v>
      </c>
      <c r="E26" s="6">
        <v>33500</v>
      </c>
      <c r="F26" s="6"/>
      <c r="G26" s="7">
        <f>D26*E26</f>
        <v>1206000</v>
      </c>
    </row>
    <row r="27" spans="1:7" ht="15" customHeight="1" x14ac:dyDescent="0.2">
      <c r="A27" s="83"/>
      <c r="B27" s="70"/>
      <c r="C27" s="70"/>
      <c r="D27" s="70"/>
      <c r="E27" s="70"/>
      <c r="F27" s="123" t="s">
        <v>44</v>
      </c>
      <c r="G27" s="127">
        <f>G26</f>
        <v>1206000</v>
      </c>
    </row>
    <row r="28" spans="1:7" ht="15" customHeight="1" x14ac:dyDescent="0.2">
      <c r="A28" s="50"/>
      <c r="B28" s="24"/>
      <c r="C28" s="24"/>
      <c r="D28" s="24"/>
      <c r="E28" s="24"/>
      <c r="F28" s="52"/>
      <c r="G28" s="46"/>
    </row>
    <row r="29" spans="1:7" ht="15" customHeight="1" x14ac:dyDescent="0.2">
      <c r="A29" s="79"/>
      <c r="B29" s="80"/>
      <c r="C29" s="80"/>
      <c r="D29" s="80"/>
      <c r="E29" s="80"/>
      <c r="F29" s="81" t="s">
        <v>45</v>
      </c>
      <c r="G29" s="62">
        <f>G15+G18+G21+G24+G27</f>
        <v>5437050</v>
      </c>
    </row>
    <row r="30" spans="1:7" ht="15" customHeight="1" x14ac:dyDescent="0.2">
      <c r="A30" s="2"/>
      <c r="B30" s="2"/>
      <c r="C30" s="2"/>
      <c r="D30" s="2"/>
      <c r="E30" s="2"/>
      <c r="F30" s="2"/>
      <c r="G30" s="2"/>
    </row>
    <row r="33" spans="1:7" s="13" customFormat="1" ht="15" customHeight="1" x14ac:dyDescent="0.25"/>
    <row r="39" spans="1:7" s="2" customFormat="1" ht="15" customHeight="1" x14ac:dyDescent="0.2">
      <c r="A39" s="9"/>
      <c r="B39" s="9"/>
      <c r="C39" s="9"/>
      <c r="D39" s="49"/>
      <c r="E39" s="9"/>
      <c r="F39" s="9"/>
      <c r="G39" s="31"/>
    </row>
    <row r="40" spans="1:7" ht="15" customHeight="1" x14ac:dyDescent="0.2">
      <c r="A40" s="8"/>
      <c r="B40" s="8"/>
      <c r="C40" s="8"/>
      <c r="D40" s="8"/>
      <c r="E40" s="8"/>
      <c r="F40" s="8"/>
      <c r="G40" s="8"/>
    </row>
    <row r="41" spans="1:7" ht="15" customHeight="1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CB55-B841-479C-BA82-3C16B9C05575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26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1" t="s">
        <v>48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2" t="s">
        <v>2</v>
      </c>
      <c r="B11" s="112" t="s">
        <v>3</v>
      </c>
      <c r="C11" s="112" t="s">
        <v>4</v>
      </c>
      <c r="D11" s="112" t="s">
        <v>5</v>
      </c>
      <c r="E11" s="112" t="s">
        <v>6</v>
      </c>
      <c r="F11" s="112" t="s">
        <v>14</v>
      </c>
      <c r="G11" s="112" t="s">
        <v>10</v>
      </c>
    </row>
    <row r="12" spans="1:9" ht="15" customHeight="1" x14ac:dyDescent="0.2">
      <c r="A12" s="113"/>
      <c r="B12" s="113"/>
      <c r="C12" s="113"/>
      <c r="D12" s="113"/>
      <c r="E12" s="113"/>
      <c r="F12" s="113"/>
      <c r="G12" s="113"/>
    </row>
    <row r="13" spans="1:9" ht="15" customHeight="1" x14ac:dyDescent="0.2">
      <c r="A13" s="114"/>
      <c r="B13" s="114"/>
      <c r="C13" s="114"/>
      <c r="D13" s="114"/>
      <c r="E13" s="114"/>
      <c r="F13" s="114"/>
      <c r="G13" s="114"/>
    </row>
    <row r="14" spans="1:9" ht="15" customHeight="1" x14ac:dyDescent="0.2">
      <c r="A14" s="5" t="s">
        <v>11</v>
      </c>
      <c r="B14" s="5" t="s">
        <v>20</v>
      </c>
      <c r="C14" s="5" t="s">
        <v>25</v>
      </c>
      <c r="D14" s="5">
        <v>1</v>
      </c>
      <c r="E14" s="6">
        <v>18100</v>
      </c>
      <c r="F14" s="6"/>
      <c r="G14" s="6">
        <v>18100</v>
      </c>
    </row>
    <row r="15" spans="1:9" ht="15" customHeight="1" x14ac:dyDescent="0.2">
      <c r="A15" s="40"/>
      <c r="B15" s="25"/>
      <c r="C15" s="24"/>
      <c r="D15" s="24"/>
      <c r="E15" s="24"/>
      <c r="F15" s="121" t="s">
        <v>34</v>
      </c>
      <c r="G15" s="122">
        <f>G14</f>
        <v>18100</v>
      </c>
    </row>
    <row r="16" spans="1:9" ht="15" customHeight="1" x14ac:dyDescent="0.2">
      <c r="A16" s="26"/>
      <c r="B16" s="27"/>
      <c r="C16" s="27"/>
      <c r="D16" s="27"/>
      <c r="E16" s="27"/>
      <c r="F16" s="27"/>
      <c r="G16" s="59"/>
    </row>
    <row r="17" spans="1:7" ht="15" customHeight="1" x14ac:dyDescent="0.2">
      <c r="A17" s="5" t="s">
        <v>12</v>
      </c>
      <c r="B17" s="5" t="s">
        <v>20</v>
      </c>
      <c r="C17" s="5" t="s">
        <v>25</v>
      </c>
      <c r="D17" s="5">
        <v>2</v>
      </c>
      <c r="E17" s="6">
        <v>19000</v>
      </c>
      <c r="F17" s="6"/>
      <c r="G17" s="6">
        <v>38000</v>
      </c>
    </row>
    <row r="18" spans="1:7" ht="15" customHeight="1" x14ac:dyDescent="0.2">
      <c r="A18" s="40"/>
      <c r="B18" s="24"/>
      <c r="C18" s="24"/>
      <c r="D18" s="24"/>
      <c r="E18" s="24"/>
      <c r="F18" s="121" t="s">
        <v>35</v>
      </c>
      <c r="G18" s="122">
        <f>G17</f>
        <v>38000</v>
      </c>
    </row>
    <row r="19" spans="1:7" ht="15" customHeight="1" x14ac:dyDescent="0.2">
      <c r="A19" s="26"/>
      <c r="B19" s="27"/>
      <c r="C19" s="27"/>
      <c r="D19" s="27"/>
      <c r="E19" s="27"/>
      <c r="F19" s="27"/>
      <c r="G19" s="59"/>
    </row>
    <row r="20" spans="1:7" ht="15" customHeight="1" x14ac:dyDescent="0.2">
      <c r="A20" s="5" t="s">
        <v>13</v>
      </c>
      <c r="B20" s="5" t="s">
        <v>20</v>
      </c>
      <c r="C20" s="5" t="s">
        <v>25</v>
      </c>
      <c r="D20" s="5">
        <v>2</v>
      </c>
      <c r="E20" s="6">
        <v>20300</v>
      </c>
      <c r="F20" s="6"/>
      <c r="G20" s="6">
        <f>E20*D20</f>
        <v>40600</v>
      </c>
    </row>
    <row r="21" spans="1:7" ht="15" customHeight="1" x14ac:dyDescent="0.2">
      <c r="A21" s="5"/>
      <c r="B21" s="25"/>
      <c r="C21" s="24"/>
      <c r="D21" s="24"/>
      <c r="E21" s="24"/>
      <c r="F21" s="121" t="s">
        <v>36</v>
      </c>
      <c r="G21" s="122">
        <f>G20</f>
        <v>40600</v>
      </c>
    </row>
    <row r="22" spans="1:7" ht="15" customHeight="1" x14ac:dyDescent="0.2">
      <c r="A22" s="26"/>
      <c r="B22" s="27"/>
      <c r="C22" s="27"/>
      <c r="D22" s="27"/>
      <c r="E22" s="27"/>
      <c r="F22" s="27"/>
      <c r="G22" s="59"/>
    </row>
    <row r="23" spans="1:7" ht="15" customHeight="1" x14ac:dyDescent="0.2">
      <c r="A23" s="5" t="s">
        <v>15</v>
      </c>
      <c r="B23" s="5" t="s">
        <v>20</v>
      </c>
      <c r="C23" s="5" t="s">
        <v>28</v>
      </c>
      <c r="D23" s="5">
        <v>2</v>
      </c>
      <c r="E23" s="6">
        <v>21300</v>
      </c>
      <c r="F23" s="6"/>
      <c r="G23" s="7">
        <f>E23*D23</f>
        <v>42600</v>
      </c>
    </row>
    <row r="24" spans="1:7" ht="15" customHeight="1" x14ac:dyDescent="0.2">
      <c r="A24" s="65"/>
      <c r="B24" s="75"/>
      <c r="C24" s="76"/>
      <c r="D24" s="76"/>
      <c r="E24" s="76"/>
      <c r="F24" s="123" t="s">
        <v>37</v>
      </c>
      <c r="G24" s="124">
        <f>G23</f>
        <v>42600</v>
      </c>
    </row>
    <row r="25" spans="1:7" ht="15" customHeight="1" x14ac:dyDescent="0.2">
      <c r="A25" s="50"/>
      <c r="B25" s="24"/>
      <c r="C25" s="24"/>
      <c r="D25" s="24"/>
      <c r="E25" s="24"/>
      <c r="F25" s="52"/>
      <c r="G25" s="46"/>
    </row>
    <row r="26" spans="1:7" ht="15" customHeight="1" x14ac:dyDescent="0.2">
      <c r="A26" s="5" t="s">
        <v>42</v>
      </c>
      <c r="B26" s="5" t="s">
        <v>20</v>
      </c>
      <c r="C26" s="5" t="s">
        <v>25</v>
      </c>
      <c r="D26" s="5">
        <v>1</v>
      </c>
      <c r="E26" s="6">
        <v>21900</v>
      </c>
      <c r="F26" s="6"/>
      <c r="G26" s="6">
        <f>D26*E26</f>
        <v>21900</v>
      </c>
    </row>
    <row r="27" spans="1:7" ht="15" customHeight="1" x14ac:dyDescent="0.2">
      <c r="A27" s="83"/>
      <c r="B27" s="70"/>
      <c r="C27" s="70"/>
      <c r="D27" s="70"/>
      <c r="E27" s="70"/>
      <c r="F27" s="123" t="s">
        <v>44</v>
      </c>
      <c r="G27" s="127">
        <f>G26</f>
        <v>21900</v>
      </c>
    </row>
    <row r="28" spans="1:7" ht="15" customHeight="1" x14ac:dyDescent="0.2">
      <c r="A28" s="50"/>
      <c r="B28" s="24"/>
      <c r="C28" s="24"/>
      <c r="D28" s="24"/>
      <c r="E28" s="24"/>
      <c r="F28" s="52"/>
      <c r="G28" s="46"/>
    </row>
    <row r="29" spans="1:7" ht="15" customHeight="1" x14ac:dyDescent="0.2">
      <c r="A29" s="79"/>
      <c r="B29" s="80"/>
      <c r="C29" s="80"/>
      <c r="D29" s="80"/>
      <c r="E29" s="80"/>
      <c r="F29" s="81" t="s">
        <v>45</v>
      </c>
      <c r="G29" s="68">
        <f>G15+G18+G21+G24+G27</f>
        <v>161200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3" customForma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  <mergeCell ref="D11:D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889B-619C-4D56-B0A0-EF346C8E5DD2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x14ac:dyDescent="0.2">
      <c r="A2" s="109" t="s">
        <v>64</v>
      </c>
      <c r="B2" s="109"/>
      <c r="C2" s="109"/>
      <c r="D2" s="109"/>
      <c r="E2" s="109"/>
      <c r="F2" s="109"/>
      <c r="G2" s="109"/>
      <c r="H2" s="4"/>
      <c r="I2" s="4"/>
    </row>
    <row r="3" spans="1:9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6" spans="1:9" x14ac:dyDescent="0.2">
      <c r="A6" s="111" t="s">
        <v>49</v>
      </c>
      <c r="B6" s="111"/>
      <c r="C6" s="111"/>
      <c r="D6" s="111"/>
      <c r="E6" s="111"/>
      <c r="F6" s="111"/>
      <c r="G6" s="111"/>
      <c r="H6" s="3"/>
    </row>
    <row r="7" spans="1:9" x14ac:dyDescent="0.2">
      <c r="A7" s="111"/>
      <c r="B7" s="111"/>
      <c r="C7" s="111"/>
      <c r="D7" s="111"/>
      <c r="E7" s="111"/>
      <c r="F7" s="111"/>
      <c r="G7" s="111"/>
      <c r="H7" s="3"/>
    </row>
    <row r="8" spans="1:9" x14ac:dyDescent="0.2">
      <c r="A8" s="111"/>
      <c r="B8" s="111"/>
      <c r="C8" s="111"/>
      <c r="D8" s="111"/>
      <c r="E8" s="111"/>
      <c r="F8" s="111"/>
      <c r="G8" s="111"/>
      <c r="H8" s="3"/>
    </row>
    <row r="11" spans="1:9" ht="20.100000000000001" customHeight="1" x14ac:dyDescent="0.2">
      <c r="A11" s="112" t="s">
        <v>2</v>
      </c>
      <c r="B11" s="112" t="s">
        <v>3</v>
      </c>
      <c r="C11" s="112" t="s">
        <v>4</v>
      </c>
      <c r="D11" s="112" t="s">
        <v>5</v>
      </c>
      <c r="E11" s="112" t="s">
        <v>6</v>
      </c>
      <c r="F11" s="112" t="s">
        <v>14</v>
      </c>
      <c r="G11" s="112" t="s">
        <v>10</v>
      </c>
    </row>
    <row r="12" spans="1:9" ht="20.100000000000001" customHeight="1" x14ac:dyDescent="0.2">
      <c r="A12" s="113"/>
      <c r="B12" s="113"/>
      <c r="C12" s="113"/>
      <c r="D12" s="113"/>
      <c r="E12" s="113"/>
      <c r="F12" s="113"/>
      <c r="G12" s="113"/>
    </row>
    <row r="13" spans="1:9" ht="20.100000000000001" customHeight="1" x14ac:dyDescent="0.2">
      <c r="A13" s="114"/>
      <c r="B13" s="114"/>
      <c r="C13" s="114"/>
      <c r="D13" s="114"/>
      <c r="E13" s="114"/>
      <c r="F13" s="114"/>
      <c r="G13" s="114"/>
    </row>
    <row r="14" spans="1:9" x14ac:dyDescent="0.2">
      <c r="A14" s="5" t="s">
        <v>11</v>
      </c>
      <c r="B14" s="5" t="s">
        <v>20</v>
      </c>
      <c r="C14" s="5" t="s">
        <v>16</v>
      </c>
      <c r="D14" s="5">
        <v>4</v>
      </c>
      <c r="E14" s="6">
        <v>15900</v>
      </c>
      <c r="F14" s="6"/>
      <c r="G14" s="6">
        <f>E14*D14</f>
        <v>63600</v>
      </c>
    </row>
    <row r="15" spans="1:9" x14ac:dyDescent="0.2">
      <c r="A15" s="40"/>
      <c r="B15" s="25"/>
      <c r="C15" s="24"/>
      <c r="D15" s="24"/>
      <c r="E15" s="24"/>
      <c r="F15" s="121" t="s">
        <v>34</v>
      </c>
      <c r="G15" s="122">
        <f>G14</f>
        <v>63600</v>
      </c>
    </row>
    <row r="16" spans="1:9" x14ac:dyDescent="0.2">
      <c r="A16" s="26"/>
      <c r="B16" s="27"/>
      <c r="C16" s="27"/>
      <c r="D16" s="27"/>
      <c r="E16" s="27"/>
      <c r="F16" s="27"/>
      <c r="G16" s="59"/>
    </row>
    <row r="17" spans="1:7" x14ac:dyDescent="0.2">
      <c r="A17" s="5" t="s">
        <v>12</v>
      </c>
      <c r="B17" s="5" t="s">
        <v>20</v>
      </c>
      <c r="C17" s="5" t="s">
        <v>16</v>
      </c>
      <c r="D17" s="5">
        <v>5</v>
      </c>
      <c r="E17" s="6">
        <v>16700</v>
      </c>
      <c r="F17" s="6"/>
      <c r="G17" s="6">
        <f>E17*D17</f>
        <v>83500</v>
      </c>
    </row>
    <row r="18" spans="1:7" x14ac:dyDescent="0.2">
      <c r="A18" s="40"/>
      <c r="B18" s="24"/>
      <c r="C18" s="24"/>
      <c r="D18" s="24"/>
      <c r="E18" s="24"/>
      <c r="F18" s="121" t="s">
        <v>35</v>
      </c>
      <c r="G18" s="122">
        <f>G17</f>
        <v>83500</v>
      </c>
    </row>
    <row r="19" spans="1:7" x14ac:dyDescent="0.2">
      <c r="A19" s="26"/>
      <c r="B19" s="27"/>
      <c r="C19" s="27"/>
      <c r="D19" s="27"/>
      <c r="E19" s="27"/>
      <c r="F19" s="27"/>
      <c r="G19" s="59"/>
    </row>
    <row r="20" spans="1:7" x14ac:dyDescent="0.2">
      <c r="A20" s="5" t="s">
        <v>13</v>
      </c>
      <c r="B20" s="5" t="s">
        <v>20</v>
      </c>
      <c r="C20" s="5" t="s">
        <v>16</v>
      </c>
      <c r="D20" s="5">
        <v>5</v>
      </c>
      <c r="E20" s="6">
        <v>17800</v>
      </c>
      <c r="F20" s="6"/>
      <c r="G20" s="6">
        <f>E20*D20</f>
        <v>89000</v>
      </c>
    </row>
    <row r="21" spans="1:7" x14ac:dyDescent="0.2">
      <c r="A21" s="5"/>
      <c r="B21" s="25"/>
      <c r="C21" s="24"/>
      <c r="D21" s="24"/>
      <c r="E21" s="24"/>
      <c r="F21" s="121" t="s">
        <v>36</v>
      </c>
      <c r="G21" s="122">
        <f>G20</f>
        <v>89000</v>
      </c>
    </row>
    <row r="22" spans="1:7" x14ac:dyDescent="0.2">
      <c r="A22" s="26"/>
      <c r="B22" s="27"/>
      <c r="C22" s="27"/>
      <c r="D22" s="27"/>
      <c r="E22" s="27"/>
      <c r="F22" s="27"/>
      <c r="G22" s="59"/>
    </row>
    <row r="23" spans="1:7" x14ac:dyDescent="0.2">
      <c r="A23" s="5" t="s">
        <v>15</v>
      </c>
      <c r="B23" s="5" t="s">
        <v>20</v>
      </c>
      <c r="C23" s="5" t="s">
        <v>16</v>
      </c>
      <c r="D23" s="5">
        <v>6</v>
      </c>
      <c r="E23" s="6">
        <v>18700</v>
      </c>
      <c r="F23" s="6"/>
      <c r="G23" s="6">
        <f>E23*D23</f>
        <v>112200</v>
      </c>
    </row>
    <row r="24" spans="1:7" x14ac:dyDescent="0.2">
      <c r="A24" s="65"/>
      <c r="B24" s="75"/>
      <c r="C24" s="76"/>
      <c r="D24" s="76"/>
      <c r="E24" s="76"/>
      <c r="F24" s="123" t="s">
        <v>37</v>
      </c>
      <c r="G24" s="124">
        <f>G23</f>
        <v>112200</v>
      </c>
    </row>
    <row r="25" spans="1:7" x14ac:dyDescent="0.2">
      <c r="A25" s="50"/>
      <c r="B25" s="24"/>
      <c r="C25" s="24"/>
      <c r="D25" s="24"/>
      <c r="E25" s="24"/>
      <c r="F25" s="52"/>
      <c r="G25" s="46"/>
    </row>
    <row r="26" spans="1:7" x14ac:dyDescent="0.2">
      <c r="A26" s="5" t="s">
        <v>42</v>
      </c>
      <c r="B26" s="5" t="s">
        <v>20</v>
      </c>
      <c r="C26" s="5" t="s">
        <v>16</v>
      </c>
      <c r="D26" s="5">
        <v>7</v>
      </c>
      <c r="E26" s="6">
        <v>19200</v>
      </c>
      <c r="F26" s="6"/>
      <c r="G26" s="6">
        <f>D26*E26</f>
        <v>134400</v>
      </c>
    </row>
    <row r="27" spans="1:7" x14ac:dyDescent="0.2">
      <c r="A27" s="50"/>
      <c r="B27" s="24"/>
      <c r="C27" s="24"/>
      <c r="D27" s="24"/>
      <c r="E27" s="24"/>
      <c r="F27" s="121" t="s">
        <v>44</v>
      </c>
      <c r="G27" s="129">
        <f>G26</f>
        <v>134400</v>
      </c>
    </row>
    <row r="28" spans="1:7" x14ac:dyDescent="0.2">
      <c r="A28" s="57"/>
      <c r="B28" s="67"/>
      <c r="C28" s="67"/>
      <c r="D28" s="67"/>
      <c r="E28" s="67"/>
      <c r="F28" s="82"/>
      <c r="G28" s="64"/>
    </row>
    <row r="29" spans="1:7" x14ac:dyDescent="0.2">
      <c r="A29" s="79"/>
      <c r="B29" s="80"/>
      <c r="C29" s="80"/>
      <c r="D29" s="80"/>
      <c r="E29" s="80"/>
      <c r="F29" s="81" t="s">
        <v>45</v>
      </c>
      <c r="G29" s="68">
        <f>G15+G18+G21+G24+G27</f>
        <v>482700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3" customForma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1">
    <mergeCell ref="D11:D13"/>
    <mergeCell ref="E11:E13"/>
    <mergeCell ref="F11:F13"/>
    <mergeCell ref="G11:G13"/>
    <mergeCell ref="A1:G1"/>
    <mergeCell ref="A2:G2"/>
    <mergeCell ref="A3:G3"/>
    <mergeCell ref="A6:G8"/>
    <mergeCell ref="A11:A13"/>
    <mergeCell ref="B11:B13"/>
    <mergeCell ref="C11:C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F1E5-4D1E-48E1-9222-7E7C71CF19E3}">
  <dimension ref="A1:I39"/>
  <sheetViews>
    <sheetView workbookViewId="0">
      <selection activeCell="G27" sqref="G27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30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>
      <c r="A5" s="111" t="s">
        <v>65</v>
      </c>
      <c r="B5" s="111"/>
      <c r="C5" s="111"/>
      <c r="D5" s="111"/>
      <c r="E5" s="111"/>
      <c r="F5" s="111"/>
      <c r="G5" s="111"/>
      <c r="H5" s="3"/>
    </row>
    <row r="6" spans="1:9" ht="15" customHeight="1" x14ac:dyDescent="0.2">
      <c r="A6" s="111"/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/>
    <row r="9" spans="1:9" ht="15" customHeight="1" x14ac:dyDescent="0.2">
      <c r="A9" s="110" t="s">
        <v>2</v>
      </c>
      <c r="B9" s="110" t="s">
        <v>3</v>
      </c>
      <c r="C9" s="110" t="s">
        <v>4</v>
      </c>
      <c r="D9" s="110" t="s">
        <v>5</v>
      </c>
      <c r="E9" s="110" t="s">
        <v>6</v>
      </c>
      <c r="F9" s="110" t="s">
        <v>14</v>
      </c>
      <c r="G9" s="110" t="s">
        <v>10</v>
      </c>
    </row>
    <row r="10" spans="1:9" ht="15" customHeight="1" x14ac:dyDescent="0.2">
      <c r="A10" s="110"/>
      <c r="B10" s="110"/>
      <c r="C10" s="110"/>
      <c r="D10" s="110"/>
      <c r="E10" s="110"/>
      <c r="F10" s="110"/>
      <c r="G10" s="110"/>
    </row>
    <row r="11" spans="1:9" ht="15" customHeight="1" x14ac:dyDescent="0.2">
      <c r="A11" s="110"/>
      <c r="B11" s="110"/>
      <c r="C11" s="110"/>
      <c r="D11" s="110"/>
      <c r="E11" s="110"/>
      <c r="F11" s="110"/>
      <c r="G11" s="110"/>
    </row>
    <row r="12" spans="1:9" ht="15" customHeight="1" x14ac:dyDescent="0.2">
      <c r="A12" s="5" t="s">
        <v>11</v>
      </c>
      <c r="B12" s="5" t="s">
        <v>20</v>
      </c>
      <c r="C12" s="5" t="s">
        <v>33</v>
      </c>
      <c r="D12" s="5">
        <v>5</v>
      </c>
      <c r="E12" s="6">
        <v>15900</v>
      </c>
      <c r="F12" s="6"/>
      <c r="G12" s="6">
        <f>E12*D12</f>
        <v>79500</v>
      </c>
    </row>
    <row r="13" spans="1:9" ht="15" customHeight="1" x14ac:dyDescent="0.2">
      <c r="A13" s="40"/>
      <c r="B13" s="25"/>
      <c r="C13" s="24"/>
      <c r="D13" s="24"/>
      <c r="E13" s="24"/>
      <c r="F13" s="121" t="s">
        <v>34</v>
      </c>
      <c r="G13" s="122">
        <f>G12</f>
        <v>79500</v>
      </c>
    </row>
    <row r="14" spans="1:9" ht="15" customHeight="1" x14ac:dyDescent="0.2">
      <c r="A14" s="115"/>
      <c r="B14" s="116"/>
      <c r="C14" s="116"/>
      <c r="D14" s="116"/>
      <c r="E14" s="116"/>
      <c r="F14" s="116"/>
      <c r="G14" s="117"/>
    </row>
    <row r="15" spans="1:9" ht="15" customHeight="1" x14ac:dyDescent="0.2">
      <c r="A15" s="5" t="s">
        <v>12</v>
      </c>
      <c r="B15" s="5" t="s">
        <v>20</v>
      </c>
      <c r="C15" s="5" t="s">
        <v>33</v>
      </c>
      <c r="D15" s="5">
        <v>1</v>
      </c>
      <c r="E15" s="6">
        <v>16700</v>
      </c>
      <c r="F15" s="6"/>
      <c r="G15" s="6">
        <f>E15*D15</f>
        <v>16700</v>
      </c>
    </row>
    <row r="16" spans="1:9" ht="15" customHeight="1" x14ac:dyDescent="0.2">
      <c r="A16" s="40"/>
      <c r="B16" s="24"/>
      <c r="C16" s="24"/>
      <c r="D16" s="24"/>
      <c r="E16" s="24"/>
      <c r="F16" s="121" t="s">
        <v>35</v>
      </c>
      <c r="G16" s="122">
        <f>G15</f>
        <v>16700</v>
      </c>
    </row>
    <row r="17" spans="1:8" ht="15" customHeight="1" x14ac:dyDescent="0.2">
      <c r="A17" s="115"/>
      <c r="B17" s="116"/>
      <c r="C17" s="116"/>
      <c r="D17" s="116"/>
      <c r="E17" s="116"/>
      <c r="F17" s="116"/>
      <c r="G17" s="117"/>
    </row>
    <row r="18" spans="1:8" ht="15" customHeight="1" x14ac:dyDescent="0.2">
      <c r="A18" s="5" t="s">
        <v>13</v>
      </c>
      <c r="B18" s="5" t="s">
        <v>20</v>
      </c>
      <c r="C18" s="5" t="s">
        <v>33</v>
      </c>
      <c r="D18" s="5">
        <v>0</v>
      </c>
      <c r="E18" s="6">
        <v>17800</v>
      </c>
      <c r="F18" s="6"/>
      <c r="G18" s="6">
        <f>E18*D18</f>
        <v>0</v>
      </c>
    </row>
    <row r="19" spans="1:8" ht="15" customHeight="1" x14ac:dyDescent="0.2">
      <c r="A19" s="5"/>
      <c r="B19" s="25"/>
      <c r="C19" s="24"/>
      <c r="D19" s="24"/>
      <c r="E19" s="24"/>
      <c r="F19" s="121" t="s">
        <v>36</v>
      </c>
      <c r="G19" s="122">
        <f>G18</f>
        <v>0</v>
      </c>
    </row>
    <row r="20" spans="1:8" ht="15" customHeight="1" x14ac:dyDescent="0.2">
      <c r="A20" s="115"/>
      <c r="B20" s="116"/>
      <c r="C20" s="116"/>
      <c r="D20" s="116"/>
      <c r="E20" s="116"/>
      <c r="F20" s="116"/>
      <c r="G20" s="117"/>
    </row>
    <row r="21" spans="1:8" ht="15" customHeight="1" x14ac:dyDescent="0.2">
      <c r="A21" s="5" t="s">
        <v>15</v>
      </c>
      <c r="B21" s="5" t="s">
        <v>20</v>
      </c>
      <c r="C21" s="5" t="s">
        <v>33</v>
      </c>
      <c r="D21" s="5">
        <v>0</v>
      </c>
      <c r="E21" s="6">
        <v>18700</v>
      </c>
      <c r="F21" s="6"/>
      <c r="G21" s="7">
        <f>E21*D21/2</f>
        <v>0</v>
      </c>
    </row>
    <row r="22" spans="1:8" ht="15" customHeight="1" x14ac:dyDescent="0.2">
      <c r="A22" s="5"/>
      <c r="B22" s="25"/>
      <c r="C22" s="24"/>
      <c r="D22" s="24"/>
      <c r="E22" s="24"/>
      <c r="F22" s="121" t="s">
        <v>37</v>
      </c>
      <c r="G22" s="122">
        <f>G21</f>
        <v>0</v>
      </c>
    </row>
    <row r="23" spans="1:8" ht="15" customHeight="1" x14ac:dyDescent="0.2">
      <c r="A23" s="50"/>
      <c r="B23" s="24"/>
      <c r="C23" s="24"/>
      <c r="D23" s="24"/>
      <c r="E23" s="24"/>
      <c r="F23" s="52"/>
      <c r="G23" s="46"/>
    </row>
    <row r="24" spans="1:8" ht="15" customHeight="1" x14ac:dyDescent="0.2">
      <c r="A24" s="5" t="s">
        <v>42</v>
      </c>
      <c r="B24" s="5" t="s">
        <v>20</v>
      </c>
      <c r="C24" s="5" t="s">
        <v>33</v>
      </c>
      <c r="D24" s="5">
        <v>0</v>
      </c>
      <c r="E24" s="6">
        <v>19200</v>
      </c>
      <c r="F24" s="6"/>
      <c r="G24" s="6">
        <f>D24*E24/2</f>
        <v>0</v>
      </c>
      <c r="H24" s="85" t="s">
        <v>38</v>
      </c>
    </row>
    <row r="25" spans="1:8" ht="15" customHeight="1" x14ac:dyDescent="0.2">
      <c r="A25" s="50"/>
      <c r="B25" s="24"/>
      <c r="C25" s="24"/>
      <c r="D25" s="24"/>
      <c r="E25" s="24"/>
      <c r="F25" s="121" t="s">
        <v>44</v>
      </c>
      <c r="G25" s="129">
        <f>G24</f>
        <v>0</v>
      </c>
    </row>
    <row r="26" spans="1:8" ht="15" customHeight="1" x14ac:dyDescent="0.2">
      <c r="A26" s="57"/>
      <c r="B26" s="67"/>
      <c r="C26" s="67"/>
      <c r="D26" s="67"/>
      <c r="E26" s="67"/>
      <c r="F26" s="82"/>
      <c r="G26" s="64"/>
    </row>
    <row r="27" spans="1:8" ht="15" customHeight="1" x14ac:dyDescent="0.2">
      <c r="A27" s="44"/>
      <c r="B27" s="29"/>
      <c r="C27" s="29"/>
      <c r="D27" s="29"/>
      <c r="E27" s="29"/>
      <c r="F27" s="45" t="s">
        <v>50</v>
      </c>
      <c r="G27" s="48">
        <f>G13+G16+G19+G22+G25</f>
        <v>96200</v>
      </c>
    </row>
    <row r="28" spans="1:8" x14ac:dyDescent="0.2">
      <c r="A28" s="2"/>
      <c r="B28" s="2"/>
      <c r="C28" s="2"/>
      <c r="D28" s="2"/>
      <c r="E28" s="2"/>
      <c r="F28" s="2"/>
      <c r="G28" s="2"/>
    </row>
    <row r="31" spans="1:8" s="13" customFormat="1" ht="15" customHeight="1" x14ac:dyDescent="0.25"/>
    <row r="37" spans="1:7" s="2" customFormat="1" x14ac:dyDescent="0.2">
      <c r="A37" s="9"/>
      <c r="B37" s="9"/>
      <c r="C37" s="9"/>
      <c r="D37" s="49"/>
      <c r="E37" s="9"/>
      <c r="F37" s="9"/>
      <c r="G37" s="31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</sheetData>
  <mergeCells count="14">
    <mergeCell ref="A1:G1"/>
    <mergeCell ref="A2:G2"/>
    <mergeCell ref="A3:G3"/>
    <mergeCell ref="A5:G7"/>
    <mergeCell ref="A9:A11"/>
    <mergeCell ref="B9:B11"/>
    <mergeCell ref="C9:C11"/>
    <mergeCell ref="D9:D11"/>
    <mergeCell ref="A17:G17"/>
    <mergeCell ref="A20:G20"/>
    <mergeCell ref="E9:E11"/>
    <mergeCell ref="F9:F11"/>
    <mergeCell ref="G9:G11"/>
    <mergeCell ref="A14:G14"/>
  </mergeCells>
  <printOptions horizontalCentered="1"/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7FCA-13C9-4EAD-AB75-C635EA886DE3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x14ac:dyDescent="0.2">
      <c r="A2" s="109" t="s">
        <v>60</v>
      </c>
      <c r="B2" s="109"/>
      <c r="C2" s="109"/>
      <c r="D2" s="109"/>
      <c r="E2" s="109"/>
      <c r="F2" s="109"/>
      <c r="G2" s="109"/>
      <c r="H2" s="4"/>
      <c r="I2" s="4"/>
    </row>
    <row r="3" spans="1:9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6" spans="1:9" x14ac:dyDescent="0.2">
      <c r="A6" s="111" t="s">
        <v>51</v>
      </c>
      <c r="B6" s="111"/>
      <c r="C6" s="111"/>
      <c r="D6" s="111"/>
      <c r="E6" s="111"/>
      <c r="F6" s="111"/>
      <c r="G6" s="111"/>
      <c r="H6" s="3"/>
    </row>
    <row r="7" spans="1:9" x14ac:dyDescent="0.2">
      <c r="A7" s="111"/>
      <c r="B7" s="111"/>
      <c r="C7" s="111"/>
      <c r="D7" s="111"/>
      <c r="E7" s="111"/>
      <c r="F7" s="111"/>
      <c r="G7" s="111"/>
      <c r="H7" s="3"/>
    </row>
    <row r="8" spans="1:9" x14ac:dyDescent="0.2">
      <c r="A8" s="111"/>
      <c r="B8" s="111"/>
      <c r="C8" s="111"/>
      <c r="D8" s="111"/>
      <c r="E8" s="111"/>
      <c r="F8" s="111"/>
      <c r="G8" s="111"/>
      <c r="H8" s="3"/>
    </row>
    <row r="11" spans="1:9" ht="24.75" customHeight="1" x14ac:dyDescent="0.2">
      <c r="A11" s="110" t="s">
        <v>2</v>
      </c>
      <c r="B11" s="110" t="s">
        <v>3</v>
      </c>
      <c r="C11" s="110" t="s">
        <v>4</v>
      </c>
      <c r="D11" s="110" t="s">
        <v>5</v>
      </c>
      <c r="E11" s="110" t="s">
        <v>6</v>
      </c>
      <c r="F11" s="110" t="s">
        <v>14</v>
      </c>
      <c r="G11" s="110" t="s">
        <v>10</v>
      </c>
    </row>
    <row r="12" spans="1:9" ht="15" customHeight="1" x14ac:dyDescent="0.2">
      <c r="A12" s="110"/>
      <c r="B12" s="110"/>
      <c r="C12" s="110"/>
      <c r="D12" s="110"/>
      <c r="E12" s="110"/>
      <c r="F12" s="110"/>
      <c r="G12" s="110"/>
    </row>
    <row r="13" spans="1:9" ht="15.75" customHeight="1" x14ac:dyDescent="0.2">
      <c r="A13" s="110"/>
      <c r="B13" s="110"/>
      <c r="C13" s="110"/>
      <c r="D13" s="110"/>
      <c r="E13" s="110"/>
      <c r="F13" s="110"/>
      <c r="G13" s="110"/>
    </row>
    <row r="14" spans="1:9" ht="15" customHeight="1" x14ac:dyDescent="0.2">
      <c r="A14" s="5" t="s">
        <v>11</v>
      </c>
      <c r="B14" s="5" t="s">
        <v>20</v>
      </c>
      <c r="C14" s="5" t="s">
        <v>18</v>
      </c>
      <c r="D14" s="5">
        <v>2</v>
      </c>
      <c r="E14" s="6">
        <v>10400</v>
      </c>
      <c r="F14" s="6"/>
      <c r="G14" s="6">
        <f>E14*D14</f>
        <v>20800</v>
      </c>
    </row>
    <row r="15" spans="1:9" ht="15" customHeight="1" x14ac:dyDescent="0.2">
      <c r="A15" s="40"/>
      <c r="B15" s="25"/>
      <c r="C15" s="24"/>
      <c r="D15" s="24"/>
      <c r="E15" s="24"/>
      <c r="F15" s="121" t="s">
        <v>34</v>
      </c>
      <c r="G15" s="122">
        <f>G14</f>
        <v>20800</v>
      </c>
    </row>
    <row r="16" spans="1:9" ht="15" customHeight="1" x14ac:dyDescent="0.2">
      <c r="A16" s="115"/>
      <c r="B16" s="116"/>
      <c r="C16" s="116"/>
      <c r="D16" s="116"/>
      <c r="E16" s="116"/>
      <c r="F16" s="116"/>
      <c r="G16" s="117"/>
    </row>
    <row r="17" spans="1:8" ht="15" customHeight="1" x14ac:dyDescent="0.2">
      <c r="A17" s="5" t="s">
        <v>12</v>
      </c>
      <c r="B17" s="5" t="s">
        <v>20</v>
      </c>
      <c r="C17" s="5" t="s">
        <v>18</v>
      </c>
      <c r="D17" s="5">
        <v>2</v>
      </c>
      <c r="E17" s="6">
        <v>11300</v>
      </c>
      <c r="F17" s="6"/>
      <c r="G17" s="6">
        <f>E17*D17</f>
        <v>22600</v>
      </c>
    </row>
    <row r="18" spans="1:8" ht="15" customHeight="1" x14ac:dyDescent="0.2">
      <c r="A18" s="40"/>
      <c r="B18" s="24"/>
      <c r="C18" s="24"/>
      <c r="D18" s="24"/>
      <c r="E18" s="24"/>
      <c r="F18" s="121" t="s">
        <v>35</v>
      </c>
      <c r="G18" s="122">
        <f>G17</f>
        <v>22600</v>
      </c>
    </row>
    <row r="19" spans="1:8" ht="15" customHeight="1" x14ac:dyDescent="0.2">
      <c r="A19" s="115"/>
      <c r="B19" s="116"/>
      <c r="C19" s="116"/>
      <c r="D19" s="116"/>
      <c r="E19" s="116"/>
      <c r="F19" s="116"/>
      <c r="G19" s="117"/>
    </row>
    <row r="20" spans="1:8" ht="15" customHeight="1" x14ac:dyDescent="0.2">
      <c r="A20" s="5" t="s">
        <v>13</v>
      </c>
      <c r="B20" s="5" t="s">
        <v>20</v>
      </c>
      <c r="C20" s="5" t="s">
        <v>18</v>
      </c>
      <c r="D20" s="5">
        <v>2</v>
      </c>
      <c r="E20" s="6">
        <v>12100</v>
      </c>
      <c r="F20" s="6"/>
      <c r="G20" s="6">
        <f>E20*D20</f>
        <v>24200</v>
      </c>
    </row>
    <row r="21" spans="1:8" ht="15" customHeight="1" x14ac:dyDescent="0.2">
      <c r="A21" s="5"/>
      <c r="B21" s="25"/>
      <c r="C21" s="24"/>
      <c r="D21" s="24"/>
      <c r="E21" s="24"/>
      <c r="F21" s="121" t="s">
        <v>36</v>
      </c>
      <c r="G21" s="122">
        <f>G20</f>
        <v>24200</v>
      </c>
    </row>
    <row r="22" spans="1:8" ht="15" customHeight="1" x14ac:dyDescent="0.2">
      <c r="A22" s="115"/>
      <c r="B22" s="116"/>
      <c r="C22" s="116"/>
      <c r="D22" s="116"/>
      <c r="E22" s="116"/>
      <c r="F22" s="116"/>
      <c r="G22" s="117"/>
    </row>
    <row r="23" spans="1:8" ht="15" customHeight="1" x14ac:dyDescent="0.2">
      <c r="A23" s="5" t="s">
        <v>15</v>
      </c>
      <c r="B23" s="5" t="s">
        <v>20</v>
      </c>
      <c r="C23" s="5" t="s">
        <v>18</v>
      </c>
      <c r="D23" s="5">
        <v>2</v>
      </c>
      <c r="E23" s="6">
        <v>12700</v>
      </c>
      <c r="F23" s="6"/>
      <c r="G23" s="6">
        <f>E23*D23</f>
        <v>25400</v>
      </c>
    </row>
    <row r="24" spans="1:8" x14ac:dyDescent="0.2">
      <c r="A24" s="5"/>
      <c r="B24" s="25"/>
      <c r="C24" s="24"/>
      <c r="D24" s="24"/>
      <c r="E24" s="24"/>
      <c r="F24" s="121" t="s">
        <v>37</v>
      </c>
      <c r="G24" s="122">
        <f>G23</f>
        <v>25400</v>
      </c>
    </row>
    <row r="25" spans="1:8" s="38" customFormat="1" ht="15" customHeight="1" x14ac:dyDescent="0.25">
      <c r="A25" s="39"/>
      <c r="B25" s="51"/>
      <c r="C25" s="51"/>
      <c r="D25" s="51"/>
      <c r="E25" s="51"/>
      <c r="F25" s="52"/>
      <c r="G25" s="46"/>
    </row>
    <row r="26" spans="1:8" s="13" customFormat="1" ht="15" customHeight="1" x14ac:dyDescent="0.25">
      <c r="A26" s="5" t="s">
        <v>42</v>
      </c>
      <c r="B26" s="5" t="s">
        <v>20</v>
      </c>
      <c r="C26" s="5" t="s">
        <v>18</v>
      </c>
      <c r="D26" s="5">
        <v>2</v>
      </c>
      <c r="E26" s="6">
        <v>13000</v>
      </c>
      <c r="F26" s="6"/>
      <c r="G26" s="6">
        <f>D26*E26</f>
        <v>26000</v>
      </c>
      <c r="H26" s="84"/>
    </row>
    <row r="27" spans="1:8" s="13" customFormat="1" ht="15" customHeight="1" x14ac:dyDescent="0.25">
      <c r="A27" s="60"/>
      <c r="B27" s="54"/>
      <c r="C27" s="54"/>
      <c r="D27" s="54"/>
      <c r="E27" s="54"/>
      <c r="F27" s="121" t="s">
        <v>44</v>
      </c>
      <c r="G27" s="125">
        <f>G26</f>
        <v>26000</v>
      </c>
    </row>
    <row r="28" spans="1:8" s="13" customFormat="1" ht="15" customHeight="1" x14ac:dyDescent="0.25">
      <c r="A28" s="50"/>
      <c r="B28" s="51"/>
      <c r="C28" s="51"/>
      <c r="D28" s="51"/>
      <c r="E28" s="51"/>
      <c r="F28" s="51"/>
      <c r="G28" s="37"/>
    </row>
    <row r="29" spans="1:8" x14ac:dyDescent="0.2">
      <c r="A29" s="44"/>
      <c r="B29" s="29"/>
      <c r="C29" s="29"/>
      <c r="D29" s="29"/>
      <c r="E29" s="29"/>
      <c r="F29" s="45" t="s">
        <v>45</v>
      </c>
      <c r="G29" s="43">
        <f>G15+G18+G21+G24+G27</f>
        <v>119000</v>
      </c>
    </row>
    <row r="30" spans="1:8" x14ac:dyDescent="0.2">
      <c r="A30" s="2"/>
      <c r="B30" s="2"/>
      <c r="C30" s="2"/>
      <c r="D30" s="2"/>
      <c r="E30" s="2"/>
      <c r="F30" s="2"/>
      <c r="G30" s="2"/>
    </row>
    <row r="33" spans="1:7" s="13" customFormat="1" ht="15" customHeigh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4">
    <mergeCell ref="A1:G1"/>
    <mergeCell ref="A2:G2"/>
    <mergeCell ref="A3:G3"/>
    <mergeCell ref="A6:G8"/>
    <mergeCell ref="A11:A13"/>
    <mergeCell ref="B11:B13"/>
    <mergeCell ref="C11:C13"/>
    <mergeCell ref="D11:D13"/>
    <mergeCell ref="A19:G19"/>
    <mergeCell ref="A22:G22"/>
    <mergeCell ref="E11:E13"/>
    <mergeCell ref="F11:F13"/>
    <mergeCell ref="G11:G13"/>
    <mergeCell ref="A16:G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E23E-C12E-4E04-91EC-64D2EFCE69C6}">
  <dimension ref="A1:I38"/>
  <sheetViews>
    <sheetView workbookViewId="0">
      <selection activeCell="G27" sqref="G27"/>
    </sheetView>
  </sheetViews>
  <sheetFormatPr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27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>
      <c r="A5" s="111" t="s">
        <v>52</v>
      </c>
      <c r="B5" s="111"/>
      <c r="C5" s="111"/>
      <c r="D5" s="111"/>
      <c r="E5" s="111"/>
      <c r="F5" s="111"/>
      <c r="G5" s="111"/>
      <c r="H5" s="3"/>
    </row>
    <row r="6" spans="1:9" ht="15" customHeight="1" x14ac:dyDescent="0.2">
      <c r="A6" s="111"/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/>
    <row r="9" spans="1:9" ht="15" customHeight="1" x14ac:dyDescent="0.2">
      <c r="A9" s="110" t="s">
        <v>2</v>
      </c>
      <c r="B9" s="110" t="s">
        <v>3</v>
      </c>
      <c r="C9" s="110" t="s">
        <v>4</v>
      </c>
      <c r="D9" s="110" t="s">
        <v>5</v>
      </c>
      <c r="E9" s="110" t="s">
        <v>6</v>
      </c>
      <c r="F9" s="110" t="s">
        <v>14</v>
      </c>
      <c r="G9" s="110" t="s">
        <v>10</v>
      </c>
    </row>
    <row r="10" spans="1:9" ht="15" customHeight="1" x14ac:dyDescent="0.2">
      <c r="A10" s="110"/>
      <c r="B10" s="110"/>
      <c r="C10" s="110"/>
      <c r="D10" s="110"/>
      <c r="E10" s="110"/>
      <c r="F10" s="110"/>
      <c r="G10" s="110"/>
    </row>
    <row r="11" spans="1:9" ht="15" customHeight="1" x14ac:dyDescent="0.2">
      <c r="A11" s="110"/>
      <c r="B11" s="110"/>
      <c r="C11" s="110"/>
      <c r="D11" s="110"/>
      <c r="E11" s="110"/>
      <c r="F11" s="110"/>
      <c r="G11" s="110"/>
    </row>
    <row r="12" spans="1:9" ht="15" customHeight="1" x14ac:dyDescent="0.2">
      <c r="A12" s="5" t="s">
        <v>11</v>
      </c>
      <c r="B12" s="5" t="s">
        <v>20</v>
      </c>
      <c r="C12" s="5" t="s">
        <v>16</v>
      </c>
      <c r="D12" s="5">
        <v>20</v>
      </c>
      <c r="E12" s="6">
        <v>15900</v>
      </c>
      <c r="F12" s="6"/>
      <c r="G12" s="6">
        <f>E12*D12</f>
        <v>318000</v>
      </c>
    </row>
    <row r="13" spans="1:9" ht="15" customHeight="1" x14ac:dyDescent="0.2">
      <c r="A13" s="26"/>
      <c r="B13" s="27"/>
      <c r="C13" s="27"/>
      <c r="D13" s="27"/>
      <c r="E13" s="27"/>
      <c r="F13" s="121" t="s">
        <v>34</v>
      </c>
      <c r="G13" s="122">
        <f>G12</f>
        <v>318000</v>
      </c>
    </row>
    <row r="14" spans="1:9" ht="15" customHeight="1" x14ac:dyDescent="0.2">
      <c r="A14" s="26"/>
      <c r="B14" s="27"/>
      <c r="C14" s="27"/>
      <c r="D14" s="27"/>
      <c r="E14" s="27"/>
      <c r="F14" s="42"/>
      <c r="G14" s="7"/>
    </row>
    <row r="15" spans="1:9" ht="15" customHeight="1" x14ac:dyDescent="0.2">
      <c r="A15" s="5" t="s">
        <v>12</v>
      </c>
      <c r="B15" s="5" t="s">
        <v>20</v>
      </c>
      <c r="C15" s="5" t="s">
        <v>16</v>
      </c>
      <c r="D15" s="5">
        <v>20</v>
      </c>
      <c r="E15" s="6">
        <v>16700</v>
      </c>
      <c r="F15" s="6"/>
      <c r="G15" s="6">
        <v>334000</v>
      </c>
    </row>
    <row r="16" spans="1:9" ht="15" customHeight="1" x14ac:dyDescent="0.2">
      <c r="A16" s="26"/>
      <c r="B16" s="27"/>
      <c r="C16" s="27"/>
      <c r="D16" s="27"/>
      <c r="E16" s="27"/>
      <c r="F16" s="121" t="s">
        <v>35</v>
      </c>
      <c r="G16" s="122">
        <f>G15</f>
        <v>334000</v>
      </c>
    </row>
    <row r="17" spans="1:7" ht="15" customHeight="1" x14ac:dyDescent="0.2">
      <c r="A17" s="26"/>
      <c r="B17" s="27"/>
      <c r="C17" s="27"/>
      <c r="D17" s="27"/>
      <c r="E17" s="27"/>
      <c r="F17" s="42"/>
      <c r="G17" s="7"/>
    </row>
    <row r="18" spans="1:7" ht="15" customHeight="1" x14ac:dyDescent="0.2">
      <c r="A18" s="5" t="s">
        <v>13</v>
      </c>
      <c r="B18" s="5" t="s">
        <v>20</v>
      </c>
      <c r="C18" s="5" t="s">
        <v>16</v>
      </c>
      <c r="D18" s="5">
        <v>20</v>
      </c>
      <c r="E18" s="6">
        <v>17800</v>
      </c>
      <c r="F18" s="6"/>
      <c r="G18" s="6">
        <f>E18*D18</f>
        <v>356000</v>
      </c>
    </row>
    <row r="19" spans="1:7" ht="15" customHeight="1" x14ac:dyDescent="0.2">
      <c r="A19" s="26"/>
      <c r="B19" s="27"/>
      <c r="C19" s="27"/>
      <c r="D19" s="27"/>
      <c r="E19" s="27"/>
      <c r="F19" s="121" t="s">
        <v>36</v>
      </c>
      <c r="G19" s="122">
        <f>G18</f>
        <v>356000</v>
      </c>
    </row>
    <row r="20" spans="1:7" ht="15" customHeight="1" x14ac:dyDescent="0.2">
      <c r="A20" s="26"/>
      <c r="B20" s="27"/>
      <c r="C20" s="27"/>
      <c r="D20" s="27"/>
      <c r="E20" s="27"/>
      <c r="F20" s="42"/>
      <c r="G20" s="7"/>
    </row>
    <row r="21" spans="1:7" ht="15" customHeight="1" x14ac:dyDescent="0.2">
      <c r="A21" s="5" t="s">
        <v>15</v>
      </c>
      <c r="B21" s="5" t="s">
        <v>20</v>
      </c>
      <c r="C21" s="5" t="s">
        <v>16</v>
      </c>
      <c r="D21" s="5">
        <v>20</v>
      </c>
      <c r="E21" s="6">
        <v>18700</v>
      </c>
      <c r="F21" s="6"/>
      <c r="G21" s="6">
        <f>E21*D21</f>
        <v>374000</v>
      </c>
    </row>
    <row r="22" spans="1:7" ht="15" customHeight="1" x14ac:dyDescent="0.2">
      <c r="A22" s="30"/>
      <c r="B22" s="29"/>
      <c r="C22" s="29"/>
      <c r="D22" s="29"/>
      <c r="E22" s="29"/>
      <c r="F22" s="121" t="s">
        <v>37</v>
      </c>
      <c r="G22" s="122">
        <f>G21</f>
        <v>374000</v>
      </c>
    </row>
    <row r="23" spans="1:7" ht="15" customHeight="1" x14ac:dyDescent="0.2">
      <c r="A23" s="50"/>
      <c r="B23" s="24"/>
      <c r="C23" s="24"/>
      <c r="D23" s="24"/>
      <c r="E23" s="24"/>
      <c r="F23" s="52"/>
      <c r="G23" s="46"/>
    </row>
    <row r="24" spans="1:7" ht="15" customHeight="1" x14ac:dyDescent="0.2">
      <c r="A24" s="5" t="s">
        <v>42</v>
      </c>
      <c r="B24" s="5" t="s">
        <v>20</v>
      </c>
      <c r="C24" s="5" t="s">
        <v>16</v>
      </c>
      <c r="D24" s="5">
        <v>20</v>
      </c>
      <c r="E24" s="6">
        <v>19200</v>
      </c>
      <c r="F24" s="6"/>
      <c r="G24" s="6">
        <f>D24*E24</f>
        <v>384000</v>
      </c>
    </row>
    <row r="25" spans="1:7" ht="15" customHeight="1" x14ac:dyDescent="0.2">
      <c r="A25" s="50"/>
      <c r="B25" s="24"/>
      <c r="C25" s="24"/>
      <c r="D25" s="24"/>
      <c r="E25" s="24"/>
      <c r="F25" s="121" t="s">
        <v>44</v>
      </c>
      <c r="G25" s="129">
        <f>G24</f>
        <v>384000</v>
      </c>
    </row>
    <row r="26" spans="1:7" ht="15" customHeight="1" x14ac:dyDescent="0.2">
      <c r="A26" s="57"/>
      <c r="B26" s="67"/>
      <c r="C26" s="67"/>
      <c r="D26" s="67"/>
      <c r="E26" s="67"/>
      <c r="F26" s="82"/>
      <c r="G26" s="64"/>
    </row>
    <row r="27" spans="1:7" ht="15" customHeight="1" x14ac:dyDescent="0.2">
      <c r="A27" s="44"/>
      <c r="B27" s="29"/>
      <c r="C27" s="29"/>
      <c r="D27" s="29"/>
      <c r="E27" s="29"/>
      <c r="F27" s="45" t="s">
        <v>45</v>
      </c>
      <c r="G27" s="43">
        <f>G13+G16+G19+G22+G25</f>
        <v>1766000</v>
      </c>
    </row>
    <row r="30" spans="1:7" s="13" customFormat="1" ht="15" customHeight="1" x14ac:dyDescent="0.25"/>
    <row r="36" spans="1:7" s="2" customFormat="1" x14ac:dyDescent="0.2">
      <c r="A36" s="9"/>
      <c r="B36" s="9"/>
      <c r="C36" s="9"/>
      <c r="D36" s="49"/>
      <c r="E36" s="9"/>
      <c r="F36" s="9"/>
      <c r="G36" s="31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4FC72-C352-404A-AF05-C463E89A4828}">
  <dimension ref="A1:I41"/>
  <sheetViews>
    <sheetView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9" t="s">
        <v>0</v>
      </c>
      <c r="B1" s="109"/>
      <c r="C1" s="109"/>
      <c r="D1" s="109"/>
      <c r="E1" s="109"/>
      <c r="F1" s="109"/>
      <c r="G1" s="109"/>
      <c r="H1" s="4"/>
      <c r="I1" s="4"/>
    </row>
    <row r="2" spans="1:9" ht="15" customHeight="1" x14ac:dyDescent="0.2">
      <c r="A2" s="109" t="s">
        <v>61</v>
      </c>
      <c r="B2" s="109"/>
      <c r="C2" s="109"/>
      <c r="D2" s="109"/>
      <c r="E2" s="109"/>
      <c r="F2" s="109"/>
      <c r="G2" s="109"/>
      <c r="H2" s="4"/>
      <c r="I2" s="4"/>
    </row>
    <row r="3" spans="1: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111" t="s">
        <v>53</v>
      </c>
      <c r="B6" s="111"/>
      <c r="C6" s="111"/>
      <c r="D6" s="111"/>
      <c r="E6" s="111"/>
      <c r="F6" s="111"/>
      <c r="G6" s="111"/>
      <c r="H6" s="3"/>
    </row>
    <row r="7" spans="1:9" ht="15" customHeight="1" x14ac:dyDescent="0.2">
      <c r="A7" s="111"/>
      <c r="B7" s="111"/>
      <c r="C7" s="111"/>
      <c r="D7" s="111"/>
      <c r="E7" s="111"/>
      <c r="F7" s="111"/>
      <c r="G7" s="111"/>
      <c r="H7" s="3"/>
    </row>
    <row r="8" spans="1:9" ht="15" customHeight="1" x14ac:dyDescent="0.2">
      <c r="A8" s="111"/>
      <c r="B8" s="111"/>
      <c r="C8" s="111"/>
      <c r="D8" s="111"/>
      <c r="E8" s="111"/>
      <c r="F8" s="111"/>
      <c r="G8" s="111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110" t="s">
        <v>2</v>
      </c>
      <c r="B11" s="110" t="s">
        <v>3</v>
      </c>
      <c r="C11" s="110" t="s">
        <v>4</v>
      </c>
      <c r="D11" s="110" t="s">
        <v>5</v>
      </c>
      <c r="E11" s="110" t="s">
        <v>6</v>
      </c>
      <c r="F11" s="110" t="s">
        <v>14</v>
      </c>
      <c r="G11" s="110" t="s">
        <v>10</v>
      </c>
    </row>
    <row r="12" spans="1:9" ht="15" customHeight="1" x14ac:dyDescent="0.2">
      <c r="A12" s="110"/>
      <c r="B12" s="110"/>
      <c r="C12" s="110"/>
      <c r="D12" s="110"/>
      <c r="E12" s="110"/>
      <c r="F12" s="110"/>
      <c r="G12" s="110"/>
    </row>
    <row r="13" spans="1:9" ht="15" customHeight="1" x14ac:dyDescent="0.2">
      <c r="A13" s="110"/>
      <c r="B13" s="110"/>
      <c r="C13" s="110"/>
      <c r="D13" s="110"/>
      <c r="E13" s="110"/>
      <c r="F13" s="110"/>
      <c r="G13" s="110"/>
    </row>
    <row r="14" spans="1:9" ht="15" customHeight="1" x14ac:dyDescent="0.2">
      <c r="A14" s="5" t="s">
        <v>11</v>
      </c>
      <c r="B14" s="5" t="s">
        <v>20</v>
      </c>
      <c r="C14" s="5" t="s">
        <v>25</v>
      </c>
      <c r="D14" s="5">
        <v>3</v>
      </c>
      <c r="E14" s="6">
        <v>18100</v>
      </c>
      <c r="F14" s="6"/>
      <c r="G14" s="6">
        <f>E14*D14</f>
        <v>54300</v>
      </c>
    </row>
    <row r="15" spans="1:9" ht="15" customHeight="1" x14ac:dyDescent="0.2">
      <c r="A15" s="130" t="s">
        <v>34</v>
      </c>
      <c r="B15" s="131"/>
      <c r="C15" s="131"/>
      <c r="D15" s="131"/>
      <c r="E15" s="131"/>
      <c r="F15" s="132"/>
      <c r="G15" s="122">
        <f>G14</f>
        <v>54300</v>
      </c>
    </row>
    <row r="16" spans="1:9" ht="15" customHeight="1" x14ac:dyDescent="0.2">
      <c r="A16" s="115"/>
      <c r="B16" s="116"/>
      <c r="C16" s="116"/>
      <c r="D16" s="116"/>
      <c r="E16" s="116"/>
      <c r="F16" s="116"/>
      <c r="G16" s="117"/>
    </row>
    <row r="17" spans="1:7" ht="15" customHeight="1" x14ac:dyDescent="0.2">
      <c r="A17" s="5" t="s">
        <v>12</v>
      </c>
      <c r="B17" s="5" t="s">
        <v>20</v>
      </c>
      <c r="C17" s="5" t="s">
        <v>25</v>
      </c>
      <c r="D17" s="5">
        <v>7</v>
      </c>
      <c r="E17" s="6">
        <v>19000</v>
      </c>
      <c r="F17" s="6"/>
      <c r="G17" s="6">
        <f>E17*D17</f>
        <v>133000</v>
      </c>
    </row>
    <row r="18" spans="1:7" ht="15" customHeight="1" x14ac:dyDescent="0.2">
      <c r="A18" s="130" t="s">
        <v>35</v>
      </c>
      <c r="B18" s="131"/>
      <c r="C18" s="131"/>
      <c r="D18" s="131"/>
      <c r="E18" s="131"/>
      <c r="F18" s="132"/>
      <c r="G18" s="122">
        <f>G17</f>
        <v>133000</v>
      </c>
    </row>
    <row r="19" spans="1:7" ht="15" customHeight="1" x14ac:dyDescent="0.2">
      <c r="A19" s="115"/>
      <c r="B19" s="116"/>
      <c r="C19" s="116"/>
      <c r="D19" s="116"/>
      <c r="E19" s="116"/>
      <c r="F19" s="116"/>
      <c r="G19" s="117"/>
    </row>
    <row r="20" spans="1:7" ht="15" customHeight="1" x14ac:dyDescent="0.2">
      <c r="A20" s="5" t="s">
        <v>13</v>
      </c>
      <c r="B20" s="5" t="s">
        <v>20</v>
      </c>
      <c r="C20" s="5" t="s">
        <v>25</v>
      </c>
      <c r="D20" s="5">
        <v>8</v>
      </c>
      <c r="E20" s="6">
        <v>20300</v>
      </c>
      <c r="F20" s="6"/>
      <c r="G20" s="6">
        <f>E20*D20</f>
        <v>162400</v>
      </c>
    </row>
    <row r="21" spans="1:7" ht="15" customHeight="1" x14ac:dyDescent="0.2">
      <c r="A21" s="130" t="s">
        <v>36</v>
      </c>
      <c r="B21" s="131"/>
      <c r="C21" s="131"/>
      <c r="D21" s="131"/>
      <c r="E21" s="131"/>
      <c r="F21" s="132"/>
      <c r="G21" s="122">
        <f>G20</f>
        <v>162400</v>
      </c>
    </row>
    <row r="22" spans="1:7" ht="15" customHeight="1" x14ac:dyDescent="0.2">
      <c r="A22" s="115"/>
      <c r="B22" s="116"/>
      <c r="C22" s="116"/>
      <c r="D22" s="116"/>
      <c r="E22" s="116"/>
      <c r="F22" s="116"/>
      <c r="G22" s="117"/>
    </row>
    <row r="23" spans="1:7" ht="15" customHeight="1" x14ac:dyDescent="0.2">
      <c r="A23" s="5" t="s">
        <v>15</v>
      </c>
      <c r="B23" s="5" t="s">
        <v>20</v>
      </c>
      <c r="C23" s="5" t="s">
        <v>25</v>
      </c>
      <c r="D23" s="5">
        <v>7</v>
      </c>
      <c r="E23" s="6">
        <v>21300</v>
      </c>
      <c r="F23" s="6"/>
      <c r="G23" s="6">
        <f>E23*D23</f>
        <v>149100</v>
      </c>
    </row>
    <row r="24" spans="1:7" ht="15" customHeight="1" x14ac:dyDescent="0.2">
      <c r="A24" s="130" t="s">
        <v>37</v>
      </c>
      <c r="B24" s="131"/>
      <c r="C24" s="131"/>
      <c r="D24" s="131"/>
      <c r="E24" s="131"/>
      <c r="F24" s="132"/>
      <c r="G24" s="122">
        <f>G23</f>
        <v>149100</v>
      </c>
    </row>
    <row r="25" spans="1:7" ht="15" customHeight="1" x14ac:dyDescent="0.2">
      <c r="A25" s="50"/>
      <c r="B25" s="24"/>
      <c r="C25" s="24"/>
      <c r="D25" s="24"/>
      <c r="E25" s="24"/>
      <c r="F25" s="52"/>
      <c r="G25" s="46"/>
    </row>
    <row r="26" spans="1:7" ht="15" customHeight="1" x14ac:dyDescent="0.2">
      <c r="A26" s="5" t="s">
        <v>42</v>
      </c>
      <c r="B26" s="5" t="s">
        <v>20</v>
      </c>
      <c r="C26" s="5" t="s">
        <v>25</v>
      </c>
      <c r="D26" s="5">
        <v>9</v>
      </c>
      <c r="E26" s="6">
        <v>21900</v>
      </c>
      <c r="F26" s="6"/>
      <c r="G26" s="6">
        <f>D26*E26</f>
        <v>197100</v>
      </c>
    </row>
    <row r="27" spans="1:7" ht="15" customHeight="1" x14ac:dyDescent="0.2">
      <c r="A27" s="83"/>
      <c r="B27" s="70"/>
      <c r="C27" s="70"/>
      <c r="D27" s="70"/>
      <c r="E27" s="70"/>
      <c r="F27" s="123" t="s">
        <v>44</v>
      </c>
      <c r="G27" s="127">
        <f>G26</f>
        <v>197100</v>
      </c>
    </row>
    <row r="28" spans="1:7" ht="15" customHeight="1" x14ac:dyDescent="0.2">
      <c r="A28" s="50"/>
      <c r="B28" s="24"/>
      <c r="C28" s="24"/>
      <c r="D28" s="24"/>
      <c r="E28" s="24"/>
      <c r="F28" s="52"/>
      <c r="G28" s="46"/>
    </row>
    <row r="29" spans="1:7" ht="15" customHeight="1" x14ac:dyDescent="0.2">
      <c r="A29" s="44"/>
      <c r="B29" s="29"/>
      <c r="C29" s="29"/>
      <c r="D29" s="29"/>
      <c r="E29" s="29"/>
      <c r="F29" s="45" t="s">
        <v>45</v>
      </c>
      <c r="G29" s="28">
        <f>G15+G18+G21+G24+G27</f>
        <v>695900</v>
      </c>
    </row>
    <row r="30" spans="1:7" x14ac:dyDescent="0.2">
      <c r="A30" s="2"/>
      <c r="B30" s="2"/>
      <c r="C30" s="2"/>
      <c r="D30" s="2"/>
      <c r="E30" s="2"/>
      <c r="F30" s="2"/>
      <c r="G30" s="2"/>
    </row>
    <row r="33" spans="1:7" s="13" customFormat="1" ht="15" customHeight="1" x14ac:dyDescent="0.25"/>
    <row r="39" spans="1:7" s="2" customFormat="1" x14ac:dyDescent="0.2">
      <c r="A39" s="9"/>
      <c r="B39" s="9"/>
      <c r="C39" s="9"/>
      <c r="D39" s="49"/>
      <c r="E39" s="9"/>
      <c r="F39" s="9"/>
      <c r="G39" s="31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mergeCells count="18">
    <mergeCell ref="A24:F24"/>
    <mergeCell ref="A1:G1"/>
    <mergeCell ref="A2:G2"/>
    <mergeCell ref="A3:G3"/>
    <mergeCell ref="A6:G8"/>
    <mergeCell ref="A11:A13"/>
    <mergeCell ref="B11:B13"/>
    <mergeCell ref="C11:C13"/>
    <mergeCell ref="D11:D13"/>
    <mergeCell ref="A19:G19"/>
    <mergeCell ref="A22:G22"/>
    <mergeCell ref="E11:E13"/>
    <mergeCell ref="F11:F13"/>
    <mergeCell ref="G11:G13"/>
    <mergeCell ref="A16:G16"/>
    <mergeCell ref="A15:F15"/>
    <mergeCell ref="A18:F18"/>
    <mergeCell ref="A21:F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Kent_RCP Seats and Rates</vt:lpstr>
      <vt:lpstr>LSU Dental_RCP Seats and Rates</vt:lpstr>
      <vt:lpstr>LSU Vet Med_RCP Seats and Rates</vt:lpstr>
      <vt:lpstr>Meharry_RCP Seats and Rates</vt:lpstr>
      <vt:lpstr>Northeastern_RCP Seats &amp; Rates</vt:lpstr>
      <vt:lpstr>OK State_RCP Seats and Rates</vt:lpstr>
      <vt:lpstr>Ro Frank U_RCP Seats and Rates</vt:lpstr>
      <vt:lpstr>SCO_RCP Seats and Rates</vt:lpstr>
      <vt:lpstr>TXAM Baylor_RCP Seats and Rates</vt:lpstr>
      <vt:lpstr>UAB_RCP Seats and Rates</vt:lpstr>
      <vt:lpstr>U of Louisv_RCP Seats and Rates</vt:lpstr>
      <vt:lpstr>U of Ok_RCP Seats and Rates</vt:lpstr>
      <vt:lpstr>U of TN_RCP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2019-04-25T19:37:57Z</cp:lastPrinted>
  <dcterms:created xsi:type="dcterms:W3CDTF">2017-11-16T17:10:35Z</dcterms:created>
  <dcterms:modified xsi:type="dcterms:W3CDTF">2019-04-25T19:38:47Z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2018-10-15T15:28:07.2876699Z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