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80" yWindow="-120" windowWidth="28920" windowHeight="16320" tabRatio="619"/>
  </bookViews>
  <sheets>
    <sheet name="Table 11" sheetId="11" r:id="rId1"/>
    <sheet name="CPS MHI for rankings" sheetId="10" r:id="rId2"/>
    <sheet name="CPS-Median Household Income" sheetId="5" r:id="rId3"/>
    <sheet name="Median Family Income-Quintiles" sheetId="6" r:id="rId4"/>
    <sheet name="ACS-Median Household Income" sheetId="7" r:id="rId5"/>
    <sheet name="Census-by race-ethnic" sheetId="8" r:id="rId6"/>
  </sheets>
  <definedNames>
    <definedName name="_Order1" hidden="1">0</definedName>
    <definedName name="_Order2" hidden="1">255</definedName>
    <definedName name="_Sort" hidden="1">#REF!</definedName>
    <definedName name="_xlnm.Print_Area" localSheetId="2">'CPS-Median Household Income'!$B$1:$X$23</definedName>
    <definedName name="_xlnm.Print_Area" localSheetId="0">'Table 11'!$A$1:$K$69</definedName>
    <definedName name="TABLE">#REF!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X53" i="6" l="1"/>
  <c r="BX54" i="6" s="1"/>
  <c r="BW53" i="6"/>
  <c r="BW54" i="6" s="1"/>
  <c r="BV53" i="6"/>
  <c r="BV54" i="6" s="1"/>
  <c r="BU53" i="6"/>
  <c r="BU54" i="6" s="1"/>
  <c r="BT53" i="6"/>
  <c r="BT54" i="6" s="1"/>
  <c r="BX39" i="6"/>
  <c r="BX40" i="6" s="1"/>
  <c r="BW39" i="6"/>
  <c r="BW40" i="6" s="1"/>
  <c r="BV39" i="6"/>
  <c r="BV40" i="6" s="1"/>
  <c r="BU39" i="6"/>
  <c r="BU40" i="6" s="1"/>
  <c r="BT39" i="6"/>
  <c r="BT40" i="6" s="1"/>
  <c r="BX24" i="6"/>
  <c r="BX25" i="6" s="1"/>
  <c r="BW24" i="6"/>
  <c r="BW25" i="6" s="1"/>
  <c r="BV24" i="6"/>
  <c r="BV25" i="6" s="1"/>
  <c r="BU24" i="6"/>
  <c r="BU25" i="6" s="1"/>
  <c r="BT24" i="6"/>
  <c r="BT25" i="6" s="1"/>
  <c r="BX6" i="6"/>
  <c r="BX7" i="6" s="1"/>
  <c r="BW6" i="6"/>
  <c r="BW7" i="6" s="1"/>
  <c r="BV6" i="6"/>
  <c r="BV7" i="6" s="1"/>
  <c r="BU6" i="6"/>
  <c r="BU7" i="6" s="1"/>
  <c r="BT6" i="6"/>
  <c r="BT7" i="6" s="1"/>
  <c r="J65" i="11" l="1"/>
  <c r="J64" i="11"/>
  <c r="J63" i="11"/>
  <c r="J62" i="11"/>
  <c r="J61" i="11"/>
  <c r="J60" i="11"/>
  <c r="J59" i="11"/>
  <c r="J58" i="11"/>
  <c r="J57" i="11"/>
  <c r="J56" i="11"/>
  <c r="J53" i="11"/>
  <c r="J52" i="11"/>
  <c r="J51" i="11"/>
  <c r="J50" i="11"/>
  <c r="J49" i="11"/>
  <c r="J48" i="11"/>
  <c r="J47" i="11"/>
  <c r="J46" i="11"/>
  <c r="J45" i="11"/>
  <c r="J44" i="11"/>
  <c r="J43" i="11"/>
  <c r="J42" i="11"/>
  <c r="J39" i="11"/>
  <c r="J38" i="11"/>
  <c r="J37" i="11"/>
  <c r="J36" i="11"/>
  <c r="J35" i="11"/>
  <c r="J34" i="11"/>
  <c r="J33" i="11"/>
  <c r="J32" i="11"/>
  <c r="J31" i="11"/>
  <c r="J30" i="11"/>
  <c r="J29" i="11"/>
  <c r="J28" i="11"/>
  <c r="J27" i="11"/>
  <c r="J24" i="11"/>
  <c r="J23" i="11"/>
  <c r="J22" i="11"/>
  <c r="J21" i="11"/>
  <c r="J20" i="11"/>
  <c r="J19" i="11"/>
  <c r="J18" i="11"/>
  <c r="J17" i="11"/>
  <c r="J16" i="11"/>
  <c r="J15" i="11"/>
  <c r="J14" i="11"/>
  <c r="J13" i="11"/>
  <c r="J12" i="11"/>
  <c r="J11" i="11"/>
  <c r="J10" i="11"/>
  <c r="J9" i="11"/>
  <c r="K65" i="11"/>
  <c r="K64" i="11"/>
  <c r="K63" i="11"/>
  <c r="K62" i="11"/>
  <c r="K61" i="11"/>
  <c r="K60" i="11"/>
  <c r="K59" i="11"/>
  <c r="K58" i="11"/>
  <c r="K57" i="11"/>
  <c r="K56" i="11"/>
  <c r="K53" i="11"/>
  <c r="K52" i="11"/>
  <c r="K51" i="11"/>
  <c r="K50" i="11"/>
  <c r="K49" i="11"/>
  <c r="K48" i="11"/>
  <c r="K47" i="11"/>
  <c r="K46" i="11"/>
  <c r="K45" i="11"/>
  <c r="K44" i="11"/>
  <c r="K43" i="11"/>
  <c r="K42" i="11"/>
  <c r="K39" i="11"/>
  <c r="K38" i="11"/>
  <c r="K37" i="11"/>
  <c r="K36" i="11"/>
  <c r="K35" i="11"/>
  <c r="K34" i="11"/>
  <c r="K33" i="11"/>
  <c r="K32" i="11"/>
  <c r="K31" i="11"/>
  <c r="K30" i="11"/>
  <c r="K29" i="11"/>
  <c r="K28" i="11"/>
  <c r="K27" i="11"/>
  <c r="K24" i="11"/>
  <c r="K23" i="11"/>
  <c r="K22" i="11"/>
  <c r="K21" i="11"/>
  <c r="K20" i="11"/>
  <c r="K19" i="11"/>
  <c r="K18" i="11"/>
  <c r="K17" i="11"/>
  <c r="K16" i="11"/>
  <c r="K15" i="11"/>
  <c r="K14" i="11"/>
  <c r="K13" i="11"/>
  <c r="K12" i="11"/>
  <c r="K11" i="11"/>
  <c r="K10" i="11"/>
  <c r="K9" i="11"/>
  <c r="I65" i="11"/>
  <c r="I64" i="11"/>
  <c r="I63" i="11"/>
  <c r="I62" i="11"/>
  <c r="I61" i="11"/>
  <c r="I60" i="11"/>
  <c r="I59" i="11"/>
  <c r="I58" i="11"/>
  <c r="I57" i="11"/>
  <c r="I56" i="11"/>
  <c r="I53" i="11"/>
  <c r="I52" i="11"/>
  <c r="I51" i="11"/>
  <c r="I50" i="11"/>
  <c r="I49" i="11"/>
  <c r="I48" i="11"/>
  <c r="I47" i="11"/>
  <c r="I46" i="11"/>
  <c r="I45" i="11"/>
  <c r="I44" i="11"/>
  <c r="I43" i="11"/>
  <c r="I42" i="11"/>
  <c r="I39" i="11"/>
  <c r="I38" i="11"/>
  <c r="I37" i="11"/>
  <c r="I36" i="11"/>
  <c r="I35" i="11"/>
  <c r="I34" i="11"/>
  <c r="I33" i="11"/>
  <c r="I32" i="11"/>
  <c r="I31" i="11"/>
  <c r="I30" i="11"/>
  <c r="I29" i="11"/>
  <c r="I28" i="11"/>
  <c r="I27" i="11"/>
  <c r="I24" i="11"/>
  <c r="I23" i="11"/>
  <c r="I22" i="11"/>
  <c r="I21" i="11"/>
  <c r="I20" i="11"/>
  <c r="I19" i="11"/>
  <c r="I18" i="11"/>
  <c r="I17" i="11"/>
  <c r="I16" i="11"/>
  <c r="I15" i="11"/>
  <c r="I14" i="11"/>
  <c r="I13" i="11"/>
  <c r="I12" i="11"/>
  <c r="I11" i="11"/>
  <c r="I10" i="11"/>
  <c r="I9" i="11"/>
  <c r="G65" i="11"/>
  <c r="G64" i="11"/>
  <c r="G63" i="11"/>
  <c r="G62" i="11"/>
  <c r="G61" i="11"/>
  <c r="G60" i="11"/>
  <c r="G59" i="11"/>
  <c r="G58" i="11"/>
  <c r="G57" i="11"/>
  <c r="G56" i="11"/>
  <c r="G54" i="11"/>
  <c r="G53" i="11"/>
  <c r="G52" i="11"/>
  <c r="G51" i="11"/>
  <c r="G50" i="11"/>
  <c r="G49" i="11"/>
  <c r="G48" i="11"/>
  <c r="G47" i="11"/>
  <c r="G46" i="11"/>
  <c r="G45" i="11"/>
  <c r="G44" i="11"/>
  <c r="G43" i="11"/>
  <c r="G42" i="11"/>
  <c r="G40" i="11"/>
  <c r="G39" i="11"/>
  <c r="G38" i="11"/>
  <c r="G37" i="11"/>
  <c r="G36" i="11"/>
  <c r="G35" i="11"/>
  <c r="G34" i="11"/>
  <c r="G33" i="11"/>
  <c r="G32" i="11"/>
  <c r="G31" i="11"/>
  <c r="G30" i="11"/>
  <c r="G29" i="11"/>
  <c r="G28" i="11"/>
  <c r="G27" i="11"/>
  <c r="G25" i="11"/>
  <c r="G24" i="11"/>
  <c r="G23" i="11"/>
  <c r="G22" i="11"/>
  <c r="G21" i="11"/>
  <c r="G20" i="11"/>
  <c r="G19" i="11"/>
  <c r="G18" i="11"/>
  <c r="G17" i="11"/>
  <c r="G16" i="11"/>
  <c r="G15" i="11"/>
  <c r="G14" i="11"/>
  <c r="G13" i="11"/>
  <c r="G12" i="11"/>
  <c r="G11" i="11"/>
  <c r="G10" i="11"/>
  <c r="G9" i="11"/>
  <c r="G7" i="11"/>
  <c r="E65" i="11"/>
  <c r="E64" i="11"/>
  <c r="E63" i="11"/>
  <c r="E62" i="11"/>
  <c r="E61" i="11"/>
  <c r="E60" i="11"/>
  <c r="E59" i="11"/>
  <c r="E58" i="11"/>
  <c r="E57" i="11"/>
  <c r="E56" i="11"/>
  <c r="E54" i="11"/>
  <c r="E53" i="11"/>
  <c r="E52" i="11"/>
  <c r="E51" i="11"/>
  <c r="E50" i="11"/>
  <c r="E49" i="11"/>
  <c r="E48" i="11"/>
  <c r="E47" i="11"/>
  <c r="E46" i="11"/>
  <c r="E45" i="11"/>
  <c r="E44" i="11"/>
  <c r="E43" i="11"/>
  <c r="E42" i="11"/>
  <c r="E40" i="11"/>
  <c r="E39" i="11"/>
  <c r="E38" i="11"/>
  <c r="E37" i="11"/>
  <c r="E36" i="11"/>
  <c r="E35" i="11"/>
  <c r="E34" i="11"/>
  <c r="E33" i="11"/>
  <c r="E32" i="11"/>
  <c r="E31" i="11"/>
  <c r="E30" i="11"/>
  <c r="E29" i="11"/>
  <c r="E28" i="11"/>
  <c r="E27" i="11"/>
  <c r="E25" i="11"/>
  <c r="E24" i="11"/>
  <c r="E23" i="11"/>
  <c r="E22" i="11"/>
  <c r="E21" i="11"/>
  <c r="E20" i="11"/>
  <c r="E19" i="11"/>
  <c r="E18" i="11"/>
  <c r="E17" i="11"/>
  <c r="E16" i="11"/>
  <c r="E15" i="11"/>
  <c r="E14" i="11"/>
  <c r="E13" i="11"/>
  <c r="E12" i="11"/>
  <c r="E11" i="11"/>
  <c r="E10" i="11"/>
  <c r="E9" i="11"/>
  <c r="E7" i="11"/>
  <c r="E6" i="11"/>
  <c r="F65" i="11"/>
  <c r="F64" i="11"/>
  <c r="F63" i="11"/>
  <c r="F62" i="11"/>
  <c r="F61" i="11"/>
  <c r="F60" i="11"/>
  <c r="F59" i="11"/>
  <c r="F58" i="11"/>
  <c r="F57" i="11"/>
  <c r="F56" i="11"/>
  <c r="F54" i="11"/>
  <c r="F53" i="11"/>
  <c r="F52" i="11"/>
  <c r="F51" i="11"/>
  <c r="F50" i="11"/>
  <c r="F49" i="11"/>
  <c r="F48" i="11"/>
  <c r="F47" i="11"/>
  <c r="F46" i="11"/>
  <c r="F45" i="11"/>
  <c r="F44" i="11"/>
  <c r="F43" i="11"/>
  <c r="F42" i="11"/>
  <c r="F40" i="11"/>
  <c r="F39" i="11"/>
  <c r="F38" i="11"/>
  <c r="F37" i="11"/>
  <c r="F36" i="11"/>
  <c r="F35" i="11"/>
  <c r="F34" i="11"/>
  <c r="F33" i="11"/>
  <c r="F32" i="11"/>
  <c r="F31" i="11"/>
  <c r="F30" i="11"/>
  <c r="F29" i="11"/>
  <c r="F28" i="11"/>
  <c r="F27" i="11"/>
  <c r="F25" i="11"/>
  <c r="F24" i="11"/>
  <c r="F23" i="11"/>
  <c r="F22" i="11"/>
  <c r="F21" i="11"/>
  <c r="F20" i="11"/>
  <c r="F19" i="11"/>
  <c r="F18" i="11"/>
  <c r="F17" i="11"/>
  <c r="F16" i="11"/>
  <c r="F15" i="11"/>
  <c r="F14" i="11"/>
  <c r="F13" i="11"/>
  <c r="F12" i="11"/>
  <c r="F11" i="11"/>
  <c r="F10" i="11"/>
  <c r="F9" i="11"/>
  <c r="F7" i="11"/>
  <c r="D65" i="11"/>
  <c r="D64" i="11"/>
  <c r="D63" i="11"/>
  <c r="D62" i="11"/>
  <c r="D61" i="11"/>
  <c r="D60" i="11"/>
  <c r="D59" i="11"/>
  <c r="D58" i="11"/>
  <c r="D57" i="11"/>
  <c r="D56" i="11"/>
  <c r="D54" i="11"/>
  <c r="D53" i="11"/>
  <c r="D52" i="11"/>
  <c r="D51" i="11"/>
  <c r="D50" i="11"/>
  <c r="D49" i="11"/>
  <c r="D48" i="11"/>
  <c r="D47" i="11"/>
  <c r="D46" i="11"/>
  <c r="D45" i="11"/>
  <c r="D44" i="11"/>
  <c r="D43" i="11"/>
  <c r="D42" i="11"/>
  <c r="D40" i="11"/>
  <c r="D39" i="11"/>
  <c r="D38" i="11"/>
  <c r="D37" i="11"/>
  <c r="D36" i="11"/>
  <c r="D35" i="11"/>
  <c r="D34" i="11"/>
  <c r="D33" i="11"/>
  <c r="D32" i="11"/>
  <c r="D31" i="11"/>
  <c r="D30" i="11"/>
  <c r="D29" i="11"/>
  <c r="D28" i="11"/>
  <c r="D27" i="11"/>
  <c r="D25" i="11"/>
  <c r="D24" i="11"/>
  <c r="D23" i="11"/>
  <c r="D22" i="11"/>
  <c r="D21" i="11"/>
  <c r="D20" i="11"/>
  <c r="D19" i="11"/>
  <c r="D18" i="11"/>
  <c r="D17" i="11"/>
  <c r="D16" i="11"/>
  <c r="D15" i="11"/>
  <c r="D14" i="11"/>
  <c r="D13" i="11"/>
  <c r="D12" i="11"/>
  <c r="D11" i="11"/>
  <c r="D10" i="11"/>
  <c r="D9" i="11"/>
  <c r="D7" i="11"/>
  <c r="D6" i="11"/>
  <c r="H65" i="11"/>
  <c r="H64" i="11"/>
  <c r="H63" i="11"/>
  <c r="H62" i="11"/>
  <c r="H61" i="11"/>
  <c r="H60" i="11"/>
  <c r="H59" i="11"/>
  <c r="H58" i="11"/>
  <c r="H57" i="11"/>
  <c r="H56" i="11"/>
  <c r="H54" i="11"/>
  <c r="H53" i="11"/>
  <c r="H52" i="11"/>
  <c r="H51" i="11"/>
  <c r="H50" i="11"/>
  <c r="H49" i="11"/>
  <c r="H48" i="11"/>
  <c r="H47" i="11"/>
  <c r="H46" i="11"/>
  <c r="H45" i="11"/>
  <c r="H44" i="11"/>
  <c r="H43" i="11"/>
  <c r="H42" i="11"/>
  <c r="H40" i="11"/>
  <c r="H39" i="11"/>
  <c r="H38" i="11"/>
  <c r="H37" i="11"/>
  <c r="H36" i="11"/>
  <c r="H35" i="11"/>
  <c r="H34" i="11"/>
  <c r="H33" i="11"/>
  <c r="H32" i="11"/>
  <c r="H31" i="11"/>
  <c r="H30" i="11"/>
  <c r="H29" i="11"/>
  <c r="H28" i="11"/>
  <c r="H27" i="11"/>
  <c r="H25" i="11"/>
  <c r="H24" i="11"/>
  <c r="H23" i="11"/>
  <c r="H22" i="11"/>
  <c r="H21" i="11"/>
  <c r="H20" i="11"/>
  <c r="H19" i="11"/>
  <c r="H18" i="11"/>
  <c r="H17" i="11"/>
  <c r="H16" i="11"/>
  <c r="H15" i="11"/>
  <c r="H14" i="11"/>
  <c r="H13" i="11"/>
  <c r="H12" i="11"/>
  <c r="H11" i="11"/>
  <c r="H10" i="11"/>
  <c r="H9" i="11"/>
  <c r="H7" i="11"/>
  <c r="C65" i="11"/>
  <c r="C64" i="11"/>
  <c r="C63" i="11"/>
  <c r="C62" i="11"/>
  <c r="C61" i="11"/>
  <c r="C60" i="11"/>
  <c r="C59" i="11"/>
  <c r="C58" i="11"/>
  <c r="C57" i="11"/>
  <c r="C56" i="11"/>
  <c r="C54" i="11"/>
  <c r="C53" i="11"/>
  <c r="C52" i="11"/>
  <c r="C51" i="11"/>
  <c r="C50" i="11"/>
  <c r="C49" i="11"/>
  <c r="C48" i="11"/>
  <c r="C47" i="11"/>
  <c r="C46" i="11"/>
  <c r="C45" i="11"/>
  <c r="C44" i="11"/>
  <c r="C43" i="11"/>
  <c r="C42" i="11"/>
  <c r="C40" i="11"/>
  <c r="C39" i="11"/>
  <c r="C38" i="11"/>
  <c r="C37" i="11"/>
  <c r="C36" i="11"/>
  <c r="C35" i="11"/>
  <c r="C34" i="11"/>
  <c r="C33" i="11"/>
  <c r="C32" i="11"/>
  <c r="C31" i="11"/>
  <c r="C30" i="11"/>
  <c r="C29" i="11"/>
  <c r="C28" i="11"/>
  <c r="C27" i="11"/>
  <c r="C25" i="11"/>
  <c r="C24" i="11"/>
  <c r="C23" i="11"/>
  <c r="C22" i="11"/>
  <c r="C21" i="11"/>
  <c r="C20" i="11"/>
  <c r="C19" i="11"/>
  <c r="C18" i="11"/>
  <c r="C17" i="11"/>
  <c r="C16" i="11"/>
  <c r="C15" i="11"/>
  <c r="C14" i="11"/>
  <c r="C13" i="11"/>
  <c r="C12" i="11"/>
  <c r="C11" i="11"/>
  <c r="C10" i="11"/>
  <c r="C9" i="11"/>
  <c r="C7" i="11"/>
  <c r="C6" i="11"/>
  <c r="AJ8" i="5"/>
  <c r="AJ7" i="5"/>
  <c r="AJ6" i="5"/>
  <c r="AJ5" i="5"/>
  <c r="BS53" i="6" l="1"/>
  <c r="BS54" i="6" s="1"/>
  <c r="BR53" i="6"/>
  <c r="BR54" i="6" s="1"/>
  <c r="BQ53" i="6"/>
  <c r="BQ54" i="6" s="1"/>
  <c r="BP53" i="6"/>
  <c r="BP54" i="6" s="1"/>
  <c r="BO53" i="6"/>
  <c r="BO54" i="6" s="1"/>
  <c r="BS39" i="6"/>
  <c r="BS40" i="6" s="1"/>
  <c r="BR39" i="6"/>
  <c r="BR40" i="6" s="1"/>
  <c r="BQ39" i="6"/>
  <c r="BQ40" i="6" s="1"/>
  <c r="BP39" i="6"/>
  <c r="BP40" i="6" s="1"/>
  <c r="BO39" i="6"/>
  <c r="BO40" i="6" s="1"/>
  <c r="BS24" i="6"/>
  <c r="BS25" i="6" s="1"/>
  <c r="BR24" i="6"/>
  <c r="BR25" i="6" s="1"/>
  <c r="BQ24" i="6"/>
  <c r="BQ25" i="6" s="1"/>
  <c r="BP24" i="6"/>
  <c r="BP25" i="6" s="1"/>
  <c r="BO24" i="6"/>
  <c r="BO25" i="6" s="1"/>
  <c r="BS6" i="6"/>
  <c r="BS7" i="6" s="1"/>
  <c r="BR6" i="6"/>
  <c r="BR7" i="6" s="1"/>
  <c r="BQ6" i="6"/>
  <c r="BQ7" i="6" s="1"/>
  <c r="BP6" i="6"/>
  <c r="BP7" i="6" s="1"/>
  <c r="BO6" i="6"/>
  <c r="BO7" i="6" s="1"/>
  <c r="AI8" i="5"/>
  <c r="AI7" i="5"/>
  <c r="AI6" i="5"/>
  <c r="AI5" i="5"/>
  <c r="AH5" i="5"/>
  <c r="AH6" i="5"/>
  <c r="AH7" i="5"/>
  <c r="AH8" i="5"/>
  <c r="BJ6" i="6" l="1"/>
  <c r="BJ7" i="6" s="1"/>
  <c r="BK6" i="6"/>
  <c r="BK7" i="6" s="1"/>
  <c r="BL6" i="6"/>
  <c r="BL7" i="6" s="1"/>
  <c r="BM6" i="6"/>
  <c r="BM7" i="6" s="1"/>
  <c r="BN6" i="6"/>
  <c r="BN7" i="6" s="1"/>
  <c r="BJ24" i="6"/>
  <c r="BJ25" i="6" s="1"/>
  <c r="BK24" i="6"/>
  <c r="BK25" i="6" s="1"/>
  <c r="BL24" i="6"/>
  <c r="BL25" i="6" s="1"/>
  <c r="BM24" i="6"/>
  <c r="BM25" i="6" s="1"/>
  <c r="BN24" i="6"/>
  <c r="BN25" i="6" s="1"/>
  <c r="BJ39" i="6"/>
  <c r="BJ40" i="6" s="1"/>
  <c r="BK39" i="6"/>
  <c r="BK40" i="6" s="1"/>
  <c r="BL39" i="6"/>
  <c r="BL40" i="6" s="1"/>
  <c r="BM39" i="6"/>
  <c r="BM40" i="6" s="1"/>
  <c r="BN39" i="6"/>
  <c r="BN40" i="6" s="1"/>
  <c r="BN53" i="6"/>
  <c r="BN54" i="6" s="1"/>
  <c r="BM53" i="6"/>
  <c r="BM54" i="6" s="1"/>
  <c r="BL53" i="6"/>
  <c r="BL54" i="6" s="1"/>
  <c r="BK53" i="6"/>
  <c r="BK54" i="6" s="1"/>
  <c r="BJ53" i="6"/>
  <c r="BJ54" i="6" s="1"/>
  <c r="BE6" i="6" l="1"/>
  <c r="BE7" i="6" s="1"/>
  <c r="BF6" i="6"/>
  <c r="BF7" i="6" s="1"/>
  <c r="BG6" i="6"/>
  <c r="BG7" i="6" s="1"/>
  <c r="BH6" i="6"/>
  <c r="BH7" i="6" s="1"/>
  <c r="BI6" i="6"/>
  <c r="BI7" i="6" s="1"/>
  <c r="BE24" i="6"/>
  <c r="BE25" i="6" s="1"/>
  <c r="BF24" i="6"/>
  <c r="BF25" i="6" s="1"/>
  <c r="BG24" i="6"/>
  <c r="BG25" i="6" s="1"/>
  <c r="BH24" i="6"/>
  <c r="BH25" i="6" s="1"/>
  <c r="BI24" i="6"/>
  <c r="BI25" i="6" s="1"/>
  <c r="BE39" i="6"/>
  <c r="BE40" i="6" s="1"/>
  <c r="BF39" i="6"/>
  <c r="BF40" i="6" s="1"/>
  <c r="BG39" i="6"/>
  <c r="BH39" i="6"/>
  <c r="BH40" i="6" s="1"/>
  <c r="BI39" i="6"/>
  <c r="BI40" i="6" s="1"/>
  <c r="BG40" i="6"/>
  <c r="BE53" i="6"/>
  <c r="BE54" i="6" s="1"/>
  <c r="BF53" i="6"/>
  <c r="BF54" i="6" s="1"/>
  <c r="BG53" i="6"/>
  <c r="BG54" i="6" s="1"/>
  <c r="BH53" i="6"/>
  <c r="BI53" i="6"/>
  <c r="BI54" i="6" s="1"/>
  <c r="BH54" i="6"/>
  <c r="AF5" i="5"/>
  <c r="AG5" i="5"/>
  <c r="AF6" i="5"/>
  <c r="AG6" i="5"/>
  <c r="AF7" i="5"/>
  <c r="AG7" i="5"/>
  <c r="AF8" i="5"/>
  <c r="AG8" i="5"/>
  <c r="AE5" i="5" l="1"/>
  <c r="AE6" i="5"/>
  <c r="AE7" i="5"/>
  <c r="AE8" i="5"/>
  <c r="BA53" i="6"/>
  <c r="BA54" i="6" s="1"/>
  <c r="BB53" i="6"/>
  <c r="BB54" i="6" s="1"/>
  <c r="BC53" i="6"/>
  <c r="BC54" i="6" s="1"/>
  <c r="BD53" i="6"/>
  <c r="BD54" i="6" s="1"/>
  <c r="AZ53" i="6"/>
  <c r="AZ54" i="6" s="1"/>
  <c r="BA39" i="6"/>
  <c r="BA40" i="6" s="1"/>
  <c r="BB39" i="6"/>
  <c r="BB40" i="6" s="1"/>
  <c r="BC39" i="6"/>
  <c r="BC40" i="6" s="1"/>
  <c r="BD39" i="6"/>
  <c r="BD40" i="6" s="1"/>
  <c r="AZ39" i="6"/>
  <c r="AZ40" i="6" s="1"/>
  <c r="BA24" i="6"/>
  <c r="BA25" i="6" s="1"/>
  <c r="BB24" i="6"/>
  <c r="BB25" i="6" s="1"/>
  <c r="BC24" i="6"/>
  <c r="BC25" i="6" s="1"/>
  <c r="BD24" i="6"/>
  <c r="BD25" i="6" s="1"/>
  <c r="AZ24" i="6"/>
  <c r="AZ25" i="6" s="1"/>
  <c r="BA6" i="6"/>
  <c r="BA7" i="6" s="1"/>
  <c r="BB6" i="6"/>
  <c r="BB7" i="6" s="1"/>
  <c r="BC6" i="6"/>
  <c r="BC7" i="6" s="1"/>
  <c r="BD6" i="6"/>
  <c r="BD7" i="6" s="1"/>
  <c r="AZ6" i="6"/>
  <c r="AZ7" i="6" s="1"/>
  <c r="AU53" i="6"/>
  <c r="AU54" i="6" s="1"/>
  <c r="AV53" i="6"/>
  <c r="AV54" i="6" s="1"/>
  <c r="AW53" i="6"/>
  <c r="AW54" i="6" s="1"/>
  <c r="AX53" i="6"/>
  <c r="AX54" i="6" s="1"/>
  <c r="AY53" i="6"/>
  <c r="AY54" i="6" s="1"/>
  <c r="AU39" i="6"/>
  <c r="AU40" i="6" s="1"/>
  <c r="AV39" i="6"/>
  <c r="AV40" i="6" s="1"/>
  <c r="AW39" i="6"/>
  <c r="AW40" i="6" s="1"/>
  <c r="AX39" i="6"/>
  <c r="AX40" i="6" s="1"/>
  <c r="AY39" i="6"/>
  <c r="AY40" i="6" s="1"/>
  <c r="AU24" i="6"/>
  <c r="AU25" i="6" s="1"/>
  <c r="AV24" i="6"/>
  <c r="AV25" i="6" s="1"/>
  <c r="AW24" i="6"/>
  <c r="AW25" i="6" s="1"/>
  <c r="AX24" i="6"/>
  <c r="AX25" i="6" s="1"/>
  <c r="AY24" i="6"/>
  <c r="AY25" i="6" s="1"/>
  <c r="AU6" i="6"/>
  <c r="AU7" i="6" s="1"/>
  <c r="AV6" i="6"/>
  <c r="AV7" i="6" s="1"/>
  <c r="AW6" i="6"/>
  <c r="AW7" i="6" s="1"/>
  <c r="AX6" i="6"/>
  <c r="AX7" i="6" s="1"/>
  <c r="AY6" i="6"/>
  <c r="AY7" i="6" s="1"/>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3" i="6" l="1"/>
  <c r="AT54" i="6" s="1"/>
  <c r="AS53" i="6"/>
  <c r="AS54" i="6" s="1"/>
  <c r="AR53" i="6"/>
  <c r="AR54" i="6" s="1"/>
  <c r="AQ53" i="6"/>
  <c r="AQ54" i="6" s="1"/>
  <c r="AP53" i="6"/>
  <c r="AP54" i="6" s="1"/>
  <c r="AT39" i="6"/>
  <c r="AT40" i="6" s="1"/>
  <c r="AS39" i="6"/>
  <c r="AS40" i="6" s="1"/>
  <c r="AR39" i="6"/>
  <c r="AR40" i="6" s="1"/>
  <c r="AQ39" i="6"/>
  <c r="AQ40" i="6" s="1"/>
  <c r="AP39" i="6"/>
  <c r="AP40" i="6" s="1"/>
  <c r="AT24" i="6"/>
  <c r="AT25" i="6" s="1"/>
  <c r="AS24" i="6"/>
  <c r="AS25" i="6" s="1"/>
  <c r="AR24" i="6"/>
  <c r="AR25" i="6" s="1"/>
  <c r="AQ24" i="6"/>
  <c r="AQ25" i="6" s="1"/>
  <c r="AP24" i="6"/>
  <c r="AP25" i="6" s="1"/>
  <c r="AT6" i="6"/>
  <c r="AT7" i="6" s="1"/>
  <c r="AS6" i="6"/>
  <c r="AS7" i="6" s="1"/>
  <c r="AR6" i="6"/>
  <c r="AR7" i="6" s="1"/>
  <c r="AQ6" i="6"/>
  <c r="AQ7" i="6" s="1"/>
  <c r="AP6" i="6"/>
  <c r="AP7" i="6" s="1"/>
  <c r="AO53" i="6"/>
  <c r="AO54" i="6" s="1"/>
  <c r="AN53" i="6"/>
  <c r="AN54" i="6" s="1"/>
  <c r="AM53" i="6"/>
  <c r="AM54" i="6" s="1"/>
  <c r="AL53" i="6"/>
  <c r="AL54" i="6" s="1"/>
  <c r="AK53" i="6"/>
  <c r="AK54" i="6" s="1"/>
  <c r="AO39" i="6"/>
  <c r="AO40" i="6" s="1"/>
  <c r="AN39" i="6"/>
  <c r="AN40" i="6" s="1"/>
  <c r="AM39" i="6"/>
  <c r="AM40" i="6" s="1"/>
  <c r="AL39" i="6"/>
  <c r="AL40" i="6" s="1"/>
  <c r="AK39" i="6"/>
  <c r="AK40" i="6" s="1"/>
  <c r="AO24" i="6"/>
  <c r="AO25" i="6" s="1"/>
  <c r="AN24" i="6"/>
  <c r="AN25" i="6" s="1"/>
  <c r="AM24" i="6"/>
  <c r="AM25" i="6" s="1"/>
  <c r="AL24" i="6"/>
  <c r="AL25" i="6" s="1"/>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J54" i="6" s="1"/>
  <c r="AI53" i="6"/>
  <c r="AI54" i="6" s="1"/>
  <c r="AH53" i="6"/>
  <c r="AH54" i="6" s="1"/>
  <c r="AG53" i="6"/>
  <c r="AG54" i="6" s="1"/>
  <c r="AF53" i="6"/>
  <c r="AF54" i="6" s="1"/>
  <c r="AE53" i="6"/>
  <c r="AE54" i="6" s="1"/>
  <c r="AD53" i="6"/>
  <c r="AD54" i="6" s="1"/>
  <c r="AC53" i="6"/>
  <c r="AC54" i="6" s="1"/>
  <c r="AB53" i="6"/>
  <c r="AB54" i="6" s="1"/>
  <c r="AA53" i="6"/>
  <c r="AA54" i="6" s="1"/>
  <c r="Z53" i="6"/>
  <c r="Z54" i="6" s="1"/>
  <c r="Y53" i="6"/>
  <c r="Y54" i="6" s="1"/>
  <c r="X53" i="6"/>
  <c r="X54" i="6" s="1"/>
  <c r="W53" i="6"/>
  <c r="W54" i="6" s="1"/>
  <c r="V53" i="6"/>
  <c r="V54" i="6" s="1"/>
  <c r="U53" i="6"/>
  <c r="U54" i="6" s="1"/>
  <c r="T53" i="6"/>
  <c r="T54" i="6" s="1"/>
  <c r="S53" i="6"/>
  <c r="S54" i="6" s="1"/>
  <c r="R53" i="6"/>
  <c r="R54" i="6" s="1"/>
  <c r="Q53" i="6"/>
  <c r="Q54" i="6" s="1"/>
  <c r="P53" i="6"/>
  <c r="P54" i="6" s="1"/>
  <c r="O53" i="6"/>
  <c r="O54" i="6" s="1"/>
  <c r="N53" i="6"/>
  <c r="N54" i="6" s="1"/>
  <c r="M53" i="6"/>
  <c r="M54" i="6" s="1"/>
  <c r="L53" i="6"/>
  <c r="L54" i="6" s="1"/>
  <c r="K53" i="6"/>
  <c r="K54" i="6" s="1"/>
  <c r="J53" i="6"/>
  <c r="J54" i="6" s="1"/>
  <c r="I53" i="6"/>
  <c r="I54" i="6" s="1"/>
  <c r="H53" i="6"/>
  <c r="H54" i="6" s="1"/>
  <c r="G53" i="6"/>
  <c r="F53" i="6"/>
  <c r="E53" i="6"/>
  <c r="E54" i="6" s="1"/>
  <c r="D53" i="6"/>
  <c r="D54" i="6" s="1"/>
  <c r="AJ39" i="6"/>
  <c r="AJ40" i="6" s="1"/>
  <c r="AI39" i="6"/>
  <c r="AI40" i="6" s="1"/>
  <c r="AH39" i="6"/>
  <c r="AH40" i="6" s="1"/>
  <c r="AG39" i="6"/>
  <c r="AG40" i="6" s="1"/>
  <c r="AF39" i="6"/>
  <c r="AF40" i="6" s="1"/>
  <c r="AE39" i="6"/>
  <c r="AE40" i="6" s="1"/>
  <c r="AD39" i="6"/>
  <c r="AD40" i="6" s="1"/>
  <c r="AC39" i="6"/>
  <c r="AC40" i="6" s="1"/>
  <c r="AB39" i="6"/>
  <c r="AB40" i="6" s="1"/>
  <c r="AA39" i="6"/>
  <c r="AA40" i="6" s="1"/>
  <c r="Z39" i="6"/>
  <c r="Z40" i="6" s="1"/>
  <c r="Y39" i="6"/>
  <c r="Y40" i="6" s="1"/>
  <c r="X39" i="6"/>
  <c r="X40" i="6" s="1"/>
  <c r="W39" i="6"/>
  <c r="W40" i="6" s="1"/>
  <c r="V39" i="6"/>
  <c r="V40" i="6" s="1"/>
  <c r="U39" i="6"/>
  <c r="U40" i="6" s="1"/>
  <c r="T39" i="6"/>
  <c r="T40" i="6" s="1"/>
  <c r="S39" i="6"/>
  <c r="S40" i="6" s="1"/>
  <c r="R39" i="6"/>
  <c r="R40" i="6" s="1"/>
  <c r="Q39" i="6"/>
  <c r="Q40" i="6" s="1"/>
  <c r="P39" i="6"/>
  <c r="P40" i="6" s="1"/>
  <c r="O39" i="6"/>
  <c r="O40" i="6" s="1"/>
  <c r="N39" i="6"/>
  <c r="N40" i="6" s="1"/>
  <c r="M39" i="6"/>
  <c r="M40" i="6" s="1"/>
  <c r="L39" i="6"/>
  <c r="L40" i="6" s="1"/>
  <c r="K39" i="6"/>
  <c r="K40" i="6" s="1"/>
  <c r="J39" i="6"/>
  <c r="J40" i="6" s="1"/>
  <c r="I39" i="6"/>
  <c r="I40" i="6" s="1"/>
  <c r="H39" i="6"/>
  <c r="H40" i="6" s="1"/>
  <c r="G39" i="6"/>
  <c r="G40" i="6"/>
  <c r="F39" i="6"/>
  <c r="F40" i="6" s="1"/>
  <c r="E39" i="6"/>
  <c r="E40" i="6" s="1"/>
  <c r="D39" i="6"/>
  <c r="D40" i="6" s="1"/>
  <c r="AJ24" i="6"/>
  <c r="AJ25" i="6" s="1"/>
  <c r="AI24" i="6"/>
  <c r="AI25" i="6" s="1"/>
  <c r="AH24" i="6"/>
  <c r="AH25" i="6" s="1"/>
  <c r="AG24" i="6"/>
  <c r="AG25" i="6" s="1"/>
  <c r="AF24" i="6"/>
  <c r="AF25" i="6" s="1"/>
  <c r="AE24" i="6"/>
  <c r="AE25" i="6" s="1"/>
  <c r="AD24" i="6"/>
  <c r="AD25" i="6" s="1"/>
  <c r="AC24" i="6"/>
  <c r="AC25" i="6" s="1"/>
  <c r="AB24" i="6"/>
  <c r="AB25" i="6" s="1"/>
  <c r="AA24" i="6"/>
  <c r="AA25" i="6" s="1"/>
  <c r="Z24" i="6"/>
  <c r="Z25" i="6" s="1"/>
  <c r="Y24" i="6"/>
  <c r="Y25" i="6" s="1"/>
  <c r="X24" i="6"/>
  <c r="X25" i="6" s="1"/>
  <c r="W24" i="6"/>
  <c r="W25" i="6" s="1"/>
  <c r="V24" i="6"/>
  <c r="V25" i="6" s="1"/>
  <c r="U24" i="6"/>
  <c r="U25" i="6" s="1"/>
  <c r="T24" i="6"/>
  <c r="T25" i="6" s="1"/>
  <c r="S24" i="6"/>
  <c r="S25" i="6" s="1"/>
  <c r="R24" i="6"/>
  <c r="Q24" i="6"/>
  <c r="Q25" i="6" s="1"/>
  <c r="P24" i="6"/>
  <c r="P25" i="6" s="1"/>
  <c r="O24" i="6"/>
  <c r="O25" i="6" s="1"/>
  <c r="N24" i="6"/>
  <c r="N25" i="6" s="1"/>
  <c r="M24" i="6"/>
  <c r="M25" i="6" s="1"/>
  <c r="L24" i="6"/>
  <c r="L25" i="6" s="1"/>
  <c r="K24" i="6"/>
  <c r="K25" i="6" s="1"/>
  <c r="J24" i="6"/>
  <c r="J25" i="6" s="1"/>
  <c r="I24" i="6"/>
  <c r="I25" i="6" s="1"/>
  <c r="H24" i="6"/>
  <c r="H25" i="6" s="1"/>
  <c r="G24" i="6"/>
  <c r="G25" i="6" s="1"/>
  <c r="F24" i="6"/>
  <c r="F25" i="6" s="1"/>
  <c r="E24" i="6"/>
  <c r="E25" i="6" s="1"/>
  <c r="D24" i="6"/>
  <c r="D25" i="6" s="1"/>
  <c r="G54" i="6"/>
  <c r="F54" i="6"/>
  <c r="AJ6" i="6"/>
  <c r="AJ7" i="6" s="1"/>
  <c r="AI6" i="6"/>
  <c r="AI7" i="6" s="1"/>
  <c r="AH6" i="6"/>
  <c r="AH7" i="6" s="1"/>
  <c r="AG6" i="6"/>
  <c r="AG7" i="6" s="1"/>
  <c r="AF6" i="6"/>
  <c r="AF7" i="6" s="1"/>
  <c r="AE6" i="6"/>
  <c r="AE7" i="6" s="1"/>
  <c r="AD6" i="6"/>
  <c r="AD7" i="6" s="1"/>
  <c r="AC6" i="6"/>
  <c r="AC7" i="6" s="1"/>
  <c r="AB6" i="6"/>
  <c r="AB7" i="6" s="1"/>
  <c r="AA6" i="6"/>
  <c r="AA7" i="6" s="1"/>
  <c r="Z6" i="6"/>
  <c r="Z7" i="6" s="1"/>
  <c r="Y6" i="6"/>
  <c r="Y7" i="6" s="1"/>
  <c r="X6" i="6"/>
  <c r="X7" i="6" s="1"/>
  <c r="W6" i="6"/>
  <c r="W7" i="6" s="1"/>
  <c r="V6" i="6"/>
  <c r="V7" i="6" s="1"/>
  <c r="U6" i="6"/>
  <c r="U7" i="6" s="1"/>
  <c r="T6" i="6"/>
  <c r="T7" i="6" s="1"/>
  <c r="S6" i="6"/>
  <c r="S7" i="6" s="1"/>
  <c r="R6" i="6"/>
  <c r="R7" i="6" s="1"/>
  <c r="Q6" i="6"/>
  <c r="Q7" i="6" s="1"/>
  <c r="P6" i="6"/>
  <c r="P7" i="6" s="1"/>
  <c r="O6" i="6"/>
  <c r="O7" i="6" s="1"/>
  <c r="N6" i="6"/>
  <c r="N7" i="6" s="1"/>
  <c r="M6" i="6"/>
  <c r="M7" i="6" s="1"/>
  <c r="L6" i="6"/>
  <c r="L7" i="6" s="1"/>
  <c r="K6" i="6"/>
  <c r="K7" i="6" s="1"/>
  <c r="J6" i="6"/>
  <c r="J7" i="6" s="1"/>
  <c r="I6" i="6"/>
  <c r="I7" i="6" s="1"/>
  <c r="H6" i="6"/>
  <c r="H7" i="6" s="1"/>
  <c r="G6" i="6"/>
  <c r="G7" i="6" s="1"/>
  <c r="F6" i="6"/>
  <c r="F7" i="6" s="1"/>
  <c r="E6" i="6"/>
  <c r="E7" i="6" s="1"/>
  <c r="D6" i="6"/>
  <c r="D7" i="6" s="1"/>
  <c r="C6" i="6"/>
  <c r="C7" i="6" s="1"/>
  <c r="B6" i="6"/>
  <c r="B7" i="6" s="1"/>
  <c r="R25" i="6"/>
  <c r="C5" i="8"/>
  <c r="D5" i="8"/>
  <c r="E5" i="8"/>
  <c r="F5" i="8"/>
  <c r="G5" i="8"/>
  <c r="B5" i="8"/>
</calcChain>
</file>

<file path=xl/comments1.xml><?xml version="1.0" encoding="utf-8"?>
<comments xmlns="http://schemas.openxmlformats.org/spreadsheetml/2006/main">
  <authors>
    <author>jmarks</author>
  </authors>
  <commentList>
    <comment ref="Q3" authorId="0">
      <text>
        <r>
          <rPr>
            <b/>
            <sz val="8"/>
            <color indexed="81"/>
            <rFont val="Tahoma"/>
            <family val="2"/>
          </rPr>
          <t>jmarks:</t>
        </r>
        <r>
          <rPr>
            <sz val="8"/>
            <color indexed="81"/>
            <rFont val="Tahoma"/>
            <family val="2"/>
          </rPr>
          <t xml:space="preserve">
Data reflect implementation of Census 2000-based population controls.</t>
        </r>
      </text>
    </comment>
    <comment ref="R3" authorId="0">
      <text>
        <r>
          <rPr>
            <b/>
            <sz val="8"/>
            <color indexed="81"/>
            <rFont val="Tahoma"/>
            <family val="2"/>
          </rPr>
          <t>jmarks:</t>
        </r>
        <r>
          <rPr>
            <sz val="8"/>
            <color indexed="81"/>
            <rFont val="Tahoma"/>
            <family val="2"/>
          </rPr>
          <t xml:space="preserve">
Sample expanded by 28,000 households.</t>
        </r>
      </text>
    </comment>
  </commentList>
</comments>
</file>

<file path=xl/sharedStrings.xml><?xml version="1.0" encoding="utf-8"?>
<sst xmlns="http://schemas.openxmlformats.org/spreadsheetml/2006/main" count="483" uniqueCount="130">
  <si>
    <t>United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</si>
  <si>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</si>
  <si>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</si>
  <si>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</si>
  <si>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</si>
  <si>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</si>
  <si>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</si>
  <si>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</si>
  <si>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</si>
  <si>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</si>
  <si>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</si>
  <si>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</si>
  <si>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</si>
  <si>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</si>
  <si>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</si>
  <si>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</si>
  <si>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</si>
  <si>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</si>
  <si>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</si>
  <si>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</si>
  <si>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</si>
  <si>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</si>
  <si>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</si>
  <si>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</si>
  <si>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</si>
  <si>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</si>
  <si>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</si>
  <si>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</si>
  <si>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</si>
  <si>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</si>
  <si>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</si>
  <si>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</si>
  <si>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</si>
  <si>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</si>
  <si>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</si>
  <si>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</si>
  <si>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Ohio</t>
  </si>
  <si>
    <t>Oregon</t>
  </si>
  <si>
    <t>Utah</t>
  </si>
  <si>
    <t>Vermont</t>
  </si>
  <si>
    <t>Washington</t>
  </si>
  <si>
    <t>Wisconsin</t>
  </si>
  <si>
    <t>Wyoming</t>
  </si>
  <si>
    <t>Pennsylvania</t>
  </si>
  <si>
    <t>Percent of U.S. Average</t>
  </si>
  <si>
    <t>Median SREB State</t>
  </si>
  <si>
    <t>New Hampshire</t>
  </si>
  <si>
    <t>New Jersey</t>
  </si>
  <si>
    <t>New Mexico</t>
  </si>
  <si>
    <t>New York</t>
  </si>
  <si>
    <t>North Dakota</t>
  </si>
  <si>
    <t>Rhode Island</t>
  </si>
  <si>
    <t>South Dakota</t>
  </si>
  <si>
    <t xml:space="preserve">Low </t>
  </si>
  <si>
    <t>2nd</t>
  </si>
  <si>
    <t>3rd</t>
  </si>
  <si>
    <t>4th</t>
  </si>
  <si>
    <t>High</t>
  </si>
  <si>
    <t>Source:</t>
  </si>
  <si>
    <t>Median Annual Income of Households</t>
  </si>
  <si>
    <t>Median Family Income by Quintiles</t>
  </si>
  <si>
    <t xml:space="preserve"> 1996-98*</t>
  </si>
  <si>
    <t>1999-2001*</t>
  </si>
  <si>
    <t>*Three year averages are used to make the data more accurate.</t>
  </si>
  <si>
    <t>District of Columbia</t>
  </si>
  <si>
    <t>2001-2003*</t>
  </si>
  <si>
    <t>Black alonge</t>
  </si>
  <si>
    <t>Native Am alone</t>
  </si>
  <si>
    <t>Asian alone</t>
  </si>
  <si>
    <t>Hispanic</t>
  </si>
  <si>
    <t>Jersey</t>
  </si>
  <si>
    <t>US</t>
  </si>
  <si>
    <t>Total</t>
  </si>
  <si>
    <t>White, non Hispanic</t>
  </si>
  <si>
    <t>Census 2000 online "Fact Finder", Summary File 3, Detailed Tables</t>
  </si>
  <si>
    <t>Median Household Income, 2000</t>
  </si>
  <si>
    <t>SOURCE: U.S. Bureau of the Census, American Community Survey, http://www.census.gov/acs/www/index.html (2003)</t>
  </si>
  <si>
    <t>2003-2005*</t>
  </si>
  <si>
    <t>SOURCE: National Center for Public Policy and Higher Education (NCPPHE) ability to pay spreadsheet for "Measuring Up 2006" based on U.S. Department of Commerce, Bureau of the Census, March Current Population Surveys, tabulated by Pinkerton Computer Consultants, Inc.</t>
  </si>
  <si>
    <t>Lower Bound</t>
  </si>
  <si>
    <t>Median</t>
  </si>
  <si>
    <t>Upper Bound</t>
  </si>
  <si>
    <t>SOURCE: National Center for Higher Education Management Systems (NCEMS) analysis for "Measuring Up 2008" based on U.S. Department of Commerce, Bureau of the Census, American Community Survey (ACS) 2006.</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</si>
  <si>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</si>
  <si>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</si>
  <si>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</si>
  <si>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</si>
  <si>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</si>
  <si>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</si>
  <si>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</si>
  <si>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t>Percent Change</t>
  </si>
  <si>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</si>
  <si>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</si>
  <si>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</si>
  <si>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50 States and D.C.</t>
  </si>
  <si>
    <t xml:space="preserve">   as a percent of U.S.</t>
  </si>
  <si>
    <t>Median SREB state</t>
  </si>
  <si>
    <t>Median Western state</t>
  </si>
  <si>
    <t>Median Midwestern state</t>
  </si>
  <si>
    <t>Median Northeastern state</t>
  </si>
  <si>
    <t>Midwest median state</t>
  </si>
  <si>
    <t>West median state</t>
  </si>
  <si>
    <t>Northeast median state</t>
  </si>
  <si>
    <r>
      <t>National Rank</t>
    </r>
    <r>
      <rPr>
        <vertAlign val="superscript"/>
        <sz val="10"/>
        <rFont val="Arial"/>
        <family val="2"/>
      </rPr>
      <t>1</t>
    </r>
  </si>
  <si>
    <r>
      <t>SREB states</t>
    </r>
    <r>
      <rPr>
        <vertAlign val="superscript"/>
        <sz val="10"/>
        <rFont val="Arial"/>
        <family val="2"/>
      </rPr>
      <t>2</t>
    </r>
  </si>
  <si>
    <r>
      <t>West</t>
    </r>
    <r>
      <rPr>
        <vertAlign val="superscript"/>
        <sz val="10"/>
        <rFont val="Arial"/>
        <family val="2"/>
      </rPr>
      <t>2</t>
    </r>
  </si>
  <si>
    <r>
      <t>Midwest</t>
    </r>
    <r>
      <rPr>
        <vertAlign val="superscript"/>
        <sz val="10"/>
        <rFont val="Arial"/>
        <family val="2"/>
      </rPr>
      <t>2</t>
    </r>
  </si>
  <si>
    <r>
      <t>Northeast</t>
    </r>
    <r>
      <rPr>
        <vertAlign val="superscript"/>
        <sz val="10"/>
        <rFont val="Arial"/>
        <family val="2"/>
      </rPr>
      <t>2</t>
    </r>
  </si>
  <si>
    <t xml:space="preserve"> U.S. Bureau of Census Table H-8.  Median Household Income by State (retrieved Sep. '12) under "Historical Tables"        </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</si>
  <si>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</si>
  <si>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</si>
  <si>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t>50 states and D.C.</t>
  </si>
  <si>
    <t>Table 11</t>
  </si>
  <si>
    <t>Retrieved April 2, 2014 and added 2012 column</t>
  </si>
  <si>
    <t>2013 (39)</t>
  </si>
  <si>
    <t>2013 (38)</t>
  </si>
  <si>
    <t>The 2013 figures were revised by Census Bureau.</t>
  </si>
  <si>
    <t>SOURCE: National Center for Higher Education Management Systems (NCEMS) based on U.S. Census Bureau, 2012 American Community Survey (ACS) Public Use Microdata Sample (PUMS) File.</t>
  </si>
  <si>
    <t>SOURCE: National Center for Higher Education Management Systems (NCEMS) based on U.S. Census Bureau, 2013 American Community Survey (ACS) Public Use Microdata Sample (PUMS) File.</t>
  </si>
  <si>
    <t>SOURCE: National Center for Higher Education Management Systems (NCEMS) based on U.S. Census Bureau, 2014 American Community Survey (ACS) Public Use Microdata Sample (PUMS) File.</t>
  </si>
  <si>
    <t>Source:  U.S. Census Bureau, 2015 American Community Survey (ACS) Public Use Microdata Sample (PUMS) File.</t>
  </si>
  <si>
    <t>SOURCE:  U.S. Census Bureau, 2015 American Community Survey (ACS) Public Use Microdata Sample (PUMS) File.</t>
  </si>
  <si>
    <t>U.S. Census Bureau, Table H-8: Median Household Income by State (2018)  ̶  www.census.gov.</t>
  </si>
  <si>
    <t xml:space="preserve">Source: U.S. Census Bureau, Current Population Survey, Annual Social and Economic Supplements. </t>
  </si>
  <si>
    <t xml:space="preserve"> U.S. Bureau of Census Table H-8.  Median Household Income by State (retrieved Nov 18)    </t>
  </si>
  <si>
    <t>2007 to 2012</t>
  </si>
  <si>
    <t>2012 to
2017</t>
  </si>
  <si>
    <r>
      <rPr>
        <vertAlign val="superscript"/>
        <sz val="10"/>
        <rFont val="Arial"/>
        <family val="2"/>
      </rPr>
      <t>2</t>
    </r>
    <r>
      <rPr>
        <sz val="10"/>
        <rFont val="Arial"/>
        <family val="2"/>
      </rPr>
      <t xml:space="preserve"> The 2017 amount for each region is the median state in the region.</t>
    </r>
  </si>
  <si>
    <t xml:space="preserve"> Dec 2018</t>
  </si>
  <si>
    <r>
      <rPr>
        <vertAlign val="superscript"/>
        <sz val="10"/>
        <rFont val="Arial"/>
        <family val="2"/>
      </rPr>
      <t xml:space="preserve">1 </t>
    </r>
    <r>
      <rPr>
        <sz val="10"/>
        <rFont val="Arial"/>
        <family val="2"/>
      </rPr>
      <t>Percentages that appear the same may not have the same national rank, due to rounding.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</si>
</sst>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0">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s>
  <fills count="3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s>
  <borders count="33">
    <border>
      <left/>
      <right/>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
      <left style="thin">
        <color rgb="FFAAC1D9"/>
      </left>
      <right/>
      <top/>
      <bottom style="thin">
        <color indexed="64"/>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21" applyNumberFormat="0" applyAlignment="0" applyProtection="0"/>
    <xf numFmtId="0" fontId="30" fillId="9" borderId="22" applyNumberFormat="0" applyAlignment="0" applyProtection="0"/>
    <xf numFmtId="0" fontId="31" fillId="9" borderId="21" applyNumberFormat="0" applyAlignment="0" applyProtection="0"/>
    <xf numFmtId="0" fontId="32" fillId="0" borderId="23" applyNumberFormat="0" applyFill="0" applyAlignment="0" applyProtection="0"/>
    <xf numFmtId="0" fontId="33" fillId="10" borderId="2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6"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5" borderId="0" applyNumberFormat="0" applyBorder="0" applyAlignment="0" applyProtection="0"/>
    <xf numFmtId="37" fontId="38" fillId="0" borderId="0"/>
    <xf numFmtId="0" fontId="1" fillId="0" borderId="0"/>
    <xf numFmtId="0" fontId="1" fillId="11" borderId="25"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160">
    <xf numFmtId="0" fontId="0" fillId="0" borderId="0" xfId="0"/>
    <xf numFmtId="0" fontId="7" fillId="0" borderId="0" xfId="0" applyFont="1" applyAlignment="1">
      <alignment horizontal="left"/>
    </xf>
    <xf numFmtId="0" fontId="7" fillId="0" borderId="0" xfId="0" applyFont="1" applyAlignment="1">
      <alignment horizontal="centerContinuous"/>
    </xf>
    <xf numFmtId="165" fontId="7" fillId="0" borderId="0" xfId="0" applyNumberFormat="1" applyFont="1" applyAlignment="1">
      <alignment horizontal="centerContinuous"/>
    </xf>
    <xf numFmtId="0" fontId="7" fillId="0" borderId="0" xfId="0" applyFont="1"/>
    <xf numFmtId="0" fontId="7" fillId="0" borderId="0" xfId="2" applyFont="1"/>
    <xf numFmtId="165" fontId="7" fillId="0" borderId="0" xfId="0" applyNumberFormat="1" applyFont="1"/>
    <xf numFmtId="0" fontId="7" fillId="0" borderId="1" xfId="0" applyFont="1" applyBorder="1"/>
    <xf numFmtId="0" fontId="7" fillId="0" borderId="2" xfId="0" applyFont="1" applyBorder="1" applyAlignment="1">
      <alignment horizontal="center"/>
    </xf>
    <xf numFmtId="0" fontId="7" fillId="0" borderId="3" xfId="0" applyFont="1" applyBorder="1" applyAlignment="1">
      <alignment horizontal="centerContinuous" vertical="center" wrapText="1"/>
    </xf>
    <xf numFmtId="165" fontId="7" fillId="0" borderId="1" xfId="0" applyNumberFormat="1" applyFont="1" applyBorder="1" applyAlignment="1">
      <alignment horizontal="centerContinuous" vertical="center"/>
    </xf>
    <xf numFmtId="0" fontId="7" fillId="0" borderId="4" xfId="0" applyFont="1" applyBorder="1"/>
    <xf numFmtId="0" fontId="7" fillId="0" borderId="8" xfId="0" applyFont="1" applyBorder="1"/>
    <xf numFmtId="0" fontId="7" fillId="0" borderId="3" xfId="0" applyFont="1" applyBorder="1" applyAlignment="1">
      <alignment horizontal="centerContinuous" wrapText="1"/>
    </xf>
    <xf numFmtId="167" fontId="9" fillId="0" borderId="0" xfId="1" applyNumberFormat="1" applyFont="1" applyAlignment="1">
      <alignment horizontal="centerContinuous"/>
    </xf>
    <xf numFmtId="3" fontId="7" fillId="0" borderId="8" xfId="0" applyNumberFormat="1" applyFont="1" applyBorder="1"/>
    <xf numFmtId="3" fontId="7" fillId="0" borderId="0" xfId="0" applyNumberFormat="1" applyFont="1" applyAlignment="1">
      <alignment horizontal="right"/>
    </xf>
    <xf numFmtId="3" fontId="11" fillId="0" borderId="0" xfId="0" applyNumberFormat="1" applyFont="1"/>
    <xf numFmtId="164" fontId="13" fillId="0" borderId="0" xfId="3" applyNumberFormat="1" applyFont="1" applyAlignment="1">
      <alignment horizontal="right"/>
    </xf>
    <xf numFmtId="3" fontId="9" fillId="0" borderId="0" xfId="0" applyNumberFormat="1" applyFont="1" applyAlignment="1">
      <alignment horizontal="left"/>
    </xf>
    <xf numFmtId="0" fontId="4" fillId="0" borderId="8" xfId="2" applyFont="1" applyBorder="1"/>
    <xf numFmtId="3" fontId="7" fillId="0" borderId="0" xfId="0" applyNumberFormat="1" applyFont="1" applyAlignment="1">
      <alignment horizontal="right" wrapText="1"/>
    </xf>
    <xf numFmtId="0" fontId="14" fillId="0" borderId="0" xfId="0" applyFont="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5" fillId="3" borderId="0" xfId="0" applyFont="1" applyFill="1" applyAlignment="1">
      <alignment horizontal="left"/>
    </xf>
    <xf numFmtId="3" fontId="15" fillId="3" borderId="0" xfId="0" applyNumberFormat="1" applyFont="1" applyFill="1" applyAlignment="1">
      <alignment horizontal="right" wrapText="1"/>
    </xf>
    <xf numFmtId="3" fontId="15" fillId="3" borderId="0" xfId="0" applyNumberFormat="1" applyFont="1" applyFill="1" applyAlignment="1">
      <alignment horizontal="right"/>
    </xf>
    <xf numFmtId="3" fontId="16" fillId="3" borderId="11" xfId="0" applyNumberFormat="1" applyFont="1" applyFill="1" applyBorder="1" applyAlignment="1">
      <alignment horizontal="right"/>
    </xf>
    <xf numFmtId="3" fontId="16" fillId="3" borderId="0" xfId="0" applyNumberFormat="1" applyFont="1" applyFill="1" applyAlignment="1">
      <alignment horizontal="right"/>
    </xf>
    <xf numFmtId="0" fontId="17" fillId="3" borderId="0" xfId="0" applyFont="1" applyFill="1" applyAlignment="1">
      <alignment horizontal="left"/>
    </xf>
    <xf numFmtId="3" fontId="17" fillId="3" borderId="0" xfId="0" applyNumberFormat="1" applyFont="1" applyFill="1" applyAlignment="1">
      <alignment horizontal="right" wrapText="1"/>
    </xf>
    <xf numFmtId="3" fontId="17" fillId="3" borderId="0" xfId="0" applyNumberFormat="1" applyFont="1" applyFill="1" applyAlignment="1">
      <alignment horizontal="right"/>
    </xf>
    <xf numFmtId="0" fontId="15" fillId="3" borderId="0" xfId="0" applyFont="1" applyFill="1"/>
    <xf numFmtId="3" fontId="15" fillId="3" borderId="0" xfId="0" applyNumberFormat="1" applyFont="1" applyFill="1" applyAlignment="1">
      <alignment wrapText="1"/>
    </xf>
    <xf numFmtId="3" fontId="15" fillId="3" borderId="0" xfId="0" applyNumberFormat="1" applyFont="1" applyFill="1"/>
    <xf numFmtId="0" fontId="14" fillId="0" borderId="0" xfId="0" applyFont="1" applyAlignment="1">
      <alignment horizontal="left"/>
    </xf>
    <xf numFmtId="0" fontId="15" fillId="3" borderId="0" xfId="0" applyFont="1" applyFill="1" applyAlignment="1">
      <alignment vertical="top" wrapText="1"/>
    </xf>
    <xf numFmtId="0" fontId="7" fillId="0" borderId="0" xfId="0" applyFont="1" applyAlignment="1">
      <alignment vertical="top"/>
    </xf>
    <xf numFmtId="3" fontId="15" fillId="3" borderId="0" xfId="0" applyNumberFormat="1" applyFont="1" applyFill="1" applyAlignment="1">
      <alignment horizontal="right" vertical="top"/>
    </xf>
    <xf numFmtId="0" fontId="15" fillId="0" borderId="0" xfId="0" applyFont="1" applyAlignment="1">
      <alignment wrapText="1"/>
    </xf>
    <xf numFmtId="0" fontId="7" fillId="0" borderId="0" xfId="0" applyFont="1" applyAlignment="1">
      <alignment horizontal="right"/>
    </xf>
    <xf numFmtId="37" fontId="3" fillId="0" borderId="8" xfId="0" applyNumberFormat="1" applyFont="1" applyBorder="1"/>
    <xf numFmtId="37" fontId="3" fillId="0" borderId="0" xfId="0" applyNumberFormat="1" applyFont="1" applyAlignment="1">
      <alignment horizontal="left"/>
    </xf>
    <xf numFmtId="37" fontId="3" fillId="0" borderId="12" xfId="0" applyNumberFormat="1" applyFont="1" applyBorder="1" applyAlignment="1">
      <alignment horizontal="left"/>
    </xf>
    <xf numFmtId="3" fontId="3" fillId="0" borderId="8" xfId="0" applyNumberFormat="1" applyFont="1" applyBorder="1"/>
    <xf numFmtId="3" fontId="3" fillId="0" borderId="0" xfId="0" applyNumberFormat="1" applyFont="1"/>
    <xf numFmtId="37" fontId="3" fillId="0" borderId="0" xfId="0" applyNumberFormat="1" applyFont="1"/>
    <xf numFmtId="167" fontId="19" fillId="0" borderId="0" xfId="1" applyNumberFormat="1" applyFont="1" applyAlignment="1">
      <alignment horizontal="right"/>
    </xf>
    <xf numFmtId="167" fontId="3" fillId="0" borderId="0" xfId="1" applyNumberFormat="1" applyFont="1"/>
    <xf numFmtId="166" fontId="19" fillId="0" borderId="0" xfId="1" applyNumberFormat="1" applyFont="1" applyAlignment="1">
      <alignment horizontal="right"/>
    </xf>
    <xf numFmtId="167" fontId="3" fillId="0" borderId="0" xfId="1" applyNumberFormat="1" applyFont="1" applyAlignment="1">
      <alignment horizontal="right"/>
    </xf>
    <xf numFmtId="167" fontId="3" fillId="0" borderId="8" xfId="1" applyNumberFormat="1" applyFont="1" applyBorder="1"/>
    <xf numFmtId="167" fontId="3" fillId="0" borderId="8" xfId="1" applyNumberFormat="1" applyFont="1" applyBorder="1" applyAlignment="1">
      <alignment horizontal="right"/>
    </xf>
    <xf numFmtId="167" fontId="19" fillId="0" borderId="0" xfId="1" applyNumberFormat="1" applyFont="1" applyAlignment="1" applyProtection="1">
      <alignment horizontal="right"/>
      <protection locked="0"/>
    </xf>
    <xf numFmtId="167" fontId="3" fillId="0" borderId="8"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9" xfId="1" applyNumberFormat="1" applyFont="1" applyBorder="1" applyAlignment="1">
      <alignment horizontal="center"/>
    </xf>
    <xf numFmtId="3" fontId="3" fillId="0" borderId="11" xfId="0" applyNumberFormat="1" applyFont="1" applyBorder="1"/>
    <xf numFmtId="167" fontId="19" fillId="0" borderId="0" xfId="1" applyNumberFormat="1" applyFont="1"/>
    <xf numFmtId="0" fontId="3" fillId="0" borderId="0" xfId="0" applyFont="1"/>
    <xf numFmtId="3" fontId="15"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167" fontId="19" fillId="0" borderId="11" xfId="1" applyNumberFormat="1" applyFont="1" applyBorder="1" applyAlignment="1">
      <alignment horizontal="right"/>
    </xf>
    <xf numFmtId="166" fontId="19" fillId="0" borderId="11" xfId="1" applyNumberFormat="1" applyFont="1" applyBorder="1" applyAlignment="1">
      <alignment horizontal="right"/>
    </xf>
    <xf numFmtId="167" fontId="3" fillId="0" borderId="11" xfId="1" applyNumberFormat="1" applyFont="1" applyBorder="1"/>
    <xf numFmtId="167" fontId="3" fillId="0" borderId="13" xfId="1" applyNumberFormat="1" applyFont="1" applyBorder="1" applyAlignment="1">
      <alignment horizontal="centerContinuous"/>
    </xf>
    <xf numFmtId="167" fontId="3" fillId="0" borderId="9" xfId="1" applyNumberFormat="1" applyFont="1" applyBorder="1"/>
    <xf numFmtId="167" fontId="19" fillId="0" borderId="11" xfId="1" applyNumberFormat="1" applyFont="1" applyBorder="1"/>
    <xf numFmtId="167" fontId="19" fillId="0" borderId="11" xfId="1" applyNumberFormat="1" applyFont="1" applyBorder="1" applyProtection="1">
      <protection locked="0"/>
    </xf>
    <xf numFmtId="167" fontId="3" fillId="0" borderId="11" xfId="1" applyNumberFormat="1" applyFont="1" applyBorder="1" applyAlignment="1">
      <alignment horizontal="right"/>
    </xf>
    <xf numFmtId="3" fontId="7" fillId="0" borderId="0" xfId="0" applyNumberFormat="1" applyFont="1"/>
    <xf numFmtId="37" fontId="3" fillId="0" borderId="14" xfId="0" applyNumberFormat="1" applyFont="1" applyBorder="1"/>
    <xf numFmtId="0" fontId="4" fillId="0" borderId="0" xfId="2" applyFont="1"/>
    <xf numFmtId="167" fontId="10" fillId="0" borderId="0" xfId="1" applyNumberFormat="1" applyFont="1"/>
    <xf numFmtId="6" fontId="4" fillId="0" borderId="0" xfId="2" applyNumberFormat="1" applyFont="1"/>
    <xf numFmtId="37" fontId="3" fillId="0" borderId="15" xfId="0" applyNumberFormat="1" applyFont="1" applyBorder="1"/>
    <xf numFmtId="6" fontId="7" fillId="0" borderId="15" xfId="0" applyNumberFormat="1" applyFont="1" applyBorder="1"/>
    <xf numFmtId="0" fontId="3" fillId="0" borderId="15" xfId="0" applyFont="1" applyBorder="1"/>
    <xf numFmtId="3" fontId="7" fillId="0" borderId="15" xfId="0" applyNumberFormat="1" applyFont="1" applyBorder="1"/>
    <xf numFmtId="3" fontId="20" fillId="0" borderId="0" xfId="2" applyNumberFormat="1" applyFont="1"/>
    <xf numFmtId="0" fontId="3" fillId="0" borderId="13" xfId="1" applyNumberFormat="1" applyFont="1" applyBorder="1" applyAlignment="1">
      <alignment horizontal="centerContinuous"/>
    </xf>
    <xf numFmtId="167" fontId="3" fillId="0" borderId="15" xfId="1" applyNumberFormat="1" applyFont="1" applyBorder="1"/>
    <xf numFmtId="3" fontId="3" fillId="0" borderId="15" xfId="0" applyNumberFormat="1" applyFont="1" applyBorder="1"/>
    <xf numFmtId="3" fontId="3" fillId="4" borderId="0" xfId="0" applyNumberFormat="1" applyFont="1" applyFill="1"/>
    <xf numFmtId="3" fontId="3" fillId="4" borderId="8" xfId="0" applyNumberFormat="1" applyFont="1" applyFill="1" applyBorder="1"/>
    <xf numFmtId="3" fontId="3" fillId="4" borderId="15" xfId="0" applyNumberFormat="1" applyFont="1" applyFill="1" applyBorder="1"/>
    <xf numFmtId="0" fontId="7" fillId="0" borderId="16" xfId="0" applyFont="1" applyBorder="1" applyAlignment="1">
      <alignment horizontal="centerContinuous" vertical="center" wrapText="1"/>
    </xf>
    <xf numFmtId="169" fontId="3" fillId="0" borderId="0" xfId="0" applyNumberFormat="1" applyFont="1"/>
    <xf numFmtId="169" fontId="3" fillId="4" borderId="0" xfId="0" applyNumberFormat="1" applyFont="1" applyFill="1"/>
    <xf numFmtId="169" fontId="3" fillId="4" borderId="8" xfId="0" applyNumberFormat="1" applyFont="1" applyFill="1" applyBorder="1"/>
    <xf numFmtId="169" fontId="3" fillId="0" borderId="8" xfId="0" applyNumberFormat="1" applyFont="1" applyBorder="1"/>
    <xf numFmtId="3" fontId="3" fillId="0" borderId="9" xfId="0" applyNumberFormat="1" applyFont="1" applyBorder="1"/>
    <xf numFmtId="3" fontId="3" fillId="4" borderId="11" xfId="0" applyNumberFormat="1" applyFont="1" applyFill="1" applyBorder="1"/>
    <xf numFmtId="169" fontId="3" fillId="0" borderId="17" xfId="0" applyNumberFormat="1" applyFont="1" applyBorder="1"/>
    <xf numFmtId="169" fontId="3" fillId="0" borderId="11" xfId="0" applyNumberFormat="1" applyFont="1" applyBorder="1"/>
    <xf numFmtId="169" fontId="3" fillId="4" borderId="11" xfId="0" applyNumberFormat="1" applyFont="1" applyFill="1" applyBorder="1"/>
    <xf numFmtId="169" fontId="3" fillId="4" borderId="9" xfId="0" applyNumberFormat="1" applyFont="1" applyFill="1" applyBorder="1"/>
    <xf numFmtId="169" fontId="3" fillId="0" borderId="9" xfId="0" applyNumberFormat="1" applyFont="1" applyBorder="1"/>
    <xf numFmtId="3" fontId="3" fillId="0" borderId="17" xfId="0" applyNumberFormat="1" applyFont="1" applyBorder="1"/>
    <xf numFmtId="168" fontId="7" fillId="0" borderId="15" xfId="0" applyNumberFormat="1" applyFont="1" applyBorder="1" applyAlignment="1">
      <alignment horizontal="right"/>
    </xf>
    <xf numFmtId="0" fontId="3" fillId="0" borderId="0" xfId="2"/>
    <xf numFmtId="0" fontId="3" fillId="0" borderId="3" xfId="0" applyFont="1" applyBorder="1" applyAlignment="1">
      <alignment horizontal="centerContinuous" wrapText="1"/>
    </xf>
    <xf numFmtId="0" fontId="3" fillId="0" borderId="0" xfId="0" applyFont="1" applyAlignment="1">
      <alignment horizontal="left"/>
    </xf>
    <xf numFmtId="3" fontId="4" fillId="0" borderId="0" xfId="2" applyNumberFormat="1" applyFont="1"/>
    <xf numFmtId="3" fontId="4" fillId="0" borderId="8" xfId="2" applyNumberFormat="1" applyFont="1" applyBorder="1"/>
    <xf numFmtId="3" fontId="4" fillId="0" borderId="15" xfId="2" applyNumberFormat="1" applyFont="1" applyBorder="1"/>
    <xf numFmtId="3" fontId="39" fillId="0" borderId="8" xfId="0" applyNumberFormat="1" applyFont="1" applyBorder="1"/>
    <xf numFmtId="17" fontId="3" fillId="0" borderId="0" xfId="0" applyNumberFormat="1" applyFont="1" applyAlignment="1">
      <alignment horizontal="right"/>
    </xf>
    <xf numFmtId="167" fontId="3" fillId="0" borderId="27" xfId="1" applyNumberFormat="1" applyFont="1" applyBorder="1" applyAlignment="1">
      <alignment horizontal="centerContinuous"/>
    </xf>
    <xf numFmtId="167" fontId="3" fillId="0" borderId="10" xfId="1" applyNumberFormat="1" applyFont="1" applyBorder="1" applyAlignment="1">
      <alignment horizontal="center"/>
    </xf>
    <xf numFmtId="167" fontId="3" fillId="0" borderId="28" xfId="1" applyNumberFormat="1" applyFont="1" applyBorder="1" applyAlignment="1">
      <alignment horizontal="right"/>
    </xf>
    <xf numFmtId="167" fontId="19" fillId="0" borderId="28" xfId="1" applyNumberFormat="1" applyFont="1" applyBorder="1" applyAlignment="1">
      <alignment horizontal="right"/>
    </xf>
    <xf numFmtId="166" fontId="19" fillId="0" borderId="28" xfId="1" applyNumberFormat="1" applyFont="1" applyBorder="1" applyAlignment="1">
      <alignment horizontal="right"/>
    </xf>
    <xf numFmtId="167" fontId="3" fillId="0" borderId="28" xfId="1" applyNumberFormat="1" applyFont="1" applyBorder="1"/>
    <xf numFmtId="167" fontId="3" fillId="0" borderId="10" xfId="1" applyNumberFormat="1" applyFont="1" applyBorder="1"/>
    <xf numFmtId="167" fontId="19" fillId="0" borderId="28" xfId="1" applyNumberFormat="1" applyFont="1" applyBorder="1"/>
    <xf numFmtId="3" fontId="3" fillId="0" borderId="27" xfId="0" applyNumberFormat="1" applyFont="1" applyBorder="1"/>
    <xf numFmtId="3" fontId="3" fillId="0" borderId="28" xfId="0" applyNumberFormat="1" applyFont="1" applyBorder="1"/>
    <xf numFmtId="3" fontId="3" fillId="0" borderId="10" xfId="0" applyNumberFormat="1" applyFont="1" applyBorder="1"/>
    <xf numFmtId="3" fontId="15" fillId="36" borderId="31" xfId="0" applyNumberFormat="1" applyFont="1" applyFill="1" applyBorder="1" applyAlignment="1">
      <alignment horizontal="right" wrapText="1"/>
    </xf>
    <xf numFmtId="3" fontId="15" fillId="36" borderId="29" xfId="0" applyNumberFormat="1" applyFont="1" applyFill="1" applyBorder="1" applyAlignment="1">
      <alignment horizontal="right" wrapText="1"/>
    </xf>
    <xf numFmtId="3" fontId="15" fillId="36" borderId="30" xfId="0" applyNumberFormat="1" applyFont="1" applyFill="1" applyBorder="1" applyAlignment="1">
      <alignment horizontal="right" wrapText="1"/>
    </xf>
    <xf numFmtId="0" fontId="3" fillId="0" borderId="8" xfId="2" applyBorder="1"/>
    <xf numFmtId="0" fontId="3" fillId="0" borderId="0" xfId="10" applyFont="1" applyFill="1" applyAlignment="1">
      <alignment vertical="top"/>
    </xf>
    <xf numFmtId="3" fontId="3" fillId="4" borderId="9" xfId="0" applyNumberFormat="1" applyFont="1" applyFill="1" applyBorder="1"/>
    <xf numFmtId="0" fontId="4" fillId="37" borderId="8" xfId="2" applyFont="1" applyFill="1" applyBorder="1"/>
    <xf numFmtId="3" fontId="4" fillId="0" borderId="32" xfId="2" applyNumberFormat="1" applyFont="1" applyBorder="1"/>
    <xf numFmtId="166" fontId="19" fillId="0" borderId="8" xfId="1" applyNumberFormat="1" applyFont="1" applyBorder="1" applyAlignment="1">
      <alignment horizontal="right"/>
    </xf>
    <xf numFmtId="0" fontId="3" fillId="37" borderId="8" xfId="0" applyFont="1" applyFill="1" applyBorder="1"/>
    <xf numFmtId="0" fontId="3" fillId="0" borderId="8" xfId="0" applyFont="1" applyBorder="1"/>
    <xf numFmtId="169" fontId="3" fillId="0" borderId="28" xfId="0" applyNumberFormat="1" applyFont="1" applyBorder="1"/>
    <xf numFmtId="3" fontId="3" fillId="4" borderId="27" xfId="0" applyNumberFormat="1" applyFont="1" applyFill="1" applyBorder="1"/>
    <xf numFmtId="169" fontId="3" fillId="4" borderId="13" xfId="0" applyNumberFormat="1" applyFont="1" applyFill="1" applyBorder="1"/>
    <xf numFmtId="169" fontId="3" fillId="4" borderId="15" xfId="0" applyNumberFormat="1" applyFont="1" applyFill="1" applyBorder="1"/>
    <xf numFmtId="169" fontId="3" fillId="4" borderId="27" xfId="0" applyNumberFormat="1" applyFont="1" applyFill="1" applyBorder="1"/>
    <xf numFmtId="3" fontId="3" fillId="4" borderId="13" xfId="0" applyNumberFormat="1" applyFont="1" applyFill="1" applyBorder="1"/>
    <xf numFmtId="0" fontId="3" fillId="38" borderId="8" xfId="0" applyFont="1" applyFill="1" applyBorder="1"/>
    <xf numFmtId="0" fontId="7" fillId="0" borderId="5" xfId="0" applyFont="1" applyBorder="1" applyAlignment="1">
      <alignment horizontal="center"/>
    </xf>
    <xf numFmtId="0" fontId="3" fillId="0" borderId="6" xfId="0" applyFont="1" applyBorder="1" applyAlignment="1">
      <alignment horizontal="center" wrapText="1"/>
    </xf>
    <xf numFmtId="0" fontId="7" fillId="0" borderId="7" xfId="0" applyFont="1" applyBorder="1" applyAlignment="1">
      <alignment horizontal="center" wrapText="1"/>
    </xf>
    <xf numFmtId="0" fontId="7" fillId="0" borderId="6" xfId="0" applyFont="1" applyBorder="1" applyAlignment="1">
      <alignment horizontal="center" wrapText="1"/>
    </xf>
    <xf numFmtId="0" fontId="3" fillId="0" borderId="0" xfId="0" applyFont="1" applyAlignment="1">
      <alignment vertical="top" wrapText="1"/>
    </xf>
    <xf numFmtId="0" fontId="0" fillId="0" borderId="0" xfId="0" applyAlignment="1">
      <alignment vertical="top" wrapText="1"/>
    </xf>
    <xf numFmtId="0" fontId="3" fillId="0" borderId="0" xfId="10" applyFont="1" applyFill="1" applyAlignment="1">
      <alignment vertical="top" wrapText="1"/>
    </xf>
    <xf numFmtId="0" fontId="3" fillId="0" borderId="0" xfId="10" applyFont="1" applyFill="1"/>
    <xf numFmtId="0" fontId="3" fillId="0" borderId="0" xfId="10" applyFont="1" applyFill="1" applyAlignment="1">
      <alignment wrapText="1"/>
    </xf>
    <xf numFmtId="0" fontId="3" fillId="37" borderId="15" xfId="0" applyFont="1" applyFill="1" applyBorder="1" applyAlignment="1">
      <alignment horizontal="center"/>
    </xf>
    <xf numFmtId="0" fontId="0" fillId="37" borderId="15" xfId="0" applyFill="1" applyBorder="1" applyAlignment="1">
      <alignment horizontal="center"/>
    </xf>
    <xf numFmtId="0" fontId="0" fillId="37" borderId="27" xfId="0" applyFill="1" applyBorder="1" applyAlignment="1">
      <alignment horizontal="center"/>
    </xf>
    <xf numFmtId="0" fontId="3" fillId="0" borderId="13" xfId="0" applyFont="1" applyBorder="1" applyAlignment="1">
      <alignment horizontal="center"/>
    </xf>
    <xf numFmtId="0" fontId="0" fillId="0" borderId="15" xfId="0" applyBorder="1" applyAlignment="1">
      <alignment horizontal="center"/>
    </xf>
    <xf numFmtId="0" fontId="0" fillId="0" borderId="27" xfId="0" applyBorder="1" applyAlignment="1">
      <alignment horizontal="center"/>
    </xf>
    <xf numFmtId="0" fontId="3" fillId="0" borderId="15" xfId="0" applyFont="1" applyBorder="1" applyAlignment="1">
      <alignment horizont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cellStyle name="Normal 3" xfId="47"/>
    <cellStyle name="Normal 4" xfId="44"/>
    <cellStyle name="Normal_Median household income by state 1984 to 2000" xfId="2"/>
    <cellStyle name="Note 2" xfId="46"/>
    <cellStyle name="Output" xfId="13" builtinId="21" customBuiltin="1"/>
    <cellStyle name="Percent" xfId="3" builtinId="5"/>
    <cellStyle name="Percent 2" xfId="49"/>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006600"/>
              </a:solidFill>
            </c:spPr>
            <c:extLst xmlns:c16r2="http://schemas.microsoft.com/office/drawing/2015/06/chart">
              <c:ext xmlns:c16="http://schemas.microsoft.com/office/drawing/2014/chart" uri="{C3380CC4-5D6E-409C-BE32-E72D297353CC}">
                <c16:uniqueId val="{00000001-FEA1-4EAC-BCDE-F02197B5B5B5}"/>
              </c:ext>
            </c:extLst>
          </c:dPt>
          <c:dPt>
            <c:idx val="1"/>
            <c:invertIfNegative val="0"/>
            <c:bubble3D val="0"/>
            <c:spPr>
              <a:solidFill>
                <a:srgbClr val="006600"/>
              </a:solidFill>
            </c:spPr>
            <c:extLst xmlns:c16r2="http://schemas.microsoft.com/office/drawing/2015/06/chart">
              <c:ext xmlns:c16="http://schemas.microsoft.com/office/drawing/2014/chart" uri="{C3380CC4-5D6E-409C-BE32-E72D297353CC}">
                <c16:uniqueId val="{00000003-FEA1-4EAC-BCDE-F02197B5B5B5}"/>
              </c:ext>
            </c:extLst>
          </c:dPt>
          <c:dPt>
            <c:idx val="2"/>
            <c:invertIfNegative val="0"/>
            <c:bubble3D val="0"/>
            <c:spPr>
              <a:solidFill>
                <a:srgbClr val="006600"/>
              </a:solidFill>
            </c:spPr>
            <c:extLst xmlns:c16r2="http://schemas.microsoft.com/office/drawing/2015/06/chart">
              <c:ext xmlns:c16="http://schemas.microsoft.com/office/drawing/2014/chart" uri="{C3380CC4-5D6E-409C-BE32-E72D297353CC}">
                <c16:uniqueId val="{00000005-FEA1-4EAC-BCDE-F02197B5B5B5}"/>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'Table 11'!$I$5:$K$5</c:f>
              <c:numCache>
                <c:formatCode>General</c:formatCode>
                <c:ptCount val="3"/>
                <c:pt idx="0">
                  <c:v>2007</c:v>
                </c:pt>
                <c:pt idx="1">
                  <c:v>2012</c:v>
                </c:pt>
                <c:pt idx="2">
                  <c:v>2017</c:v>
                </c:pt>
              </c:numCache>
            </c:numRef>
          </c:cat>
          <c:val>
            <c:numRef>
              <c:f>'Table 11'!$I$18:$K$18</c:f>
              <c:numCache>
                <c:formatCode>#,##0</c:formatCode>
                <c:ptCount val="3"/>
                <c:pt idx="0">
                  <c:v>43</c:v>
                </c:pt>
                <c:pt idx="1">
                  <c:v>47</c:v>
                </c:pt>
                <c:pt idx="2">
                  <c:v>46</c:v>
                </c:pt>
              </c:numCache>
            </c:numRef>
          </c:val>
          <c:extLst xmlns:c16r2="http://schemas.microsoft.com/office/drawing/2015/06/chart">
            <c:ext xmlns:c16="http://schemas.microsoft.com/office/drawing/2014/chart" uri="{C3380CC4-5D6E-409C-BE32-E72D297353CC}">
              <c16:uniqueId val="{00000006-FEA1-4EAC-BCDE-F02197B5B5B5}"/>
            </c:ext>
          </c:extLst>
        </c:ser>
        <c:dLbls>
          <c:showLegendKey val="0"/>
          <c:showVal val="1"/>
          <c:showCatName val="0"/>
          <c:showSerName val="0"/>
          <c:showPercent val="0"/>
          <c:showBubbleSize val="0"/>
        </c:dLbls>
        <c:gapWidth val="30"/>
        <c:overlap val="-25"/>
        <c:axId val="88033280"/>
        <c:axId val="56521792"/>
      </c:barChart>
      <c:catAx>
        <c:axId val="88033280"/>
        <c:scaling>
          <c:orientation val="minMax"/>
        </c:scaling>
        <c:delete val="0"/>
        <c:axPos val="b"/>
        <c:numFmt formatCode="General" sourceLinked="1"/>
        <c:majorTickMark val="none"/>
        <c:minorTickMark val="none"/>
        <c:tickLblPos val="nextTo"/>
        <c:crossAx val="56521792"/>
        <c:crosses val="autoZero"/>
        <c:auto val="1"/>
        <c:lblAlgn val="ctr"/>
        <c:lblOffset val="100"/>
        <c:noMultiLvlLbl val="0"/>
      </c:catAx>
      <c:valAx>
        <c:axId val="56521792"/>
        <c:scaling>
          <c:orientation val="minMax"/>
        </c:scaling>
        <c:delete val="1"/>
        <c:axPos val="l"/>
        <c:numFmt formatCode="#,##0" sourceLinked="1"/>
        <c:majorTickMark val="out"/>
        <c:minorTickMark val="none"/>
        <c:tickLblPos val="none"/>
        <c:crossAx val="88033280"/>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'Table 11'!$F$5:$H$5</c:f>
              <c:numCache>
                <c:formatCode>General</c:formatCode>
                <c:ptCount val="3"/>
                <c:pt idx="0">
                  <c:v>2007</c:v>
                </c:pt>
                <c:pt idx="1">
                  <c:v>2012</c:v>
                </c:pt>
                <c:pt idx="2">
                  <c:v>2017</c:v>
                </c:pt>
              </c:numCache>
            </c:numRef>
          </c:cat>
          <c:val>
            <c:numRef>
              <c:f>'Table 11'!$F$15:$H$15</c:f>
              <c:numCache>
                <c:formatCode>#,##0.0</c:formatCode>
                <c:ptCount val="3"/>
                <c:pt idx="0">
                  <c:v>82.24274879063563</c:v>
                </c:pt>
                <c:pt idx="1">
                  <c:v>76.61074928458666</c:v>
                </c:pt>
                <c:pt idx="2">
                  <c:v>71.535879554194096</c:v>
                </c:pt>
              </c:numCache>
            </c:numRef>
          </c:val>
          <c:extLst xmlns:c16r2="http://schemas.microsoft.com/office/drawing/2015/06/chart">
            <c:ext xmlns:c16="http://schemas.microsoft.com/office/drawing/2014/chart" uri="{C3380CC4-5D6E-409C-BE32-E72D297353CC}">
              <c16:uniqueId val="{00000000-793B-4D0F-9AA5-100892F6E8B3}"/>
            </c:ext>
          </c:extLst>
        </c:ser>
        <c:dLbls>
          <c:showLegendKey val="0"/>
          <c:showVal val="1"/>
          <c:showCatName val="0"/>
          <c:showSerName val="0"/>
          <c:showPercent val="0"/>
          <c:showBubbleSize val="0"/>
        </c:dLbls>
        <c:gapWidth val="30"/>
        <c:overlap val="-25"/>
        <c:axId val="90816512"/>
        <c:axId val="56522944"/>
      </c:barChart>
      <c:catAx>
        <c:axId val="90816512"/>
        <c:scaling>
          <c:orientation val="minMax"/>
        </c:scaling>
        <c:delete val="0"/>
        <c:axPos val="b"/>
        <c:numFmt formatCode="General" sourceLinked="1"/>
        <c:majorTickMark val="none"/>
        <c:minorTickMark val="none"/>
        <c:tickLblPos val="nextTo"/>
        <c:crossAx val="56522944"/>
        <c:crosses val="autoZero"/>
        <c:auto val="1"/>
        <c:lblAlgn val="ctr"/>
        <c:lblOffset val="100"/>
        <c:noMultiLvlLbl val="0"/>
      </c:catAx>
      <c:valAx>
        <c:axId val="56522944"/>
        <c:scaling>
          <c:orientation val="minMax"/>
        </c:scaling>
        <c:delete val="1"/>
        <c:axPos val="l"/>
        <c:numFmt formatCode="#,##0.0" sourceLinked="1"/>
        <c:majorTickMark val="out"/>
        <c:minorTickMark val="none"/>
        <c:tickLblPos val="none"/>
        <c:crossAx val="908165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a:extLst>
            <a:ext uri="{FF2B5EF4-FFF2-40B4-BE49-F238E27FC236}">
              <a16:creationId xmlns:a16="http://schemas.microsoft.com/office/drawing/2014/main" xmlns=""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a:extLst>
            <a:ext uri="{FF2B5EF4-FFF2-40B4-BE49-F238E27FC236}">
              <a16:creationId xmlns:a16="http://schemas.microsoft.com/office/drawing/2014/main" xmlns="" id="{00000000-0008-0000-0000-00000F000000}"/>
            </a:ext>
          </a:extLst>
        </xdr:cNvPr>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a:extLst>
            <a:ext uri="{FF2B5EF4-FFF2-40B4-BE49-F238E27FC236}">
              <a16:creationId xmlns:a16="http://schemas.microsoft.com/office/drawing/2014/main" xmlns="" id="{00000000-0008-0000-0000-000010000000}"/>
            </a:ext>
          </a:extLst>
        </xdr:cNvPr>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a:extLst>
            <a:ext uri="{FF2B5EF4-FFF2-40B4-BE49-F238E27FC236}">
              <a16:creationId xmlns:a16="http://schemas.microsoft.com/office/drawing/2014/main" xmlns="" id="{00000000-0008-0000-0300-00004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0" name="Picture 5" descr="blank">
          <a:extLst>
            <a:ext uri="{FF2B5EF4-FFF2-40B4-BE49-F238E27FC236}">
              <a16:creationId xmlns:a16="http://schemas.microsoft.com/office/drawing/2014/main" xmlns="" id="{00000000-0008-0000-0300-000044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4</xdr:row>
      <xdr:rowOff>152400</xdr:rowOff>
    </xdr:to>
    <xdr:pic>
      <xdr:nvPicPr>
        <xdr:cNvPr id="3141" name="Picture 6" descr="blank">
          <a:extLst>
            <a:ext uri="{FF2B5EF4-FFF2-40B4-BE49-F238E27FC236}">
              <a16:creationId xmlns:a16="http://schemas.microsoft.com/office/drawing/2014/main" xmlns="" id="{00000000-0008-0000-0300-00004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70"/>
  <sheetViews>
    <sheetView showGridLines="0" tabSelected="1" view="pageBreakPreview" topLeftCell="A33" zoomScaleNormal="100" zoomScaleSheetLayoutView="100" workbookViewId="0">
      <selection activeCell="A66" sqref="A66:K66"/>
    </sheetView>
  </sheetViews>
  <sheetFormatPr defaultRowHeight="15.75"/>
  <cols>
    <col min="1" max="1" width="6.625" customWidth="1"/>
    <col min="2" max="2" width="8.75" customWidth="1"/>
    <col min="3" max="3" width="8" customWidth="1"/>
    <col min="9" max="9" width="6.5" customWidth="1"/>
    <col min="10" max="10" width="5.625" customWidth="1"/>
    <col min="11" max="11" width="6.375" customWidth="1"/>
  </cols>
  <sheetData>
    <row r="1" spans="1:11">
      <c r="A1" s="109" t="s">
        <v>112</v>
      </c>
      <c r="B1" s="2"/>
      <c r="C1" s="2"/>
      <c r="D1" s="2"/>
      <c r="E1" s="2"/>
      <c r="F1" s="2"/>
      <c r="G1" s="2"/>
      <c r="H1" s="3"/>
      <c r="I1" s="4"/>
      <c r="J1" s="4"/>
      <c r="K1" s="4"/>
    </row>
    <row r="2" spans="1:11">
      <c r="A2" s="107" t="s">
        <v>59</v>
      </c>
      <c r="B2" s="2"/>
      <c r="C2" s="2"/>
      <c r="D2" s="2"/>
      <c r="E2" s="2"/>
      <c r="F2" s="2"/>
      <c r="G2" s="2"/>
      <c r="H2" s="3"/>
      <c r="I2" s="4"/>
      <c r="J2" s="4"/>
      <c r="K2" s="4"/>
    </row>
    <row r="3" spans="1:11">
      <c r="A3" s="1"/>
      <c r="B3" s="4"/>
      <c r="C3" s="4"/>
      <c r="D3" s="4"/>
      <c r="E3" s="4"/>
      <c r="F3" s="4"/>
      <c r="G3" s="4"/>
      <c r="H3" s="6"/>
      <c r="I3" s="4"/>
      <c r="J3" s="4"/>
      <c r="K3" s="4"/>
    </row>
    <row r="4" spans="1:11" ht="15.75" customHeight="1">
      <c r="A4" s="7"/>
      <c r="B4" s="7"/>
      <c r="C4" s="8"/>
      <c r="D4" s="93" t="s">
        <v>90</v>
      </c>
      <c r="E4" s="93"/>
      <c r="F4" s="9" t="s">
        <v>44</v>
      </c>
      <c r="G4" s="9"/>
      <c r="H4" s="10"/>
      <c r="I4" s="108" t="s">
        <v>103</v>
      </c>
      <c r="J4" s="13"/>
      <c r="K4" s="9"/>
    </row>
    <row r="5" spans="1:11" ht="26.25">
      <c r="A5" s="11"/>
      <c r="B5" s="11"/>
      <c r="C5" s="144">
        <v>2017</v>
      </c>
      <c r="D5" s="145" t="s">
        <v>125</v>
      </c>
      <c r="E5" s="145" t="s">
        <v>126</v>
      </c>
      <c r="F5" s="146">
        <v>2007</v>
      </c>
      <c r="G5" s="147">
        <v>2012</v>
      </c>
      <c r="H5" s="147">
        <v>2017</v>
      </c>
      <c r="I5" s="146">
        <v>2007</v>
      </c>
      <c r="J5" s="147">
        <v>2012</v>
      </c>
      <c r="K5" s="147">
        <v>2017</v>
      </c>
    </row>
    <row r="6" spans="1:11">
      <c r="A6" s="50" t="s">
        <v>111</v>
      </c>
      <c r="B6" s="50"/>
      <c r="C6" s="106">
        <f>+'CPS-Median Household Income'!AJ4</f>
        <v>61372</v>
      </c>
      <c r="D6" s="100">
        <f>(('CPS-Median Household Income'!AD4-'CPS-Median Household Income'!Y4)/'CPS-Median Household Income'!Y4)*100</f>
        <v>1.5611727455059585</v>
      </c>
      <c r="E6" s="97">
        <f>(('CPS-Median Household Income'!AJ4-'CPS-Median Household Income'!AD4)/'CPS-Median Household Income'!AD4)*100</f>
        <v>20.296627887830677</v>
      </c>
      <c r="F6" s="98"/>
      <c r="G6" s="50"/>
      <c r="H6" s="50"/>
      <c r="I6" s="105"/>
      <c r="J6" s="50"/>
      <c r="K6" s="50"/>
    </row>
    <row r="7" spans="1:11">
      <c r="A7" s="51" t="s">
        <v>104</v>
      </c>
      <c r="B7" s="51"/>
      <c r="C7" s="51">
        <f>+'CPS-Median Household Income'!AJ5</f>
        <v>54326</v>
      </c>
      <c r="D7" s="101">
        <f>(('CPS-Median Household Income'!AD5-'CPS-Median Household Income'!Y5)/'CPS-Median Household Income'!Y5)*100</f>
        <v>1.4126596522447676</v>
      </c>
      <c r="E7" s="94">
        <f>(('CPS-Median Household Income'!AJ5-'CPS-Median Household Income'!AD5)/'CPS-Median Household Income'!AD5)*100</f>
        <v>23.532495095498945</v>
      </c>
      <c r="F7" s="101">
        <f>('CPS-Median Household Income'!Y5/'CPS-Median Household Income'!$Y$4)*100</f>
        <v>86.326717496466472</v>
      </c>
      <c r="G7" s="94">
        <f>('CPS-Median Household Income'!AD5/'CPS-Median Household Income'!$AD$4)*100</f>
        <v>86.200481775669786</v>
      </c>
      <c r="H7" s="94">
        <f>('CPS-Median Household Income'!AJ5/'CPS-Median Household Income'!$AJ$4)*100</f>
        <v>88.519194420908548</v>
      </c>
      <c r="I7" s="63"/>
      <c r="J7" s="51"/>
      <c r="K7" s="51"/>
    </row>
    <row r="8" spans="1:11">
      <c r="A8" s="51"/>
      <c r="B8" s="51"/>
      <c r="C8" s="51"/>
      <c r="D8" s="101"/>
      <c r="E8" s="51"/>
      <c r="F8" s="63"/>
      <c r="G8" s="51"/>
      <c r="H8" s="51"/>
      <c r="I8" s="63"/>
      <c r="J8" s="51"/>
      <c r="K8" s="51"/>
    </row>
    <row r="9" spans="1:11">
      <c r="A9" s="90" t="s">
        <v>1</v>
      </c>
      <c r="B9" s="90"/>
      <c r="C9" s="90">
        <f>+'CPS-Median Household Income'!AJ10</f>
        <v>51113</v>
      </c>
      <c r="D9" s="102">
        <f>(('CPS-Median Household Income'!AD10-'CPS-Median Household Income'!Y10)/'CPS-Median Household Income'!Y10)*100</f>
        <v>2.9664877199918447</v>
      </c>
      <c r="E9" s="95">
        <f>(('CPS-Median Household Income'!AJ10-'CPS-Median Household Income'!AD10)/'CPS-Median Household Income'!AD10)*100</f>
        <v>17.59789384313466</v>
      </c>
      <c r="F9" s="102">
        <f>('CPS-Median Household Income'!Y10/'CPS-Median Household Income'!$Y$4)*100</f>
        <v>84.032408974180314</v>
      </c>
      <c r="G9" s="95">
        <f>('CPS-Median Household Income'!AD10/'CPS-Median Household Income'!$AD$4)*100</f>
        <v>85.195176195955668</v>
      </c>
      <c r="H9" s="95">
        <f>('CPS-Median Household Income'!AJ10/'CPS-Median Household Income'!$AJ$4)*100</f>
        <v>83.283907971061723</v>
      </c>
      <c r="I9" s="99">
        <f>RANK('CPS MHI for rankings'!AH7,'CPS MHI for rankings'!$AH$7:$AH$63)</f>
        <v>45</v>
      </c>
      <c r="J9" s="90">
        <f>RANK('CPS MHI for rankings'!AI7,'CPS MHI for rankings'!$AI$7:$AI$63)</f>
        <v>44</v>
      </c>
      <c r="K9" s="90">
        <f>RANK('CPS MHI for rankings'!AJ7,'CPS MHI for rankings'!$AJ$7:$AJ$63)</f>
        <v>45</v>
      </c>
    </row>
    <row r="10" spans="1:11">
      <c r="A10" s="90" t="s">
        <v>2</v>
      </c>
      <c r="B10" s="90"/>
      <c r="C10" s="90">
        <f>+'CPS-Median Household Income'!AJ11</f>
        <v>48829</v>
      </c>
      <c r="D10" s="102">
        <f>(('CPS-Median Household Income'!AD11-'CPS-Median Household Income'!Y11)/'CPS-Median Household Income'!Y11)*100</f>
        <v>-4.355417958789066</v>
      </c>
      <c r="E10" s="95">
        <f>(('CPS-Median Household Income'!AJ11-'CPS-Median Household Income'!AD11)/'CPS-Median Household Income'!AD11)*100</f>
        <v>25.144140259978403</v>
      </c>
      <c r="F10" s="102">
        <f>('CPS-Median Household Income'!Y11/'CPS-Median Household Income'!$Y$4)*100</f>
        <v>81.211554157625471</v>
      </c>
      <c r="G10" s="95">
        <f>('CPS-Median Household Income'!AD11/'CPS-Median Household Income'!$AD$4)*100</f>
        <v>76.480459454589749</v>
      </c>
      <c r="H10" s="95">
        <f>('CPS-Median Household Income'!AJ11/'CPS-Median Household Income'!$AJ$4)*100</f>
        <v>79.562341132764118</v>
      </c>
      <c r="I10" s="99">
        <f>RANK('CPS MHI for rankings'!AH8,'CPS MHI for rankings'!$AH$7:$AH$63)</f>
        <v>49</v>
      </c>
      <c r="J10" s="90">
        <f>RANK('CPS MHI for rankings'!AI8,'CPS MHI for rankings'!$AI$7:$AI$63)</f>
        <v>50</v>
      </c>
      <c r="K10" s="90">
        <f>RANK('CPS MHI for rankings'!AJ8,'CPS MHI for rankings'!$AJ$7:$AJ$63)</f>
        <v>47</v>
      </c>
    </row>
    <row r="11" spans="1:11">
      <c r="A11" s="90" t="s">
        <v>16</v>
      </c>
      <c r="B11" s="90"/>
      <c r="C11" s="90">
        <f>+'CPS-Median Household Income'!AJ12</f>
        <v>62318</v>
      </c>
      <c r="D11" s="102">
        <f>(('CPS-Median Household Income'!AD12-'CPS-Median Household Income'!Y12)/'CPS-Median Household Income'!Y12)*100</f>
        <v>-10.289814939879124</v>
      </c>
      <c r="E11" s="95">
        <f>(('CPS-Median Household Income'!AJ12-'CPS-Median Household Income'!AD12)/'CPS-Median Household Income'!AD12)*100</f>
        <v>27.252585679421689</v>
      </c>
      <c r="F11" s="102">
        <f>('CPS-Median Household Income'!Y12/'CPS-Median Household Income'!$Y$4)*100</f>
        <v>108.67159038878825</v>
      </c>
      <c r="G11" s="95">
        <f>('CPS-Median Household Income'!AD12/'CPS-Median Household Income'!$AD$4)*100</f>
        <v>95.99090106004347</v>
      </c>
      <c r="H11" s="95">
        <f>('CPS-Median Household Income'!AJ12/'CPS-Median Household Income'!$AJ$4)*100</f>
        <v>101.54141953985531</v>
      </c>
      <c r="I11" s="99">
        <f>RANK('CPS MHI for rankings'!AH9,'CPS MHI for rankings'!$AH$7:$AH$63)</f>
        <v>13</v>
      </c>
      <c r="J11" s="90">
        <f>RANK('CPS MHI for rankings'!AI9,'CPS MHI for rankings'!$AI$7:$AI$63)</f>
        <v>31</v>
      </c>
      <c r="K11" s="90">
        <f>RANK('CPS MHI for rankings'!AJ9,'CPS MHI for rankings'!$AJ$7:$AJ$63)</f>
        <v>23</v>
      </c>
    </row>
    <row r="12" spans="1:11">
      <c r="A12" s="90" t="s">
        <v>3</v>
      </c>
      <c r="B12" s="90"/>
      <c r="C12" s="90">
        <f>+'CPS-Median Household Income'!AJ13</f>
        <v>53681</v>
      </c>
      <c r="D12" s="102">
        <f>(('CPS-Median Household Income'!AD13-'CPS-Median Household Income'!Y13)/'CPS-Median Household Income'!Y13)*100</f>
        <v>0.60492449056327979</v>
      </c>
      <c r="E12" s="95">
        <f>(('CPS-Median Household Income'!AJ13-'CPS-Median Household Income'!AD13)/'CPS-Median Household Income'!AD13)*100</f>
        <v>16.517934753668683</v>
      </c>
      <c r="F12" s="102">
        <f>('CPS-Median Household Income'!Y13/'CPS-Median Household Income'!$Y$4)*100</f>
        <v>91.163179583142551</v>
      </c>
      <c r="G12" s="95">
        <f>('CPS-Median Household Income'!AD13/'CPS-Median Household Income'!$AD$4)*100</f>
        <v>90.304833533812754</v>
      </c>
      <c r="H12" s="95">
        <f>('CPS-Median Household Income'!AJ13/'CPS-Median Household Income'!$AJ$4)*100</f>
        <v>87.468226552825385</v>
      </c>
      <c r="I12" s="99">
        <f>RANK('CPS MHI for rankings'!AH10,'CPS MHI for rankings'!$AH$7:$AH$63)</f>
        <v>39</v>
      </c>
      <c r="J12" s="90">
        <f>RANK('CPS MHI for rankings'!AI10,'CPS MHI for rankings'!$AI$7:$AI$63)</f>
        <v>39</v>
      </c>
      <c r="K12" s="90">
        <f>RANK('CPS MHI for rankings'!AJ10,'CPS MHI for rankings'!$AJ$7:$AJ$63)</f>
        <v>42</v>
      </c>
    </row>
    <row r="13" spans="1:11">
      <c r="A13" s="51" t="s">
        <v>4</v>
      </c>
      <c r="B13" s="51"/>
      <c r="C13" s="51">
        <f>+'CPS-Median Household Income'!AJ14</f>
        <v>57016</v>
      </c>
      <c r="D13" s="101">
        <f>(('CPS-Median Household Income'!AD14-'CPS-Median Household Income'!Y14)/'CPS-Median Household Income'!Y14)*100</f>
        <v>-1.0692108155257334</v>
      </c>
      <c r="E13" s="94">
        <f>(('CPS-Median Household Income'!AJ14-'CPS-Median Household Income'!AD14)/'CPS-Median Household Income'!AD14)*100</f>
        <v>18.48483752519201</v>
      </c>
      <c r="F13" s="101">
        <f>('CPS-Median Household Income'!Y14/'CPS-Median Household Income'!$Y$4)*100</f>
        <v>96.830768618239006</v>
      </c>
      <c r="G13" s="94">
        <f>('CPS-Median Household Income'!AD14/'CPS-Median Household Income'!$AD$4)*100</f>
        <v>94.322900157388162</v>
      </c>
      <c r="H13" s="94">
        <f>('CPS-Median Household Income'!AJ14/'CPS-Median Household Income'!$AJ$4)*100</f>
        <v>92.90230072345696</v>
      </c>
      <c r="I13" s="63">
        <f>RANK('CPS MHI for rankings'!AH11,'CPS MHI for rankings'!$AH$7:$AH$63)</f>
        <v>28</v>
      </c>
      <c r="J13" s="51">
        <f>RANK('CPS MHI for rankings'!AI11,'CPS MHI for rankings'!$AI$7:$AI$63)</f>
        <v>33</v>
      </c>
      <c r="K13" s="51">
        <f>RANK('CPS MHI for rankings'!AJ11,'CPS MHI for rankings'!$AJ$7:$AJ$63)</f>
        <v>35</v>
      </c>
    </row>
    <row r="14" spans="1:11">
      <c r="A14" s="51" t="s">
        <v>5</v>
      </c>
      <c r="B14" s="51"/>
      <c r="C14" s="51">
        <f>+'CPS-Median Household Income'!AJ15</f>
        <v>51348</v>
      </c>
      <c r="D14" s="101">
        <f>(('CPS-Median Household Income'!AD15-'CPS-Median Household Income'!Y15)/'CPS-Median Household Income'!Y15)*100</f>
        <v>4.1429840161598372</v>
      </c>
      <c r="E14" s="94">
        <f>(('CPS-Median Household Income'!AJ15-'CPS-Median Household Income'!AD15)/'CPS-Median Household Income'!AD15)*100</f>
        <v>24.975387122248897</v>
      </c>
      <c r="F14" s="101">
        <f>('CPS-Median Household Income'!Y15/'CPS-Median Household Income'!$Y$4)*100</f>
        <v>78.538012860072058</v>
      </c>
      <c r="G14" s="94">
        <f>('CPS-Median Household Income'!AD15/'CPS-Median Household Income'!$AD$4)*100</f>
        <v>80.534546784360231</v>
      </c>
      <c r="H14" s="94">
        <f>('CPS-Median Household Income'!AJ15/'CPS-Median Household Income'!$AJ$4)*100</f>
        <v>83.666818744704429</v>
      </c>
      <c r="I14" s="63">
        <f>RANK('CPS MHI for rankings'!AH12,'CPS MHI for rankings'!$AH$7:$AH$63)</f>
        <v>50</v>
      </c>
      <c r="J14" s="51">
        <f>RANK('CPS MHI for rankings'!AI12,'CPS MHI for rankings'!$AI$7:$AI$63)</f>
        <v>48</v>
      </c>
      <c r="K14" s="51">
        <f>RANK('CPS MHI for rankings'!AJ12,'CPS MHI for rankings'!$AJ$7:$AJ$63)</f>
        <v>44</v>
      </c>
    </row>
    <row r="15" spans="1:11">
      <c r="A15" s="51" t="s">
        <v>6</v>
      </c>
      <c r="B15" s="51"/>
      <c r="C15" s="51">
        <f>+'CPS-Median Household Income'!AJ16</f>
        <v>43903</v>
      </c>
      <c r="D15" s="101">
        <f>(('CPS-Median Household Income'!AD16-'CPS-Median Household Income'!Y16)/'CPS-Median Household Income'!Y16)*100</f>
        <v>-5.39375620747151</v>
      </c>
      <c r="E15" s="94">
        <f>(('CPS-Median Household Income'!AJ16-'CPS-Median Household Income'!AD16)/'CPS-Median Household Income'!AD16)*100</f>
        <v>12.327906510776158</v>
      </c>
      <c r="F15" s="101">
        <f>('CPS-Median Household Income'!Y16/'CPS-Median Household Income'!$Y$4)*100</f>
        <v>82.24274879063563</v>
      </c>
      <c r="G15" s="94">
        <f>('CPS-Median Household Income'!AD16/'CPS-Median Household Income'!$AD$4)*100</f>
        <v>76.61074928458666</v>
      </c>
      <c r="H15" s="94">
        <f>('CPS-Median Household Income'!AJ16/'CPS-Median Household Income'!$AJ$4)*100</f>
        <v>71.535879554194096</v>
      </c>
      <c r="I15" s="63">
        <f>RANK('CPS MHI for rankings'!AH13,'CPS MHI for rankings'!$AH$7:$AH$63)</f>
        <v>47</v>
      </c>
      <c r="J15" s="51">
        <f>RANK('CPS MHI for rankings'!AI13,'CPS MHI for rankings'!$AI$7:$AI$63)</f>
        <v>49</v>
      </c>
      <c r="K15" s="51">
        <f>RANK('CPS MHI for rankings'!AJ13,'CPS MHI for rankings'!$AJ$7:$AJ$63)</f>
        <v>50</v>
      </c>
    </row>
    <row r="16" spans="1:11">
      <c r="A16" s="51" t="s">
        <v>7</v>
      </c>
      <c r="B16" s="51"/>
      <c r="C16" s="51">
        <f>+'CPS-Median Household Income'!AJ17</f>
        <v>81084</v>
      </c>
      <c r="D16" s="101">
        <f>(('CPS-Median Household Income'!AD17-'CPS-Median Household Income'!Y17)/'CPS-Median Household Income'!Y17)*100</f>
        <v>9.4554097036705773</v>
      </c>
      <c r="E16" s="94">
        <f>(('CPS-Median Household Income'!AJ17-'CPS-Median Household Income'!AD17)/'CPS-Median Household Income'!AD17)*100</f>
        <v>12.874419497608928</v>
      </c>
      <c r="F16" s="101">
        <f>('CPS-Median Household Income'!Y17/'CPS-Median Household Income'!$Y$4)*100</f>
        <v>130.65116556845103</v>
      </c>
      <c r="G16" s="94">
        <f>('CPS-Median Household Income'!AD17/'CPS-Median Household Income'!$AD$4)*100</f>
        <v>140.80653530253466</v>
      </c>
      <c r="H16" s="94">
        <f>('CPS-Median Household Income'!AJ17/'CPS-Median Household Income'!$AJ$4)*100</f>
        <v>132.11888157465944</v>
      </c>
      <c r="I16" s="63">
        <f>RANK('CPS MHI for rankings'!AH14,'CPS MHI for rankings'!$AH$7:$AH$63)</f>
        <v>2</v>
      </c>
      <c r="J16" s="51">
        <f>RANK('CPS MHI for rankings'!AI14,'CPS MHI for rankings'!$AI$7:$AI$63)</f>
        <v>1</v>
      </c>
      <c r="K16" s="51">
        <f>RANK('CPS MHI for rankings'!AJ14,'CPS MHI for rankings'!$AJ$7:$AJ$63)</f>
        <v>2</v>
      </c>
    </row>
    <row r="17" spans="1:11">
      <c r="A17" s="90" t="s">
        <v>8</v>
      </c>
      <c r="B17" s="90"/>
      <c r="C17" s="90">
        <f>+'CPS-Median Household Income'!AJ18</f>
        <v>43441</v>
      </c>
      <c r="D17" s="102">
        <f>(('CPS-Median Household Income'!AD18-'CPS-Median Household Income'!Y18)/'CPS-Median Household Income'!Y18)*100</f>
        <v>-1.7106155456300935</v>
      </c>
      <c r="E17" s="95">
        <f>(('CPS-Median Household Income'!AJ18-'CPS-Median Household Income'!AD18)/'CPS-Median Household Income'!AD18)*100</f>
        <v>18.557475956857242</v>
      </c>
      <c r="F17" s="102">
        <f>('CPS-Median Household Income'!Y18/'CPS-Median Household Income'!$Y$4)*100</f>
        <v>74.212171281826684</v>
      </c>
      <c r="G17" s="95">
        <f>('CPS-Median Household Income'!AD18/'CPS-Median Household Income'!$AD$4)*100</f>
        <v>71.821429756341416</v>
      </c>
      <c r="H17" s="95">
        <f>('CPS-Median Household Income'!AJ18/'CPS-Median Household Income'!$AJ$4)*100</f>
        <v>70.78309326728801</v>
      </c>
      <c r="I17" s="99">
        <f>RANK('CPS MHI for rankings'!AH15,'CPS MHI for rankings'!$AH$7:$AH$63)</f>
        <v>51</v>
      </c>
      <c r="J17" s="90">
        <f>RANK('CPS MHI for rankings'!AI15,'CPS MHI for rankings'!$AI$7:$AI$63)</f>
        <v>51</v>
      </c>
      <c r="K17" s="90">
        <f>RANK('CPS MHI for rankings'!AJ15,'CPS MHI for rankings'!$AJ$7:$AJ$63)</f>
        <v>51</v>
      </c>
    </row>
    <row r="18" spans="1:11">
      <c r="A18" s="90" t="s">
        <v>9</v>
      </c>
      <c r="B18" s="90"/>
      <c r="C18" s="90">
        <f>+'CPS-Median Household Income'!AJ19</f>
        <v>50343</v>
      </c>
      <c r="D18" s="102">
        <f>(('CPS-Median Household Income'!AD19-'CPS-Median Household Income'!Y19)/'CPS-Median Household Income'!Y19)*100</f>
        <v>-4.5035421336128598</v>
      </c>
      <c r="E18" s="95">
        <f>(('CPS-Median Household Income'!AJ19-'CPS-Median Household Income'!AD19)/'CPS-Median Household Income'!AD19)*100</f>
        <v>21.152617714376692</v>
      </c>
      <c r="F18" s="102">
        <f>('CPS-Median Household Income'!Y19/'CPS-Median Household Income'!$Y$4)*100</f>
        <v>86.622339896084242</v>
      </c>
      <c r="G18" s="95">
        <f>('CPS-Median Household Income'!AD19/'CPS-Median Household Income'!$AD$4)*100</f>
        <v>81.449695868545518</v>
      </c>
      <c r="H18" s="95">
        <f>('CPS-Median Household Income'!AJ19/'CPS-Median Household Income'!$AJ$4)*100</f>
        <v>82.029264159551587</v>
      </c>
      <c r="I18" s="99">
        <f>RANK('CPS MHI for rankings'!AH16,'CPS MHI for rankings'!$AH$7:$AH$63)</f>
        <v>43</v>
      </c>
      <c r="J18" s="90">
        <f>RANK('CPS MHI for rankings'!AI16,'CPS MHI for rankings'!$AI$7:$AI$63)</f>
        <v>47</v>
      </c>
      <c r="K18" s="90">
        <f>RANK('CPS MHI for rankings'!AJ16,'CPS MHI for rankings'!$AJ$7:$AJ$63)</f>
        <v>46</v>
      </c>
    </row>
    <row r="19" spans="1:11">
      <c r="A19" s="90" t="s">
        <v>10</v>
      </c>
      <c r="B19" s="90"/>
      <c r="C19" s="90">
        <f>+'CPS-Median Household Income'!AJ20</f>
        <v>55006</v>
      </c>
      <c r="D19" s="102">
        <f>(('CPS-Median Household Income'!AD20-'CPS-Median Household Income'!Y20)/'CPS-Median Household Income'!Y20)*100</f>
        <v>12.011421857708305</v>
      </c>
      <c r="E19" s="95">
        <f>(('CPS-Median Household Income'!AJ20-'CPS-Median Household Income'!AD20)/'CPS-Median Household Income'!AD20)*100</f>
        <v>13.632663770657205</v>
      </c>
      <c r="F19" s="102">
        <f>('CPS-Median Household Income'!Y20/'CPS-Median Household Income'!$Y$4)*100</f>
        <v>86.031095096848688</v>
      </c>
      <c r="G19" s="95">
        <f>('CPS-Median Household Income'!AD20/'CPS-Median Household Income'!$AD$4)*100</f>
        <v>94.883359705987132</v>
      </c>
      <c r="H19" s="95">
        <f>('CPS-Median Household Income'!AJ20/'CPS-Median Household Income'!$AJ$4)*100</f>
        <v>89.627191553151278</v>
      </c>
      <c r="I19" s="99">
        <f>RANK('CPS MHI for rankings'!AH17,'CPS MHI for rankings'!$AH$7:$AH$63)</f>
        <v>44</v>
      </c>
      <c r="J19" s="90">
        <f>RANK('CPS MHI for rankings'!AI17,'CPS MHI for rankings'!$AI$7:$AI$63)</f>
        <v>32</v>
      </c>
      <c r="K19" s="90">
        <f>RANK('CPS MHI for rankings'!AJ17,'CPS MHI for rankings'!$AJ$7:$AJ$63)</f>
        <v>40</v>
      </c>
    </row>
    <row r="20" spans="1:11">
      <c r="A20" s="90" t="s">
        <v>11</v>
      </c>
      <c r="B20" s="90"/>
      <c r="C20" s="90">
        <f>+'CPS-Median Household Income'!AJ21</f>
        <v>54971</v>
      </c>
      <c r="D20" s="102">
        <f>(('CPS-Median Household Income'!AD21-'CPS-Median Household Income'!Y21)/'CPS-Median Household Income'!Y21)*100</f>
        <v>0.42535325946990826</v>
      </c>
      <c r="E20" s="95">
        <f>(('CPS-Median Household Income'!AJ21-'CPS-Median Household Income'!AD21)/'CPS-Median Household Income'!AD21)*100</f>
        <v>23.805598833444723</v>
      </c>
      <c r="F20" s="102">
        <f>('CPS-Median Household Income'!Y21/'CPS-Median Household Income'!$Y$4)*100</f>
        <v>88.015846156908808</v>
      </c>
      <c r="G20" s="95">
        <f>('CPS-Median Household Income'!AD21/'CPS-Median Household Income'!$AD$4)*100</f>
        <v>87.031512179243194</v>
      </c>
      <c r="H20" s="95">
        <f>('CPS-Median Household Income'!AJ21/'CPS-Median Household Income'!$AJ$4)*100</f>
        <v>89.570162288991725</v>
      </c>
      <c r="I20" s="99">
        <f>RANK('CPS MHI for rankings'!AH18,'CPS MHI for rankings'!$AH$7:$AH$63)</f>
        <v>41</v>
      </c>
      <c r="J20" s="90">
        <f>RANK('CPS MHI for rankings'!AI18,'CPS MHI for rankings'!$AI$7:$AI$63)</f>
        <v>41</v>
      </c>
      <c r="K20" s="90">
        <f>RANK('CPS MHI for rankings'!AJ18,'CPS MHI for rankings'!$AJ$7:$AJ$63)</f>
        <v>41</v>
      </c>
    </row>
    <row r="21" spans="1:11">
      <c r="A21" s="51" t="s">
        <v>12</v>
      </c>
      <c r="B21" s="51"/>
      <c r="C21" s="51">
        <f>+'CPS-Median Household Income'!AJ22</f>
        <v>55240</v>
      </c>
      <c r="D21" s="101">
        <f>(('CPS-Median Household Income'!AD22-'CPS-Median Household Income'!Y22)/'CPS-Median Household Income'!Y22)*100</f>
        <v>4.3695714275214694</v>
      </c>
      <c r="E21" s="94">
        <f>(('CPS-Median Household Income'!AJ22-'CPS-Median Household Income'!AD22)/'CPS-Median Household Income'!AD22)*100</f>
        <v>28.479921499781373</v>
      </c>
      <c r="F21" s="101">
        <f>('CPS-Median Household Income'!Y22/'CPS-Median Household Income'!$Y$4)*100</f>
        <v>82.007843449525211</v>
      </c>
      <c r="G21" s="94">
        <f>('CPS-Median Household Income'!AD22/'CPS-Median Household Income'!$AD$4)*100</f>
        <v>84.275547860892132</v>
      </c>
      <c r="H21" s="94">
        <f>('CPS-Median Household Income'!AJ22/'CPS-Median Household Income'!$AJ$4)*100</f>
        <v>90.008472919246557</v>
      </c>
      <c r="I21" s="63">
        <f>RANK('CPS MHI for rankings'!AH19,'CPS MHI for rankings'!$AH$7:$AH$63)</f>
        <v>48</v>
      </c>
      <c r="J21" s="51">
        <f>RANK('CPS MHI for rankings'!AI19,'CPS MHI for rankings'!$AI$7:$AI$63)</f>
        <v>46</v>
      </c>
      <c r="K21" s="51">
        <f>RANK('CPS MHI for rankings'!AJ19,'CPS MHI for rankings'!$AJ$7:$AJ$63)</f>
        <v>39</v>
      </c>
    </row>
    <row r="22" spans="1:11">
      <c r="A22" s="51" t="s">
        <v>13</v>
      </c>
      <c r="B22" s="51"/>
      <c r="C22" s="51">
        <f>+'CPS-Median Household Income'!AJ23</f>
        <v>59295</v>
      </c>
      <c r="D22" s="101">
        <f>(('CPS-Median Household Income'!AD23-'CPS-Median Household Income'!Y23)/'CPS-Median Household Income'!Y23)*100</f>
        <v>12.753004120062617</v>
      </c>
      <c r="E22" s="94">
        <f>(('CPS-Median Household Income'!AJ23-'CPS-Median Household Income'!AD23)/'CPS-Median Household Income'!AD23)*100</f>
        <v>14.19103918077384</v>
      </c>
      <c r="F22" s="101">
        <f>('CPS-Median Household Income'!Y23/'CPS-Median Household Income'!$Y$4)*100</f>
        <v>91.678776899647644</v>
      </c>
      <c r="G22" s="94">
        <f>('CPS-Median Household Income'!AD23/'CPS-Median Household Income'!$AD$4)*100</f>
        <v>101.78158867258338</v>
      </c>
      <c r="H22" s="94">
        <f>('CPS-Median Household Income'!AJ23/'CPS-Median Household Income'!$AJ$4)*100</f>
        <v>96.615720524017462</v>
      </c>
      <c r="I22" s="63">
        <f>RANK('CPS MHI for rankings'!AH20,'CPS MHI for rankings'!$AH$7:$AH$63)</f>
        <v>37</v>
      </c>
      <c r="J22" s="51">
        <f>RANK('CPS MHI for rankings'!AI20,'CPS MHI for rankings'!$AI$7:$AI$63)</f>
        <v>22</v>
      </c>
      <c r="K22" s="51">
        <f>RANK('CPS MHI for rankings'!AJ20,'CPS MHI for rankings'!$AJ$7:$AJ$63)</f>
        <v>29</v>
      </c>
    </row>
    <row r="23" spans="1:11">
      <c r="A23" s="51" t="s">
        <v>14</v>
      </c>
      <c r="B23" s="51"/>
      <c r="C23" s="51">
        <f>+'CPS-Median Household Income'!AJ24</f>
        <v>71293</v>
      </c>
      <c r="D23" s="101">
        <f>(('CPS-Median Household Income'!AD24-'CPS-Median Household Income'!Y24)/'CPS-Median Household Income'!Y24)*100</f>
        <v>9.2468310191259686</v>
      </c>
      <c r="E23" s="94">
        <f>(('CPS-Median Household Income'!AJ24-'CPS-Median Household Income'!AD24)/'CPS-Median Household Income'!AD24)*100</f>
        <v>10.306863490000872</v>
      </c>
      <c r="F23" s="101">
        <f>('CPS-Median Household Income'!Y24/'CPS-Median Household Income'!$Y$4)*100</f>
        <v>117.77317699520236</v>
      </c>
      <c r="G23" s="94">
        <f>('CPS-Median Household Income'!AD24/'CPS-Median Household Income'!$AD$4)*100</f>
        <v>126.68568132844662</v>
      </c>
      <c r="H23" s="94">
        <f>('CPS-Median Household Income'!AJ24/'CPS-Median Household Income'!$AJ$4)*100</f>
        <v>116.16535227791177</v>
      </c>
      <c r="I23" s="63">
        <f>RANK('CPS MHI for rankings'!AH21,'CPS MHI for rankings'!$AH$7:$AH$63)</f>
        <v>8</v>
      </c>
      <c r="J23" s="51">
        <f>RANK('CPS MHI for rankings'!AI21,'CPS MHI for rankings'!$AI$7:$AI$63)</f>
        <v>5</v>
      </c>
      <c r="K23" s="51">
        <f>RANK('CPS MHI for rankings'!AJ21,'CPS MHI for rankings'!$AJ$7:$AJ$63)</f>
        <v>13</v>
      </c>
    </row>
    <row r="24" spans="1:11">
      <c r="A24" s="50" t="s">
        <v>15</v>
      </c>
      <c r="B24" s="50"/>
      <c r="C24" s="50">
        <f>+'CPS-Median Household Income'!AJ25</f>
        <v>45392</v>
      </c>
      <c r="D24" s="104">
        <f>(('CPS-Median Household Income'!AD25-'CPS-Median Household Income'!Y25)/'CPS-Median Household Income'!Y25)*100</f>
        <v>3.4737215870041913</v>
      </c>
      <c r="E24" s="97">
        <f>(('CPS-Median Household Income'!AJ25-'CPS-Median Household Income'!AD25)/'CPS-Median Household Income'!AD25)*100</f>
        <v>4.2221445248022498</v>
      </c>
      <c r="F24" s="104">
        <f>('CPS-Median Household Income'!Y25/'CPS-Median Household Income'!$Y$4)*100</f>
        <v>83.791531463380636</v>
      </c>
      <c r="G24" s="97">
        <f>('CPS-Median Household Income'!AD25/'CPS-Median Household Income'!$AD$4)*100</f>
        <v>85.369451372096378</v>
      </c>
      <c r="H24" s="97">
        <f>('CPS-Median Household Income'!AJ25/'CPS-Median Household Income'!$AJ$4)*100</f>
        <v>73.962067392296163</v>
      </c>
      <c r="I24" s="98">
        <f>RANK('CPS MHI for rankings'!AH22,'CPS MHI for rankings'!$AH$7:$AH$63)</f>
        <v>46</v>
      </c>
      <c r="J24" s="50">
        <f>RANK('CPS MHI for rankings'!AI22,'CPS MHI for rankings'!$AI$7:$AI$63)</f>
        <v>43</v>
      </c>
      <c r="K24" s="50">
        <f>RANK('CPS MHI for rankings'!AJ22,'CPS MHI for rankings'!$AJ$7:$AJ$63)</f>
        <v>49</v>
      </c>
    </row>
    <row r="25" spans="1:11">
      <c r="A25" s="51" t="s">
        <v>105</v>
      </c>
      <c r="B25" s="51"/>
      <c r="C25" s="51">
        <f>+'CPS-Median Household Income'!AJ6</f>
        <v>64610</v>
      </c>
      <c r="D25" s="101">
        <f>(('CPS-Median Household Income'!AD6-'CPS-Median Household Income'!Y6)/'CPS-Median Household Income'!Y6)*100</f>
        <v>5.1066282523629924</v>
      </c>
      <c r="E25" s="94">
        <f>(('CPS-Median Household Income'!AJ6-'CPS-Median Household Income'!AD6)/'CPS-Median Household Income'!AD6)*100</f>
        <v>14.836647769610996</v>
      </c>
      <c r="F25" s="101">
        <f>('CPS-Median Household Income'!Y6/'CPS-Median Household Income'!$Y$4)*100</f>
        <v>106.56142376525392</v>
      </c>
      <c r="G25" s="94">
        <f>('CPS-Median Household Income'!AD6/'CPS-Median Household Income'!$AD$4)*100</f>
        <v>110.28143581802694</v>
      </c>
      <c r="H25" s="137">
        <f>('CPS-Median Household Income'!AJ6/'CPS-Median Household Income'!$AJ$4)*100</f>
        <v>105.27602163853223</v>
      </c>
      <c r="I25" s="63"/>
      <c r="J25" s="51"/>
      <c r="K25" s="51"/>
    </row>
    <row r="26" spans="1:11">
      <c r="A26" s="51"/>
      <c r="B26" s="51"/>
      <c r="D26" s="101"/>
      <c r="E26" s="94"/>
      <c r="F26" s="101"/>
      <c r="G26" s="94"/>
      <c r="H26" s="94"/>
      <c r="I26" s="63"/>
      <c r="J26" s="51"/>
      <c r="K26" s="51"/>
    </row>
    <row r="27" spans="1:11">
      <c r="A27" s="90" t="s">
        <v>17</v>
      </c>
      <c r="B27" s="90"/>
      <c r="C27" s="90">
        <f>+'CPS-Median Household Income'!AJ27</f>
        <v>72231</v>
      </c>
      <c r="D27" s="102">
        <f>(('CPS-Median Household Income'!AD27-'CPS-Median Household Income'!Y27)/'CPS-Median Household Income'!Y27)*100</f>
        <v>1.0397504524741528</v>
      </c>
      <c r="E27" s="95">
        <f>(('CPS-Median Household Income'!AJ27-'CPS-Median Household Income'!AD27)/'CPS-Median Household Income'!AD27)*100</f>
        <v>13.48515906655339</v>
      </c>
      <c r="F27" s="102">
        <f>('CPS-Median Household Income'!Y27/'CPS-Median Household Income'!$Y$4)*100</f>
        <v>125.40162841160193</v>
      </c>
      <c r="G27" s="95">
        <f>('CPS-Median Household Income'!AD27/'CPS-Median Household Income'!$AD$4)*100</f>
        <v>124.757807521505</v>
      </c>
      <c r="H27" s="95">
        <f>('CPS-Median Household Income'!AJ27/'CPS-Median Household Income'!$AJ$4)*100</f>
        <v>117.69373655738772</v>
      </c>
      <c r="I27" s="99">
        <f>RANK('CPS MHI for rankings'!AH25,'CPS MHI for rankings'!$AH$7:$AH$63)</f>
        <v>5</v>
      </c>
      <c r="J27" s="90">
        <f>RANK('CPS MHI for rankings'!AI25,'CPS MHI for rankings'!$AI$7:$AI$63)</f>
        <v>8</v>
      </c>
      <c r="K27" s="90">
        <f>RANK('CPS MHI for rankings'!AJ25,'CPS MHI for rankings'!$AJ$7:$AJ$63)</f>
        <v>10</v>
      </c>
    </row>
    <row r="28" spans="1:11">
      <c r="A28" s="90" t="s">
        <v>18</v>
      </c>
      <c r="B28" s="90"/>
      <c r="C28" s="90">
        <f>+'CPS-Median Household Income'!AJ28</f>
        <v>61125</v>
      </c>
      <c r="D28" s="102">
        <f>(('CPS-Median Household Income'!AD28-'CPS-Median Household Income'!Y28)/'CPS-Median Household Income'!Y28)*100</f>
        <v>-0.36274414562842028</v>
      </c>
      <c r="E28" s="95">
        <f>(('CPS-Median Household Income'!AJ28-'CPS-Median Household Income'!AD28)/'CPS-Median Household Income'!AD28)*100</f>
        <v>29.932298189586721</v>
      </c>
      <c r="F28" s="102">
        <f>('CPS-Median Household Income'!Y28/'CPS-Median Household Income'!$Y$4)*100</f>
        <v>93.991997292616404</v>
      </c>
      <c r="G28" s="95">
        <f>('CPS-Median Household Income'!AD28/'CPS-Median Household Income'!$AD$4)*100</f>
        <v>92.211466541205567</v>
      </c>
      <c r="H28" s="95">
        <f>('CPS-Median Household Income'!AJ28/'CPS-Median Household Income'!$AJ$4)*100</f>
        <v>99.597536335788305</v>
      </c>
      <c r="I28" s="99">
        <f>RANK('CPS MHI for rankings'!AH26,'CPS MHI for rankings'!$AH$7:$AH$63)</f>
        <v>34</v>
      </c>
      <c r="J28" s="90">
        <f>RANK('CPS MHI for rankings'!AI26,'CPS MHI for rankings'!$AI$7:$AI$63)</f>
        <v>37</v>
      </c>
      <c r="K28" s="90">
        <f>RANK('CPS MHI for rankings'!AJ26,'CPS MHI for rankings'!$AJ$7:$AJ$63)</f>
        <v>24</v>
      </c>
    </row>
    <row r="29" spans="1:11">
      <c r="A29" s="90" t="s">
        <v>19</v>
      </c>
      <c r="B29" s="90"/>
      <c r="C29" s="90">
        <f>+'CPS-Median Household Income'!AJ29</f>
        <v>69759</v>
      </c>
      <c r="D29" s="102">
        <f>(('CPS-Median Household Income'!AD29-'CPS-Median Household Income'!Y29)/'CPS-Median Household Income'!Y29)*100</f>
        <v>2.3065319518774352</v>
      </c>
      <c r="E29" s="95">
        <f>(('CPS-Median Household Income'!AJ29-'CPS-Median Household Income'!AD29)/'CPS-Median Household Income'!AD29)*100</f>
        <v>22.342308246979357</v>
      </c>
      <c r="F29" s="102">
        <f>('CPS-Median Household Income'!Y29/'CPS-Median Household Income'!$Y$4)*100</f>
        <v>110.95096848685127</v>
      </c>
      <c r="G29" s="95">
        <f>('CPS-Median Household Income'!AD29/'CPS-Median Household Income'!$AD$4)*100</f>
        <v>111.76523956685085</v>
      </c>
      <c r="H29" s="95">
        <f>('CPS-Median Household Income'!AJ29/'CPS-Median Household Income'!$AJ$4)*100</f>
        <v>113.66584110017597</v>
      </c>
      <c r="I29" s="99">
        <f>RANK('CPS MHI for rankings'!AH27,'CPS MHI for rankings'!$AH$7:$AH$63)</f>
        <v>12</v>
      </c>
      <c r="J29" s="90">
        <f>RANK('CPS MHI for rankings'!AI27,'CPS MHI for rankings'!$AI$7:$AI$63)</f>
        <v>14</v>
      </c>
      <c r="K29" s="90">
        <f>RANK('CPS MHI for rankings'!AJ27,'CPS MHI for rankings'!$AJ$7:$AJ$63)</f>
        <v>14</v>
      </c>
    </row>
    <row r="30" spans="1:11">
      <c r="A30" s="90" t="s">
        <v>20</v>
      </c>
      <c r="B30" s="90"/>
      <c r="C30" s="90">
        <f>+'CPS-Median Household Income'!AJ30</f>
        <v>74172</v>
      </c>
      <c r="D30" s="102">
        <f>(('CPS-Median Household Income'!AD30-'CPS-Median Household Income'!Y30)/'CPS-Median Household Income'!Y30)*100</f>
        <v>-6.3559904682587405</v>
      </c>
      <c r="E30" s="95">
        <f>(('CPS-Median Household Income'!AJ30-'CPS-Median Household Income'!AD30)/'CPS-Median Household Income'!AD30)*100</f>
        <v>29.547027239211033</v>
      </c>
      <c r="F30" s="102">
        <f>('CPS-Median Household Income'!Y30/'CPS-Median Household Income'!$Y$4)*100</f>
        <v>121.71480899010612</v>
      </c>
      <c r="G30" s="95">
        <f>('CPS-Median Household Income'!AD30/'CPS-Median Household Income'!$AD$4)*100</f>
        <v>112.22657660506302</v>
      </c>
      <c r="H30" s="95">
        <f>('CPS-Median Household Income'!AJ30/'CPS-Median Household Income'!$AJ$4)*100</f>
        <v>120.85641660692173</v>
      </c>
      <c r="I30" s="99">
        <f>RANK('CPS MHI for rankings'!AH28,'CPS MHI for rankings'!$AH$7:$AH$63)</f>
        <v>6</v>
      </c>
      <c r="J30" s="90">
        <f>RANK('CPS MHI for rankings'!AI28,'CPS MHI for rankings'!$AI$7:$AI$63)</f>
        <v>13</v>
      </c>
      <c r="K30" s="90">
        <f>RANK('CPS MHI for rankings'!AJ28,'CPS MHI for rankings'!$AJ$7:$AJ$63)</f>
        <v>5</v>
      </c>
    </row>
    <row r="31" spans="1:11">
      <c r="A31" s="51" t="s">
        <v>22</v>
      </c>
      <c r="B31" s="51"/>
      <c r="C31" s="51">
        <f>+'CPS-Median Household Income'!AJ31</f>
        <v>73575</v>
      </c>
      <c r="D31" s="101">
        <f>(('CPS-Median Household Income'!AD31-'CPS-Median Household Income'!Y31)/'CPS-Median Household Income'!Y31)*100</f>
        <v>-12.120010250839734</v>
      </c>
      <c r="E31" s="94">
        <f>(('CPS-Median Household Income'!AJ31-'CPS-Median Household Income'!AD31)/'CPS-Median Household Income'!AD31)*100</f>
        <v>30.770876948601284</v>
      </c>
      <c r="F31" s="101">
        <f>('CPS-Median Household Income'!Y31/'CPS-Median Household Income'!$Y$4)*100</f>
        <v>127.45008261501403</v>
      </c>
      <c r="G31" s="94">
        <f>('CPS-Median Household Income'!AD31/'CPS-Median Household Income'!$AD$4)*100</f>
        <v>110.28143581802694</v>
      </c>
      <c r="H31" s="94">
        <f>('CPS-Median Household Income'!AJ31/'CPS-Median Household Income'!$AJ$4)*100</f>
        <v>119.88366030111453</v>
      </c>
      <c r="I31" s="63">
        <f>RANK('CPS MHI for rankings'!AH29,'CPS MHI for rankings'!$AH$7:$AH$63)</f>
        <v>4</v>
      </c>
      <c r="J31" s="51">
        <f>RANK('CPS MHI for rankings'!AI29,'CPS MHI for rankings'!$AI$7:$AI$63)</f>
        <v>15</v>
      </c>
      <c r="K31" s="51">
        <f>RANK('CPS MHI for rankings'!AJ29,'CPS MHI for rankings'!$AJ$7:$AJ$63)</f>
        <v>6</v>
      </c>
    </row>
    <row r="32" spans="1:11">
      <c r="A32" s="51" t="s">
        <v>23</v>
      </c>
      <c r="B32" s="51"/>
      <c r="C32" s="51">
        <f>+'CPS-Median Household Income'!AJ32</f>
        <v>60208</v>
      </c>
      <c r="D32" s="101">
        <f>(('CPS-Median Household Income'!AD32-'CPS-Median Household Income'!Y32)/'CPS-Median Household Income'!Y32)*100</f>
        <v>-2.5664029840381875</v>
      </c>
      <c r="E32" s="94">
        <f>(('CPS-Median Household Income'!AJ32-'CPS-Median Household Income'!AD32)/'CPS-Median Household Income'!AD32)*100</f>
        <v>25.63817497510037</v>
      </c>
      <c r="F32" s="101">
        <f>('CPS-Median Household Income'!Y32/'CPS-Median Household Income'!$Y$4)*100</f>
        <v>97.911731331992911</v>
      </c>
      <c r="G32" s="94">
        <f>('CPS-Median Household Income'!AD32/'CPS-Median Household Income'!$AD$4)*100</f>
        <v>93.932473560952019</v>
      </c>
      <c r="H32" s="94">
        <f>('CPS-Median Household Income'!AJ32/'CPS-Median Household Income'!$AJ$4)*100</f>
        <v>98.103369614808059</v>
      </c>
      <c r="I32" s="63">
        <f>RANK('CPS MHI for rankings'!AH30,'CPS MHI for rankings'!$AH$7:$AH$63)</f>
        <v>22</v>
      </c>
      <c r="J32" s="51">
        <f>RANK('CPS MHI for rankings'!AI30,'CPS MHI for rankings'!$AI$7:$AI$63)</f>
        <v>34</v>
      </c>
      <c r="K32" s="51">
        <f>RANK('CPS MHI for rankings'!AJ30,'CPS MHI for rankings'!$AJ$7:$AJ$63)</f>
        <v>25</v>
      </c>
    </row>
    <row r="33" spans="1:11">
      <c r="A33" s="51" t="s">
        <v>33</v>
      </c>
      <c r="B33" s="51"/>
      <c r="C33" s="51">
        <f>+'CPS-Median Household Income'!AJ33</f>
        <v>59087</v>
      </c>
      <c r="D33" s="101">
        <f>(('CPS-Median Household Income'!AD33-'CPS-Median Household Income'!Y33)/'CPS-Median Household Income'!Y33)*100</f>
        <v>3.2835495157457308</v>
      </c>
      <c r="E33" s="94">
        <f>(('CPS-Median Household Income'!AJ33-'CPS-Median Household Income'!AD33)/'CPS-Median Household Income'!AD33)*100</f>
        <v>31.046912388609137</v>
      </c>
      <c r="F33" s="101">
        <f>('CPS-Median Household Income'!Y33/'CPS-Median Household Income'!$Y$4)*100</f>
        <v>86.905022594708655</v>
      </c>
      <c r="G33" s="94">
        <f>('CPS-Median Household Income'!AD33/'CPS-Median Household Income'!$AD$4)*100</f>
        <v>88.378845593083909</v>
      </c>
      <c r="H33" s="94">
        <f>('CPS-Median Household Income'!AJ33/'CPS-Median Household Income'!$AJ$4)*100</f>
        <v>96.276803754154997</v>
      </c>
      <c r="I33" s="63">
        <f>RANK('CPS MHI for rankings'!AH31,'CPS MHI for rankings'!$AH$7:$AH$63)</f>
        <v>42</v>
      </c>
      <c r="J33" s="51">
        <f>RANK('CPS MHI for rankings'!AI31,'CPS MHI for rankings'!$AI$7:$AI$63)</f>
        <v>40</v>
      </c>
      <c r="K33" s="51">
        <f>RANK('CPS MHI for rankings'!AJ31,'CPS MHI for rankings'!$AJ$7:$AJ$63)</f>
        <v>30</v>
      </c>
    </row>
    <row r="34" spans="1:11">
      <c r="A34" s="51" t="s">
        <v>35</v>
      </c>
      <c r="B34" s="51"/>
      <c r="C34" s="51">
        <f>+'CPS-Median Household Income'!AJ34</f>
        <v>56550</v>
      </c>
      <c r="D34" s="101">
        <f>(('CPS-Median Household Income'!AD34-'CPS-Median Household Income'!Y34)/'CPS-Median Household Income'!Y34)*100</f>
        <v>-12.439876757080222</v>
      </c>
      <c r="E34" s="94">
        <f>(('CPS-Median Household Income'!AJ34-'CPS-Median Household Income'!AD34)/'CPS-Median Household Income'!AD34)*100</f>
        <v>19.472037733141097</v>
      </c>
      <c r="F34" s="101">
        <f>('CPS-Median Household Income'!Y34/'CPS-Median Household Income'!$Y$4)*100</f>
        <v>107.61451635379133</v>
      </c>
      <c r="G34" s="94">
        <f>('CPS-Median Household Income'!AD34/'CPS-Median Household Income'!$AD$4)*100</f>
        <v>92.778963258694034</v>
      </c>
      <c r="H34" s="94">
        <f>('CPS-Median Household Income'!AJ34/'CPS-Median Household Income'!$AJ$4)*100</f>
        <v>92.142996806361211</v>
      </c>
      <c r="I34" s="63">
        <f>RANK('CPS MHI for rankings'!AH32,'CPS MHI for rankings'!$AH$7:$AH$63)</f>
        <v>15</v>
      </c>
      <c r="J34" s="51">
        <f>RANK('CPS MHI for rankings'!AI32,'CPS MHI for rankings'!$AI$7:$AI$63)</f>
        <v>36</v>
      </c>
      <c r="K34" s="51">
        <f>RANK('CPS MHI for rankings'!AJ32,'CPS MHI for rankings'!$AJ$7:$AJ$63)</f>
        <v>38</v>
      </c>
    </row>
    <row r="35" spans="1:11">
      <c r="A35" s="90" t="s">
        <v>48</v>
      </c>
      <c r="B35" s="90"/>
      <c r="C35" s="90">
        <f>+'CPS-Median Household Income'!AJ35</f>
        <v>47855</v>
      </c>
      <c r="D35" s="102">
        <f>(('CPS-Median Household Income'!AD35-'CPS-Median Household Income'!Y35)/'CPS-Median Household Income'!Y35)*100</f>
        <v>-2.1007712108684515</v>
      </c>
      <c r="E35" s="95">
        <f>(('CPS-Median Household Income'!AJ35-'CPS-Median Household Income'!AD35)/'CPS-Median Household Income'!AD35)*100</f>
        <v>10.20357294532681</v>
      </c>
      <c r="F35" s="102">
        <f>('CPS-Median Household Income'!Y35/'CPS-Median Household Income'!$Y$4)*100</f>
        <v>88.300519578762959</v>
      </c>
      <c r="G35" s="95">
        <f>('CPS-Median Household Income'!AD35/'CPS-Median Household Income'!$AD$4)*100</f>
        <v>85.116708824367365</v>
      </c>
      <c r="H35" s="95">
        <f>('CPS-Median Household Income'!AJ35/'CPS-Median Household Income'!$AJ$4)*100</f>
        <v>77.975298181581181</v>
      </c>
      <c r="I35" s="99">
        <f>RANK('CPS MHI for rankings'!AH33,'CPS MHI for rankings'!$AH$7:$AH$63)</f>
        <v>40</v>
      </c>
      <c r="J35" s="90">
        <f>RANK('CPS MHI for rankings'!AI33,'CPS MHI for rankings'!$AI$7:$AI$63)</f>
        <v>45</v>
      </c>
      <c r="K35" s="90">
        <f>RANK('CPS MHI for rankings'!AJ33,'CPS MHI for rankings'!$AJ$7:$AJ$63)</f>
        <v>48</v>
      </c>
    </row>
    <row r="36" spans="1:11">
      <c r="A36" s="90" t="s">
        <v>37</v>
      </c>
      <c r="B36" s="90"/>
      <c r="C36" s="90">
        <f>+'CPS-Median Household Income'!AJ36</f>
        <v>64610</v>
      </c>
      <c r="D36" s="102">
        <f>(('CPS-Median Household Income'!AD36-'CPS-Median Household Income'!Y36)/'CPS-Median Household Income'!Y36)*100</f>
        <v>3.064453462339717</v>
      </c>
      <c r="E36" s="95">
        <f>(('CPS-Median Household Income'!AJ36-'CPS-Median Household Income'!AD36)/'CPS-Median Household Income'!AD36)*100</f>
        <v>24.788850636724955</v>
      </c>
      <c r="F36" s="102">
        <f>('CPS-Median Household Income'!Y36/'CPS-Median Household Income'!$Y$4)*100</f>
        <v>100.00597216968924</v>
      </c>
      <c r="G36" s="95">
        <f>('CPS-Median Household Income'!AD36/'CPS-Median Household Income'!$AD$4)*100</f>
        <v>101.48623323271994</v>
      </c>
      <c r="H36" s="95">
        <f>('CPS-Median Household Income'!AJ36/'CPS-Median Household Income'!$AJ$4)*100</f>
        <v>105.27602163853223</v>
      </c>
      <c r="I36" s="99">
        <f>RANK('CPS MHI for rankings'!AH34,'CPS MHI for rankings'!$AH$7:$AH$63)</f>
        <v>20</v>
      </c>
      <c r="J36" s="90">
        <f>RANK('CPS MHI for rankings'!AI34,'CPS MHI for rankings'!$AI$7:$AI$63)</f>
        <v>24</v>
      </c>
      <c r="K36" s="90">
        <f>RANK('CPS MHI for rankings'!AJ34,'CPS MHI for rankings'!$AJ$7:$AJ$63)</f>
        <v>16</v>
      </c>
    </row>
    <row r="37" spans="1:11">
      <c r="A37" s="90" t="s">
        <v>38</v>
      </c>
      <c r="B37" s="90"/>
      <c r="C37" s="90">
        <f>+'CPS-Median Household Income'!AJ37</f>
        <v>71319</v>
      </c>
      <c r="D37" s="102">
        <f>(('CPS-Median Household Income'!AD37-'CPS-Median Household Income'!Y37)/'CPS-Median Household Income'!Y37)*100</f>
        <v>8.9895468776358065</v>
      </c>
      <c r="E37" s="95">
        <f>(('CPS-Median Household Income'!AJ37-'CPS-Median Household Income'!AD37)/'CPS-Median Household Income'!AD37)*100</f>
        <v>22.245045877911263</v>
      </c>
      <c r="F37" s="102">
        <f>('CPS-Median Household Income'!Y37/'CPS-Median Household Income'!$Y$4)*100</f>
        <v>106.56142376525392</v>
      </c>
      <c r="G37" s="95">
        <f>('CPS-Median Household Income'!AD37/'CPS-Median Household Income'!$AD$4)*100</f>
        <v>114.35552560931485</v>
      </c>
      <c r="H37" s="95">
        <f>('CPS-Median Household Income'!AJ37/'CPS-Median Household Income'!$AJ$4)*100</f>
        <v>116.20771687414455</v>
      </c>
      <c r="I37" s="99">
        <f>RANK('CPS MHI for rankings'!AH35,'CPS MHI for rankings'!$AH$7:$AH$63)</f>
        <v>16</v>
      </c>
      <c r="J37" s="90">
        <f>RANK('CPS MHI for rankings'!AI35,'CPS MHI for rankings'!$AI$7:$AI$63)</f>
        <v>11</v>
      </c>
      <c r="K37" s="90">
        <f>RANK('CPS MHI for rankings'!AJ35,'CPS MHI for rankings'!$AJ$7:$AJ$63)</f>
        <v>12</v>
      </c>
    </row>
    <row r="38" spans="1:11">
      <c r="A38" s="90" t="s">
        <v>40</v>
      </c>
      <c r="B38" s="90"/>
      <c r="C38" s="90">
        <f>+'CPS-Median Household Income'!AJ38</f>
        <v>75418</v>
      </c>
      <c r="D38" s="102">
        <f>(('CPS-Median Household Income'!AD38-'CPS-Median Household Income'!Y38)/'CPS-Median Household Income'!Y38)*100</f>
        <v>7.0706509814581624</v>
      </c>
      <c r="E38" s="95">
        <f>(('CPS-Median Household Income'!AJ38-'CPS-Median Household Income'!AD38)/'CPS-Median Household Income'!AD38)*100</f>
        <v>21.276864560338396</v>
      </c>
      <c r="F38" s="102">
        <f>('CPS-Median Household Income'!Y38/'CPS-Median Household Income'!$Y$4)*100</f>
        <v>115.62120518384329</v>
      </c>
      <c r="G38" s="95">
        <f>('CPS-Median Household Income'!AD38/'CPS-Median Household Income'!$AD$4)*100</f>
        <v>121.89341036181212</v>
      </c>
      <c r="H38" s="95">
        <f>('CPS-Median Household Income'!AJ38/'CPS-Median Household Income'!$AJ$4)*100</f>
        <v>122.88665841100178</v>
      </c>
      <c r="I38" s="99">
        <f>RANK('CPS MHI for rankings'!AH36,'CPS MHI for rankings'!$AH$7:$AH$63)</f>
        <v>10</v>
      </c>
      <c r="J38" s="90">
        <f>RANK('CPS MHI for rankings'!AI36,'CPS MHI for rankings'!$AI$7:$AI$63)</f>
        <v>9</v>
      </c>
      <c r="K38" s="90">
        <f>RANK('CPS MHI for rankings'!AJ36,'CPS MHI for rankings'!$AJ$7:$AJ$63)</f>
        <v>3</v>
      </c>
    </row>
    <row r="39" spans="1:11">
      <c r="A39" s="91" t="s">
        <v>42</v>
      </c>
      <c r="B39" s="91"/>
      <c r="C39" s="91">
        <f>+'CPS-Median Household Income'!AJ39</f>
        <v>57837</v>
      </c>
      <c r="D39" s="103">
        <f>(('CPS-Median Household Income'!AD39-'CPS-Median Household Income'!Y39)/'CPS-Median Household Income'!Y39)*100</f>
        <v>17.988180470237182</v>
      </c>
      <c r="E39" s="96">
        <f>(('CPS-Median Household Income'!AJ39-'CPS-Median Household Income'!AD39)/'CPS-Median Household Income'!AD39)*100</f>
        <v>0.56482197677103974</v>
      </c>
      <c r="F39" s="103">
        <f>('CPS-Median Household Income'!Y39/'CPS-Median Household Income'!$Y$4)*100</f>
        <v>97.035813110903192</v>
      </c>
      <c r="G39" s="96">
        <f>('CPS-Median Household Income'!AD39/'CPS-Median Household Income'!$AD$4)*100</f>
        <v>112.73086672694089</v>
      </c>
      <c r="H39" s="96">
        <f>('CPS-Median Household Income'!AJ39/'CPS-Median Household Income'!$AJ$4)*100</f>
        <v>94.240044319885286</v>
      </c>
      <c r="I39" s="131">
        <f>RANK('CPS MHI for rankings'!AH37,'CPS MHI for rankings'!$AH$7:$AH$63)</f>
        <v>27</v>
      </c>
      <c r="J39" s="91">
        <f>RANK('CPS MHI for rankings'!AI37,'CPS MHI for rankings'!$AI$7:$AI$63)</f>
        <v>12</v>
      </c>
      <c r="K39" s="91">
        <f>RANK('CPS MHI for rankings'!AJ37,'CPS MHI for rankings'!$AJ$7:$AJ$63)</f>
        <v>33</v>
      </c>
    </row>
    <row r="40" spans="1:11">
      <c r="A40" s="51" t="s">
        <v>106</v>
      </c>
      <c r="B40" s="51"/>
      <c r="C40" s="51">
        <f>+'CPS-Median Household Income'!AJ7</f>
        <v>59693.5</v>
      </c>
      <c r="D40" s="101">
        <f>(('CPS-Median Household Income'!AD7-'CPS-Median Household Income'!Y7)/'CPS-Median Household Income'!Y7)*100</f>
        <v>3.8215097572341454</v>
      </c>
      <c r="E40" s="137">
        <f>(('CPS-Median Household Income'!AJ7-'CPS-Median Household Income'!AD7)/'CPS-Median Household Income'!AD7)*100</f>
        <v>17.330954459931931</v>
      </c>
      <c r="F40" s="101">
        <f>('CPS-Median Household Income'!Y7/'CPS-Median Household Income'!$Y$4)*100</f>
        <v>97.552405789023155</v>
      </c>
      <c r="G40" s="94">
        <f>('CPS-Median Household Income'!AD7/'CPS-Median Household Income'!$AD$4)*100</f>
        <v>99.72352401685805</v>
      </c>
      <c r="H40" s="137">
        <f>('CPS-Median Household Income'!AJ7/'CPS-Median Household Income'!$AJ$4)*100</f>
        <v>97.265039431662643</v>
      </c>
      <c r="I40" s="63"/>
      <c r="J40" s="51"/>
      <c r="K40" s="51"/>
    </row>
    <row r="41" spans="1:11">
      <c r="A41" s="51"/>
      <c r="B41" s="51"/>
      <c r="D41" s="101"/>
      <c r="E41" s="94"/>
      <c r="F41" s="101"/>
      <c r="G41" s="94"/>
      <c r="H41" s="94"/>
      <c r="I41" s="63"/>
      <c r="J41" s="51"/>
      <c r="K41" s="51"/>
    </row>
    <row r="42" spans="1:11">
      <c r="A42" s="90" t="s">
        <v>24</v>
      </c>
      <c r="B42" s="90"/>
      <c r="C42" s="90">
        <f>+'CPS-Median Household Income'!AJ41</f>
        <v>64609</v>
      </c>
      <c r="D42" s="102">
        <f>(('CPS-Median Household Income'!AD41-'CPS-Median Household Income'!Y41)/'CPS-Median Household Income'!Y41)*100</f>
        <v>-1.4635595265881152</v>
      </c>
      <c r="E42" s="95">
        <f>(('CPS-Median Household Income'!AJ41-'CPS-Median Household Income'!AD41)/'CPS-Median Household Income'!AD41)*100</f>
        <v>24.87836822250528</v>
      </c>
      <c r="F42" s="102">
        <f>('CPS-Median Household Income'!Y41/'CPS-Median Household Income'!$Y$4)*100</f>
        <v>104.52491390122032</v>
      </c>
      <c r="G42" s="95">
        <f>('CPS-Median Household Income'!AD41/'CPS-Median Household Income'!$AD$4)*100</f>
        <v>101.41191439788535</v>
      </c>
      <c r="H42" s="95">
        <f>('CPS-Median Household Income'!AJ41/'CPS-Median Household Income'!$AJ$4)*100</f>
        <v>105.2743922309848</v>
      </c>
      <c r="I42" s="99">
        <f>RANK('CPS MHI for rankings'!AH40,'CPS MHI for rankings'!$AH$7:$AH$63)</f>
        <v>17</v>
      </c>
      <c r="J42" s="90">
        <f>RANK('CPS MHI for rankings'!AI40,'CPS MHI for rankings'!$AI$7:$AI$63)</f>
        <v>25</v>
      </c>
      <c r="K42" s="90">
        <f>RANK('CPS MHI for rankings'!AJ40,'CPS MHI for rankings'!$AJ$7:$AJ$63)</f>
        <v>17</v>
      </c>
    </row>
    <row r="43" spans="1:11">
      <c r="A43" s="90" t="s">
        <v>25</v>
      </c>
      <c r="B43" s="90"/>
      <c r="C43" s="90">
        <f>+'CPS-Median Household Income'!AJ42</f>
        <v>58873</v>
      </c>
      <c r="D43" s="102">
        <f>(('CPS-Median Household Income'!AD42-'CPS-Median Household Income'!Y42)/'CPS-Median Household Income'!Y42)*100</f>
        <v>-2.7289618861720637</v>
      </c>
      <c r="E43" s="95">
        <f>(('CPS-Median Household Income'!AJ42-'CPS-Median Household Income'!AD42)/'CPS-Median Household Income'!AD42)*100</f>
        <v>27.546616404338835</v>
      </c>
      <c r="F43" s="102">
        <f>('CPS-Median Household Income'!Y42/'CPS-Median Household Income'!$Y$4)*100</f>
        <v>94.465789421296748</v>
      </c>
      <c r="G43" s="95">
        <f>('CPS-Median Household Income'!AD42/'CPS-Median Household Income'!$AD$4)*100</f>
        <v>90.475377103780048</v>
      </c>
      <c r="H43" s="95">
        <f>('CPS-Median Household Income'!AJ42/'CPS-Median Household Income'!$AJ$4)*100</f>
        <v>95.928110539008017</v>
      </c>
      <c r="I43" s="99">
        <f>RANK('CPS MHI for rankings'!AH41,'CPS MHI for rankings'!$AH$7:$AH$63)</f>
        <v>32</v>
      </c>
      <c r="J43" s="90">
        <f>RANK('CPS MHI for rankings'!AI41,'CPS MHI for rankings'!$AI$7:$AI$63)</f>
        <v>38</v>
      </c>
      <c r="K43" s="90">
        <f>RANK('CPS MHI for rankings'!AJ41,'CPS MHI for rankings'!$AJ$7:$AJ$63)</f>
        <v>31</v>
      </c>
    </row>
    <row r="44" spans="1:11">
      <c r="A44" s="90" t="s">
        <v>26</v>
      </c>
      <c r="B44" s="90"/>
      <c r="C44" s="90">
        <f>+'CPS-Median Household Income'!AJ43</f>
        <v>63481</v>
      </c>
      <c r="D44" s="102">
        <f>(('CPS-Median Household Income'!AD43-'CPS-Median Household Income'!Y43)/'CPS-Median Household Income'!Y43)*100</f>
        <v>9.2713156157967518</v>
      </c>
      <c r="E44" s="95">
        <f>(('CPS-Median Household Income'!AJ43-'CPS-Median Household Income'!AD43)/'CPS-Median Household Income'!AD43)*100</f>
        <v>18.783928366363096</v>
      </c>
      <c r="F44" s="102">
        <f>('CPS-Median Household Income'!Y43/'CPS-Median Household Income'!$Y$4)*100</f>
        <v>97.362291720582078</v>
      </c>
      <c r="G44" s="95">
        <f>('CPS-Median Household Income'!AD43/'CPS-Median Household Income'!$AD$4)*100</f>
        <v>104.75367131035583</v>
      </c>
      <c r="H44" s="95">
        <f>('CPS-Median Household Income'!AJ43/'CPS-Median Household Income'!$AJ$4)*100</f>
        <v>103.43642051749984</v>
      </c>
      <c r="I44" s="99">
        <f>RANK('CPS MHI for rankings'!AH42,'CPS MHI for rankings'!$AH$7:$AH$63)</f>
        <v>26</v>
      </c>
      <c r="J44" s="90">
        <f>RANK('CPS MHI for rankings'!AI42,'CPS MHI for rankings'!$AI$7:$AI$63)</f>
        <v>19</v>
      </c>
      <c r="K44" s="90">
        <f>RANK('CPS MHI for rankings'!AJ42,'CPS MHI for rankings'!$AJ$7:$AJ$63)</f>
        <v>19</v>
      </c>
    </row>
    <row r="45" spans="1:11">
      <c r="A45" s="90" t="s">
        <v>27</v>
      </c>
      <c r="B45" s="90"/>
      <c r="C45" s="90">
        <f>+'CPS-Median Household Income'!AJ44</f>
        <v>57872</v>
      </c>
      <c r="D45" s="102">
        <f>(('CPS-Median Household Income'!AD44-'CPS-Median Household Income'!Y44)/'CPS-Median Household Income'!Y44)*100</f>
        <v>3.1043185412233045</v>
      </c>
      <c r="E45" s="95">
        <f>(('CPS-Median Household Income'!AJ44-'CPS-Median Household Income'!AD44)/'CPS-Median Household Income'!AD44)*100</f>
        <v>15.738209934625344</v>
      </c>
      <c r="F45" s="102">
        <f>('CPS-Median Household Income'!Y44/'CPS-Median Household Income'!$Y$4)*100</f>
        <v>96.544104473155102</v>
      </c>
      <c r="G45" s="95">
        <f>('CPS-Median Household Income'!AD44/'CPS-Median Household Income'!$AD$4)*100</f>
        <v>98.011019681906845</v>
      </c>
      <c r="H45" s="95">
        <f>('CPS-Median Household Income'!AJ44/'CPS-Median Household Income'!$AJ$4)*100</f>
        <v>94.297073584044838</v>
      </c>
      <c r="I45" s="99">
        <f>RANK('CPS MHI for rankings'!AH43,'CPS MHI for rankings'!$AH$7:$AH$63)</f>
        <v>29</v>
      </c>
      <c r="J45" s="90">
        <f>RANK('CPS MHI for rankings'!AI43,'CPS MHI for rankings'!$AI$7:$AI$63)</f>
        <v>27</v>
      </c>
      <c r="K45" s="90">
        <f>RANK('CPS MHI for rankings'!AJ43,'CPS MHI for rankings'!$AJ$7:$AJ$63)</f>
        <v>32</v>
      </c>
    </row>
    <row r="46" spans="1:11">
      <c r="A46" s="51" t="s">
        <v>30</v>
      </c>
      <c r="B46" s="51"/>
      <c r="C46" s="51">
        <f>+'CPS-Median Household Income'!AJ45</f>
        <v>57700</v>
      </c>
      <c r="D46" s="101">
        <f>(('CPS-Median Household Income'!AD45-'CPS-Median Household Income'!Y45)/'CPS-Median Household Income'!Y45)*100</f>
        <v>1.3060636678201689</v>
      </c>
      <c r="E46" s="94">
        <f>(('CPS-Median Household Income'!AJ45-'CPS-Median Household Income'!AD45)/'CPS-Median Household Income'!AD45)*100</f>
        <v>15.365843328347594</v>
      </c>
      <c r="F46" s="101">
        <f>('CPS-Median Household Income'!Y45/'CPS-Median Household Income'!$Y$4)*100</f>
        <v>98.2820058527263</v>
      </c>
      <c r="G46" s="94">
        <f>('CPS-Median Household Income'!AD45/'CPS-Median Household Income'!$AD$4)*100</f>
        <v>98.035133635830704</v>
      </c>
      <c r="H46" s="94">
        <f>('CPS-Median Household Income'!AJ45/'CPS-Median Household Income'!$AJ$4)*100</f>
        <v>94.016815485889325</v>
      </c>
      <c r="I46" s="63">
        <f>RANK('CPS MHI for rankings'!AH44,'CPS MHI for rankings'!$AH$7:$AH$63)</f>
        <v>21</v>
      </c>
      <c r="J46" s="51">
        <f>RANK('CPS MHI for rankings'!AI44,'CPS MHI for rankings'!$AI$7:$AI$63)</f>
        <v>26</v>
      </c>
      <c r="K46" s="51">
        <f>RANK('CPS MHI for rankings'!AJ44,'CPS MHI for rankings'!$AJ$7:$AJ$63)</f>
        <v>34</v>
      </c>
    </row>
    <row r="47" spans="1:11">
      <c r="A47" s="51" t="s">
        <v>31</v>
      </c>
      <c r="B47" s="51"/>
      <c r="C47" s="51">
        <f>+'CPS-Median Household Income'!AJ46</f>
        <v>71920</v>
      </c>
      <c r="D47" s="101">
        <f>(('CPS-Median Household Income'!AD46-'CPS-Median Household Income'!Y46)/'CPS-Median Household Income'!Y46)*100</f>
        <v>6.4365225507474113</v>
      </c>
      <c r="E47" s="94">
        <f>(('CPS-Median Household Income'!AJ46-'CPS-Median Household Income'!AD46)/'CPS-Median Household Income'!AD46)*100</f>
        <v>16.384978489936582</v>
      </c>
      <c r="F47" s="101">
        <f>('CPS-Median Household Income'!Y46/'CPS-Median Household Income'!$Y$4)*100</f>
        <v>115.57740927278881</v>
      </c>
      <c r="G47" s="94">
        <f>('CPS-Median Household Income'!AD46/'CPS-Median Household Income'!$AD$4)*100</f>
        <v>121.12559549943256</v>
      </c>
      <c r="H47" s="94">
        <f>('CPS-Median Household Income'!AJ46/'CPS-Median Household Income'!$AJ$4)*100</f>
        <v>117.18699081014144</v>
      </c>
      <c r="I47" s="63">
        <f>RANK('CPS MHI for rankings'!AH45,'CPS MHI for rankings'!$AH$7:$AH$63)</f>
        <v>11</v>
      </c>
      <c r="J47" s="51">
        <f>RANK('CPS MHI for rankings'!AI45,'CPS MHI for rankings'!$AI$7:$AI$63)</f>
        <v>10</v>
      </c>
      <c r="K47" s="51">
        <f>RANK('CPS MHI for rankings'!AJ45,'CPS MHI for rankings'!$AJ$7:$AJ$63)</f>
        <v>11</v>
      </c>
    </row>
    <row r="48" spans="1:11">
      <c r="A48" s="51" t="s">
        <v>32</v>
      </c>
      <c r="B48" s="51"/>
      <c r="C48" s="51">
        <f>+'CPS-Median Household Income'!AJ47</f>
        <v>56885</v>
      </c>
      <c r="D48" s="101">
        <f>(('CPS-Median Household Income'!AD47-'CPS-Median Household Income'!Y47)/'CPS-Median Household Income'!Y47)*100</f>
        <v>8.1714214884290666</v>
      </c>
      <c r="E48" s="94">
        <f>(('CPS-Median Household Income'!AJ47-'CPS-Median Household Income'!AD47)/'CPS-Median Household Income'!AD47)*100</f>
        <v>14.308938167383985</v>
      </c>
      <c r="F48" s="101">
        <f>('CPS-Median Household Income'!Y47/'CPS-Median Household Income'!$Y$4)*100</f>
        <v>91.583222184619672</v>
      </c>
      <c r="G48" s="94">
        <f>('CPS-Median Household Income'!AD47/'CPS-Median Household Income'!$AD$4)*100</f>
        <v>97.544042279083556</v>
      </c>
      <c r="H48" s="94">
        <f>('CPS-Median Household Income'!AJ47/'CPS-Median Household Income'!$AJ$4)*100</f>
        <v>92.688848334745487</v>
      </c>
      <c r="I48" s="63">
        <f>RANK('CPS MHI for rankings'!AH46,'CPS MHI for rankings'!$AH$7:$AH$63)</f>
        <v>38</v>
      </c>
      <c r="J48" s="51">
        <f>RANK('CPS MHI for rankings'!AI46,'CPS MHI for rankings'!$AI$7:$AI$63)</f>
        <v>28</v>
      </c>
      <c r="K48" s="51">
        <f>RANK('CPS MHI for rankings'!AJ46,'CPS MHI for rankings'!$AJ$7:$AJ$63)</f>
        <v>37</v>
      </c>
    </row>
    <row r="49" spans="1:11">
      <c r="A49" s="51" t="s">
        <v>34</v>
      </c>
      <c r="B49" s="51"/>
      <c r="C49" s="51">
        <f>+'CPS-Median Household Income'!AJ48</f>
        <v>59619</v>
      </c>
      <c r="D49" s="101">
        <f>(('CPS-Median Household Income'!AD48-'CPS-Median Household Income'!Y48)/'CPS-Median Household Income'!Y48)*100</f>
        <v>6.1459789059736432</v>
      </c>
      <c r="E49" s="94">
        <f>(('CPS-Median Household Income'!AJ48-'CPS-Median Household Income'!AD48)/'CPS-Median Household Income'!AD48)*100</f>
        <v>14.220906822877378</v>
      </c>
      <c r="F49" s="101">
        <f>('CPS-Median Household Income'!Y48/'CPS-Median Household Income'!$Y$4)*100</f>
        <v>97.891824099695427</v>
      </c>
      <c r="G49" s="94">
        <f>('CPS-Median Household Income'!AD48/'CPS-Median Household Income'!$AD$4)*100</f>
        <v>102.31098376533214</v>
      </c>
      <c r="H49" s="94">
        <f>('CPS-Median Household Income'!AJ48/'CPS-Median Household Income'!$AJ$4)*100</f>
        <v>97.143648569380176</v>
      </c>
      <c r="I49" s="63">
        <f>RANK('CPS MHI for rankings'!AH47,'CPS MHI for rankings'!$AH$7:$AH$63)</f>
        <v>23</v>
      </c>
      <c r="J49" s="51">
        <f>RANK('CPS MHI for rankings'!AI47,'CPS MHI for rankings'!$AI$7:$AI$63)</f>
        <v>21</v>
      </c>
      <c r="K49" s="51">
        <f>RANK('CPS MHI for rankings'!AJ47,'CPS MHI for rankings'!$AJ$7:$AJ$63)</f>
        <v>28</v>
      </c>
    </row>
    <row r="50" spans="1:11">
      <c r="A50" s="90" t="s">
        <v>50</v>
      </c>
      <c r="B50" s="90"/>
      <c r="C50" s="90">
        <f>+'CPS-Median Household Income'!AJ49</f>
        <v>59886</v>
      </c>
      <c r="D50" s="102">
        <f>(('CPS-Median Household Income'!AD49-'CPS-Median Household Income'!Y49)/'CPS-Median Household Income'!Y49)*100</f>
        <v>18.135593795208457</v>
      </c>
      <c r="E50" s="95">
        <f>(('CPS-Median Household Income'!AJ49-'CPS-Median Household Income'!AD49)/'CPS-Median Household Income'!AD49)*100</f>
        <v>7.3881931933820946</v>
      </c>
      <c r="F50" s="102">
        <f>('CPS-Median Household Income'!Y49/'CPS-Median Household Income'!$Y$4)*100</f>
        <v>93.972090060318919</v>
      </c>
      <c r="G50" s="95">
        <f>('CPS-Median Household Income'!AD49/'CPS-Median Household Income'!$AD$4)*100</f>
        <v>109.30799989156108</v>
      </c>
      <c r="H50" s="95">
        <f>('CPS-Median Household Income'!AJ49/'CPS-Median Household Income'!$AJ$4)*100</f>
        <v>97.578700384540184</v>
      </c>
      <c r="I50" s="99">
        <f>RANK('CPS MHI for rankings'!AH48,'CPS MHI for rankings'!$AH$7:$AH$63)</f>
        <v>35</v>
      </c>
      <c r="J50" s="90">
        <f>RANK('CPS MHI for rankings'!AI48,'CPS MHI for rankings'!$AI$7:$AI$63)</f>
        <v>17</v>
      </c>
      <c r="K50" s="90">
        <f>RANK('CPS MHI for rankings'!AJ48,'CPS MHI for rankings'!$AJ$7:$AJ$63)</f>
        <v>26</v>
      </c>
    </row>
    <row r="51" spans="1:11">
      <c r="A51" s="90" t="s">
        <v>36</v>
      </c>
      <c r="B51" s="90"/>
      <c r="C51" s="90">
        <f>+'CPS-Median Household Income'!AJ50</f>
        <v>59768</v>
      </c>
      <c r="D51" s="102">
        <f>(('CPS-Median Household Income'!AD50-'CPS-Median Household Income'!Y50)/'CPS-Median Household Income'!Y50)*100</f>
        <v>-9.6211541209449365</v>
      </c>
      <c r="E51" s="95">
        <f>(('CPS-Median Household Income'!AJ50-'CPS-Median Household Income'!AD50)/'CPS-Median Household Income'!AD50)*100</f>
        <v>34.688118231250165</v>
      </c>
      <c r="F51" s="102">
        <f>('CPS-Median Household Income'!Y50/'CPS-Median Household Income'!$Y$4)*100</f>
        <v>97.742519857464217</v>
      </c>
      <c r="G51" s="95">
        <f>('CPS-Median Household Income'!AD50/'CPS-Median Household Income'!$AD$4)*100</f>
        <v>86.980643283475004</v>
      </c>
      <c r="H51" s="95">
        <f>('CPS-Median Household Income'!AJ50/'CPS-Median Household Income'!$AJ$4)*100</f>
        <v>97.386430293945125</v>
      </c>
      <c r="I51" s="99">
        <f>RANK('CPS MHI for rankings'!AH49,'CPS MHI for rankings'!$AH$7:$AH$63)</f>
        <v>24</v>
      </c>
      <c r="J51" s="90">
        <f>RANK('CPS MHI for rankings'!AI49,'CPS MHI for rankings'!$AI$7:$AI$63)</f>
        <v>42</v>
      </c>
      <c r="K51" s="90">
        <f>RANK('CPS MHI for rankings'!AJ49,'CPS MHI for rankings'!$AJ$7:$AJ$63)</f>
        <v>27</v>
      </c>
    </row>
    <row r="52" spans="1:11">
      <c r="A52" s="90" t="s">
        <v>52</v>
      </c>
      <c r="B52" s="90"/>
      <c r="C52" s="90">
        <f>+'CPS-Median Household Income'!AJ51</f>
        <v>56894</v>
      </c>
      <c r="D52" s="102">
        <f>(('CPS-Median Household Income'!AD51-'CPS-Median Household Income'!Y51)/'CPS-Median Household Income'!Y51)*100</f>
        <v>6.4561115647654113</v>
      </c>
      <c r="E52" s="95">
        <f>(('CPS-Median Household Income'!AJ51-'CPS-Median Household Income'!AD51)/'CPS-Median Household Income'!AD51)*100</f>
        <v>15.135551407351153</v>
      </c>
      <c r="F52" s="102">
        <f>('CPS-Median Household Income'!Y51/'CPS-Median Household Income'!$Y$4)*100</f>
        <v>92.405390878506168</v>
      </c>
      <c r="G52" s="95">
        <f>('CPS-Median Household Income'!AD51/'CPS-Median Household Income'!$AD$4)*100</f>
        <v>96.859048931997464</v>
      </c>
      <c r="H52" s="95">
        <f>('CPS-Median Household Income'!AJ51/'CPS-Median Household Income'!$AJ$4)*100</f>
        <v>92.703513002672238</v>
      </c>
      <c r="I52" s="99">
        <f>RANK('CPS MHI for rankings'!AH50,'CPS MHI for rankings'!$AH$7:$AH$63)</f>
        <v>36</v>
      </c>
      <c r="J52" s="90">
        <f>RANK('CPS MHI for rankings'!AI50,'CPS MHI for rankings'!$AI$7:$AI$63)</f>
        <v>29</v>
      </c>
      <c r="K52" s="90">
        <f>RANK('CPS MHI for rankings'!AJ50,'CPS MHI for rankings'!$AJ$7:$AJ$63)</f>
        <v>36</v>
      </c>
    </row>
    <row r="53" spans="1:11">
      <c r="A53" s="91" t="s">
        <v>41</v>
      </c>
      <c r="B53" s="91"/>
      <c r="C53" s="91">
        <f>+'CPS-Median Household Income'!AJ52</f>
        <v>63451</v>
      </c>
      <c r="D53" s="103">
        <f>(('CPS-Median Household Income'!AD52-'CPS-Median Household Income'!Y52)/'CPS-Median Household Income'!Y52)*100</f>
        <v>3.5142587131850589</v>
      </c>
      <c r="E53" s="96">
        <f>(('CPS-Median Household Income'!AJ52-'CPS-Median Household Income'!AD52)/'CPS-Median Household Income'!AD52)*100</f>
        <v>19.540670135365424</v>
      </c>
      <c r="F53" s="103">
        <f>('CPS-Median Household Income'!Y52/'CPS-Median Household Income'!$Y$4)*100</f>
        <v>102.07831505185834</v>
      </c>
      <c r="G53" s="96">
        <f>('CPS-Median Household Income'!AD52/'CPS-Median Household Income'!$AD$4)*100</f>
        <v>104.04134599510759</v>
      </c>
      <c r="H53" s="96">
        <f>('CPS-Median Household Income'!AJ52/'CPS-Median Household Income'!$AJ$4)*100</f>
        <v>103.38753829107736</v>
      </c>
      <c r="I53" s="131">
        <f>RANK('CPS MHI for rankings'!AH51,'CPS MHI for rankings'!$AH$7:$AH$63)</f>
        <v>18</v>
      </c>
      <c r="J53" s="91">
        <f>RANK('CPS MHI for rankings'!AI51,'CPS MHI for rankings'!$AI$7:$AI$63)</f>
        <v>20</v>
      </c>
      <c r="K53" s="91">
        <f>RANK('CPS MHI for rankings'!AJ51,'CPS MHI for rankings'!$AJ$7:$AJ$63)</f>
        <v>20</v>
      </c>
    </row>
    <row r="54" spans="1:11">
      <c r="A54" s="51" t="s">
        <v>107</v>
      </c>
      <c r="B54" s="51"/>
      <c r="C54" s="51">
        <f>+'CPS-Median Household Income'!AJ8</f>
        <v>66390</v>
      </c>
      <c r="D54" s="101">
        <f>(('CPS-Median Household Income'!AD8-'CPS-Median Household Income'!Y8)/'CPS-Median Household Income'!Y8)*100</f>
        <v>3.4224568962140642</v>
      </c>
      <c r="E54" s="94">
        <f>(('CPS-Median Household Income'!AJ8-'CPS-Median Household Income'!AD8)/'CPS-Median Household Income'!AD8)*100</f>
        <v>18.415461185195273</v>
      </c>
      <c r="F54" s="101">
        <f>('CPS-Median Household Income'!Y8/'CPS-Median Household Income'!$Y$4)*100</f>
        <v>107.91710628471323</v>
      </c>
      <c r="G54" s="94">
        <f>('CPS-Median Household Income'!AD8/'CPS-Median Household Income'!$AD$4)*100</f>
        <v>109.89487391074636</v>
      </c>
      <c r="H54" s="94">
        <f>('CPS-Median Household Income'!AJ8/'CPS-Median Household Income'!$AJ$4)*100</f>
        <v>108.17636707293228</v>
      </c>
      <c r="I54" s="63"/>
      <c r="J54" s="51"/>
      <c r="K54" s="51"/>
    </row>
    <row r="55" spans="1:11">
      <c r="A55" s="51"/>
      <c r="B55" s="51"/>
      <c r="D55" s="101"/>
      <c r="E55" s="94"/>
      <c r="F55" s="101"/>
      <c r="G55" s="94"/>
      <c r="H55" s="94"/>
      <c r="I55" s="63"/>
      <c r="J55" s="51"/>
      <c r="K55" s="51"/>
    </row>
    <row r="56" spans="1:11">
      <c r="A56" s="90" t="s">
        <v>21</v>
      </c>
      <c r="B56" s="90"/>
      <c r="C56" s="90">
        <f>+'CPS-Median Household Income'!AJ54</f>
        <v>72780</v>
      </c>
      <c r="D56" s="102">
        <f>(('CPS-Median Household Income'!AD54-'CPS-Median Household Income'!Y54)/'CPS-Median Household Income'!Y54)*100</f>
        <v>0.16569847727833184</v>
      </c>
      <c r="E56" s="95">
        <f>(('CPS-Median Household Income'!AJ54-'CPS-Median Household Income'!AD54)/'CPS-Median Household Income'!AD54)*100</f>
        <v>13.281059138990162</v>
      </c>
      <c r="F56" s="102">
        <f>('CPS-Median Household Income'!Y54/'CPS-Median Household Income'!$Y$4)*100</f>
        <v>127.68697867935421</v>
      </c>
      <c r="G56" s="95">
        <f>('CPS-Median Household Income'!AD54/'CPS-Median Household Income'!$AD$4)*100</f>
        <v>125.93252972688627</v>
      </c>
      <c r="H56" s="95">
        <f>('CPS-Median Household Income'!AJ54/'CPS-Median Household Income'!$AJ$4)*100</f>
        <v>118.58828130091898</v>
      </c>
      <c r="I56" s="99">
        <f>RANK('CPS MHI for rankings'!AH54,'CPS MHI for rankings'!$AH$7:$AH$63)</f>
        <v>3</v>
      </c>
      <c r="J56" s="90">
        <f>RANK('CPS MHI for rankings'!AI54,'CPS MHI for rankings'!$AI$7:$AI$63)</f>
        <v>6</v>
      </c>
      <c r="K56" s="90">
        <f>RANK('CPS MHI for rankings'!AJ54,'CPS MHI for rankings'!$AJ$7:$AJ$63)</f>
        <v>9</v>
      </c>
    </row>
    <row r="57" spans="1:11">
      <c r="A57" s="90" t="s">
        <v>28</v>
      </c>
      <c r="B57" s="90"/>
      <c r="C57" s="90">
        <f>+'CPS-Median Household Income'!AJ55</f>
        <v>51664</v>
      </c>
      <c r="D57" s="102">
        <f>(('CPS-Median Household Income'!AD55-'CPS-Median Household Income'!Y55)/'CPS-Median Household Income'!Y55)*100</f>
        <v>2.6390749154118551</v>
      </c>
      <c r="E57" s="95">
        <f>(('CPS-Median Household Income'!AJ55-'CPS-Median Household Income'!AD55)/'CPS-Median Household Income'!AD55)*100</f>
        <v>5.0979363961465491</v>
      </c>
      <c r="F57" s="102">
        <f>('CPS-Median Household Income'!Y55/'CPS-Median Household Income'!$Y$4)*100</f>
        <v>95.34369836561622</v>
      </c>
      <c r="G57" s="95">
        <f>('CPS-Median Household Income'!AD55/'CPS-Median Household Income'!$AD$4)*100</f>
        <v>96.355612432546877</v>
      </c>
      <c r="H57" s="95">
        <f>('CPS-Median Household Income'!AJ55/'CPS-Median Household Income'!$AJ$4)*100</f>
        <v>84.181711529687803</v>
      </c>
      <c r="I57" s="99">
        <f>RANK('CPS MHI for rankings'!AH55,'CPS MHI for rankings'!$AH$7:$AH$63)</f>
        <v>31</v>
      </c>
      <c r="J57" s="90">
        <f>RANK('CPS MHI for rankings'!AI55,'CPS MHI for rankings'!$AI$7:$AI$63)</f>
        <v>30</v>
      </c>
      <c r="K57" s="90">
        <f>RANK('CPS MHI for rankings'!AJ55,'CPS MHI for rankings'!$AJ$7:$AJ$63)</f>
        <v>43</v>
      </c>
    </row>
    <row r="58" spans="1:11">
      <c r="A58" s="90" t="s">
        <v>29</v>
      </c>
      <c r="B58" s="90"/>
      <c r="C58" s="90">
        <f>+'CPS-Median Household Income'!AJ56</f>
        <v>73227</v>
      </c>
      <c r="D58" s="102">
        <f>(('CPS-Median Household Income'!AD56-'CPS-Median Household Income'!Y56)/'CPS-Median Household Income'!Y56)*100</f>
        <v>8.8823652003821341</v>
      </c>
      <c r="E58" s="95">
        <f>(('CPS-Median Household Income'!AJ56-'CPS-Median Household Income'!AD56)/'CPS-Median Household Income'!AD56)*100</f>
        <v>15.035689164471355</v>
      </c>
      <c r="F58" s="102">
        <f>('CPS-Median Household Income'!Y56/'CPS-Median Household Income'!$Y$4)*100</f>
        <v>116.3836521808373</v>
      </c>
      <c r="G58" s="95">
        <f>('CPS-Median Household Income'!AD56/'CPS-Median Household Income'!$AD$4)*100</f>
        <v>124.7733457338293</v>
      </c>
      <c r="H58" s="95">
        <f>('CPS-Median Household Income'!AJ56/'CPS-Median Household Income'!$AJ$4)*100</f>
        <v>119.31662647461383</v>
      </c>
      <c r="I58" s="99">
        <f>RANK('CPS MHI for rankings'!AH56,'CPS MHI for rankings'!$AH$7:$AH$63)</f>
        <v>9</v>
      </c>
      <c r="J58" s="90">
        <f>RANK('CPS MHI for rankings'!AI56,'CPS MHI for rankings'!$AI$7:$AI$63)</f>
        <v>7</v>
      </c>
      <c r="K58" s="90">
        <f>RANK('CPS MHI for rankings'!AJ56,'CPS MHI for rankings'!$AJ$7:$AJ$63)</f>
        <v>7</v>
      </c>
    </row>
    <row r="59" spans="1:11">
      <c r="A59" s="90" t="s">
        <v>46</v>
      </c>
      <c r="B59" s="90"/>
      <c r="C59" s="90">
        <f>+'CPS-Median Household Income'!AJ57</f>
        <v>74801</v>
      </c>
      <c r="D59" s="102">
        <f>(('CPS-Median Household Income'!AD57-'CPS-Median Household Income'!Y57)/'CPS-Median Household Income'!Y57)*100</f>
        <v>0.35922868974192979</v>
      </c>
      <c r="E59" s="95">
        <f>(('CPS-Median Household Income'!AJ57-'CPS-Median Household Income'!AD57)/'CPS-Median Household Income'!AD57)*100</f>
        <v>10.295452770291472</v>
      </c>
      <c r="F59" s="102">
        <f>('CPS-Median Household Income'!Y57/'CPS-Median Household Income'!$Y$4)*100</f>
        <v>134.52511297354329</v>
      </c>
      <c r="G59" s="95">
        <f>('CPS-Median Household Income'!AD57/'CPS-Median Household Income'!$AD$4)*100</f>
        <v>132.93305120900749</v>
      </c>
      <c r="H59" s="95">
        <f>('CPS-Median Household Income'!AJ57/'CPS-Median Household Income'!$AJ$4)*100</f>
        <v>121.88131395424624</v>
      </c>
      <c r="I59" s="99">
        <f>RANK('CPS MHI for rankings'!AH57,'CPS MHI for rankings'!$AH$7:$AH$63)</f>
        <v>1</v>
      </c>
      <c r="J59" s="90">
        <f>RANK('CPS MHI for rankings'!AI57,'CPS MHI for rankings'!$AI$7:$AI$63)</f>
        <v>2</v>
      </c>
      <c r="K59" s="90">
        <f>RANK('CPS MHI for rankings'!AJ57,'CPS MHI for rankings'!$AJ$7:$AJ$63)</f>
        <v>4</v>
      </c>
    </row>
    <row r="60" spans="1:11">
      <c r="A60" s="51" t="s">
        <v>47</v>
      </c>
      <c r="B60" s="51"/>
      <c r="C60" s="51">
        <f>+'CPS-Median Household Income'!AJ58</f>
        <v>72997</v>
      </c>
      <c r="D60" s="101">
        <f>(('CPS-Median Household Income'!AD58-'CPS-Median Household Income'!Y58)/'CPS-Median Household Income'!Y58)*100</f>
        <v>10.220938248820161</v>
      </c>
      <c r="E60" s="94">
        <f>(('CPS-Median Household Income'!AJ58-'CPS-Median Household Income'!AD58)/'CPS-Median Household Income'!AD58)*100</f>
        <v>9.453111028281894</v>
      </c>
      <c r="F60" s="101">
        <f>('CPS-Median Household Income'!Y58/'CPS-Median Household Income'!$Y$4)*100</f>
        <v>120.45468118567474</v>
      </c>
      <c r="G60" s="94">
        <f>('CPS-Median Household Income'!AD58/'CPS-Median Household Income'!$AD$4)*100</f>
        <v>130.72542998313361</v>
      </c>
      <c r="H60" s="94">
        <f>('CPS-Median Household Income'!AJ58/'CPS-Median Household Income'!$AJ$4)*100</f>
        <v>118.94186273870821</v>
      </c>
      <c r="I60" s="63">
        <f>RANK('CPS MHI for rankings'!AH58,'CPS MHI for rankings'!$AH$7:$AH$63)</f>
        <v>7</v>
      </c>
      <c r="J60" s="51">
        <f>RANK('CPS MHI for rankings'!AI58,'CPS MHI for rankings'!$AI$7:$AI$63)</f>
        <v>3</v>
      </c>
      <c r="K60" s="51">
        <f>RANK('CPS MHI for rankings'!AJ58,'CPS MHI for rankings'!$AJ$7:$AJ$63)</f>
        <v>8</v>
      </c>
    </row>
    <row r="61" spans="1:11">
      <c r="A61" s="51" t="s">
        <v>49</v>
      </c>
      <c r="B61" s="51"/>
      <c r="C61" s="51">
        <f>+'CPS-Median Household Income'!AJ59</f>
        <v>62447</v>
      </c>
      <c r="D61" s="101">
        <f>(('CPS-Median Household Income'!AD59-'CPS-Median Household Income'!Y59)/'CPS-Median Household Income'!Y59)*100</f>
        <v>-2.5820300116871207</v>
      </c>
      <c r="E61" s="94">
        <f>(('CPS-Median Household Income'!AJ59-'CPS-Median Household Income'!AD59)/'CPS-Median Household Income'!AD59)*100</f>
        <v>30.970366949942996</v>
      </c>
      <c r="F61" s="101">
        <f>('CPS-Median Household Income'!Y59/'CPS-Median Household Income'!$Y$4)*100</f>
        <v>97.433957756853061</v>
      </c>
      <c r="G61" s="94">
        <f>('CPS-Median Household Income'!AD59/'CPS-Median Household Income'!$AD$4)*100</f>
        <v>93.459125333107835</v>
      </c>
      <c r="H61" s="94">
        <f>('CPS-Median Household Income'!AJ59/'CPS-Median Household Income'!$AJ$4)*100</f>
        <v>101.75161311347193</v>
      </c>
      <c r="I61" s="63">
        <f>RANK('CPS MHI for rankings'!AH59,'CPS MHI for rankings'!$AH$7:$AH$63)</f>
        <v>25</v>
      </c>
      <c r="J61" s="51">
        <f>RANK('CPS MHI for rankings'!AI59,'CPS MHI for rankings'!$AI$7:$AI$63)</f>
        <v>35</v>
      </c>
      <c r="K61" s="51">
        <f>RANK('CPS MHI for rankings'!AJ59,'CPS MHI for rankings'!$AJ$7:$AJ$63)</f>
        <v>22</v>
      </c>
    </row>
    <row r="62" spans="1:11">
      <c r="A62" s="51" t="s">
        <v>43</v>
      </c>
      <c r="B62" s="51"/>
      <c r="C62" s="51">
        <f>+'CPS-Median Household Income'!AJ60</f>
        <v>63173</v>
      </c>
      <c r="D62" s="101">
        <f>(('CPS-Median Household Income'!AD60-'CPS-Median Household Income'!Y60)/'CPS-Median Household Income'!Y60)*100</f>
        <v>7.1579022819068525</v>
      </c>
      <c r="E62" s="94">
        <f>(('CPS-Median Household Income'!AJ60-'CPS-Median Household Income'!AD60)/'CPS-Median Household Income'!AD60)*100</f>
        <v>21.711064647778713</v>
      </c>
      <c r="F62" s="101">
        <f>('CPS-Median Household Income'!Y60/'CPS-Median Household Income'!$Y$4)*100</f>
        <v>96.424661079370139</v>
      </c>
      <c r="G62" s="94">
        <f>('CPS-Median Household Income'!AD60/'CPS-Median Household Income'!$AD$4)*100</f>
        <v>101.73833296904647</v>
      </c>
      <c r="H62" s="94">
        <f>('CPS-Median Household Income'!AJ60/'CPS-Median Household Income'!$AJ$4)*100</f>
        <v>102.93456299289578</v>
      </c>
      <c r="I62" s="63">
        <f>RANK('CPS MHI for rankings'!AH60,'CPS MHI for rankings'!$AH$7:$AH$63)</f>
        <v>30</v>
      </c>
      <c r="J62" s="51">
        <f>RANK('CPS MHI for rankings'!AI60,'CPS MHI for rankings'!$AI$7:$AI$63)</f>
        <v>23</v>
      </c>
      <c r="K62" s="51">
        <f>RANK('CPS MHI for rankings'!AJ60,'CPS MHI for rankings'!$AJ$7:$AJ$63)</f>
        <v>21</v>
      </c>
    </row>
    <row r="63" spans="1:11">
      <c r="A63" s="51" t="s">
        <v>51</v>
      </c>
      <c r="B63" s="51"/>
      <c r="C63" s="51">
        <f>+'CPS-Median Household Income'!AJ61</f>
        <v>66390</v>
      </c>
      <c r="D63" s="101">
        <f>(('CPS-Median Household Income'!AD61-'CPS-Median Household Income'!Y61)/'CPS-Median Household Income'!Y61)*100</f>
        <v>3.4224568962140642</v>
      </c>
      <c r="E63" s="94">
        <f>(('CPS-Median Household Income'!AJ61-'CPS-Median Household Income'!AD61)/'CPS-Median Household Income'!AD61)*100</f>
        <v>18.415461185195273</v>
      </c>
      <c r="F63" s="101">
        <f>('CPS-Median Household Income'!Y61/'CPS-Median Household Income'!$Y$4)*100</f>
        <v>107.91710628471323</v>
      </c>
      <c r="G63" s="94">
        <f>('CPS-Median Household Income'!AD61/'CPS-Median Household Income'!$AD$4)*100</f>
        <v>109.89487391074636</v>
      </c>
      <c r="H63" s="94">
        <f>('CPS-Median Household Income'!AJ61/'CPS-Median Household Income'!$AJ$4)*100</f>
        <v>108.17636707293228</v>
      </c>
      <c r="I63" s="63">
        <f>RANK('CPS MHI for rankings'!AH61,'CPS MHI for rankings'!$AH$7:$AH$63)</f>
        <v>14</v>
      </c>
      <c r="J63" s="51">
        <f>RANK('CPS MHI for rankings'!AI61,'CPS MHI for rankings'!$AI$7:$AI$63)</f>
        <v>16</v>
      </c>
      <c r="K63" s="51">
        <f>RANK('CPS MHI for rankings'!AJ61,'CPS MHI for rankings'!$AJ$7:$AJ$63)</f>
        <v>15</v>
      </c>
    </row>
    <row r="64" spans="1:11">
      <c r="A64" s="51" t="s">
        <v>39</v>
      </c>
      <c r="B64" s="51"/>
      <c r="C64" s="51">
        <f>+'CPS-Median Household Income'!AJ62</f>
        <v>63805</v>
      </c>
      <c r="D64" s="101">
        <f>(('CPS-Median Household Income'!AD62-'CPS-Median Household Income'!Y62)/'CPS-Median Household Income'!Y62)*100</f>
        <v>17.285980151714487</v>
      </c>
      <c r="E64" s="94">
        <f>(('CPS-Median Household Income'!AJ62-'CPS-Median Household Income'!AD62)/'CPS-Median Household Income'!AD62)*100</f>
        <v>14.794717264246326</v>
      </c>
      <c r="F64" s="101">
        <f>('CPS-Median Household Income'!Y62/'CPS-Median Household Income'!$Y$4)*100</f>
        <v>94.340373857822541</v>
      </c>
      <c r="G64" s="94">
        <f>('CPS-Median Household Income'!AD62/'CPS-Median Household Income'!$AD$4)*100</f>
        <v>108.9471785001962</v>
      </c>
      <c r="H64" s="94">
        <f>('CPS-Median Household Income'!AJ62/'CPS-Median Household Income'!$AJ$4)*100</f>
        <v>103.96434856286254</v>
      </c>
      <c r="I64" s="63">
        <f>RANK('CPS MHI for rankings'!AH62,'CPS MHI for rankings'!$AH$7:$AH$63)</f>
        <v>33</v>
      </c>
      <c r="J64" s="51">
        <f>RANK('CPS MHI for rankings'!AI62,'CPS MHI for rankings'!$AI$7:$AI$63)</f>
        <v>18</v>
      </c>
      <c r="K64" s="51">
        <f>RANK('CPS MHI for rankings'!AJ62,'CPS MHI for rankings'!$AJ$7:$AJ$63)</f>
        <v>18</v>
      </c>
    </row>
    <row r="65" spans="1:11">
      <c r="A65" s="92" t="s">
        <v>64</v>
      </c>
      <c r="B65" s="92"/>
      <c r="C65" s="138">
        <f>+'CPS-Median Household Income'!AJ63</f>
        <v>83382</v>
      </c>
      <c r="D65" s="139">
        <f>(('CPS-Median Household Income'!AD63-'CPS-Median Household Income'!Y63)/'CPS-Median Household Income'!Y63)*100</f>
        <v>28.480396950821373</v>
      </c>
      <c r="E65" s="140">
        <f>(('CPS-Median Household Income'!AJ63-'CPS-Median Household Income'!AD63)/'CPS-Median Household Income'!AD63)*100</f>
        <v>27.795948302032631</v>
      </c>
      <c r="F65" s="139">
        <f>('CPS-Median Household Income'!Y63/'CPS-Median Household Income'!$Y$4)*100</f>
        <v>101.09489777636216</v>
      </c>
      <c r="G65" s="140">
        <f>('CPS-Median Household Income'!AD63/'CPS-Median Household Income'!$AD$4)*100</f>
        <v>127.89053380229369</v>
      </c>
      <c r="H65" s="141">
        <f>('CPS-Median Household Income'!AJ63/'CPS-Median Household Income'!$AJ$4)*100</f>
        <v>135.86326011862087</v>
      </c>
      <c r="I65" s="142">
        <f>RANK('CPS MHI for rankings'!AH63,'CPS MHI for rankings'!$AH$7:$AH$63)</f>
        <v>19</v>
      </c>
      <c r="J65" s="92">
        <f>RANK('CPS MHI for rankings'!AI63,'CPS MHI for rankings'!$AI$7:$AI$63)</f>
        <v>4</v>
      </c>
      <c r="K65" s="92">
        <f>RANK('CPS MHI for rankings'!AJ63,'CPS MHI for rankings'!$AJ$7:$AJ$63)</f>
        <v>1</v>
      </c>
    </row>
    <row r="66" spans="1:11" ht="15.75" customHeight="1">
      <c r="A66" s="148" t="s">
        <v>129</v>
      </c>
      <c r="B66" s="149"/>
      <c r="C66" s="149"/>
      <c r="D66" s="149"/>
      <c r="E66" s="149"/>
      <c r="F66" s="149"/>
      <c r="G66" s="149"/>
      <c r="H66" s="149"/>
      <c r="I66" s="149"/>
      <c r="J66" s="149"/>
      <c r="K66" s="149"/>
    </row>
    <row r="67" spans="1:11" ht="15.75" customHeight="1">
      <c r="A67" s="150" t="s">
        <v>127</v>
      </c>
      <c r="B67" s="150"/>
      <c r="C67" s="150"/>
      <c r="D67" s="150"/>
      <c r="E67" s="150"/>
      <c r="F67" s="150"/>
      <c r="G67" s="150"/>
      <c r="H67" s="150"/>
      <c r="I67" s="150"/>
      <c r="J67" s="150"/>
      <c r="K67" s="150"/>
    </row>
    <row r="68" spans="1:11" ht="15.75" customHeight="1">
      <c r="A68" s="130" t="s">
        <v>58</v>
      </c>
      <c r="B68" s="150" t="s">
        <v>122</v>
      </c>
      <c r="C68" s="150"/>
      <c r="D68" s="150"/>
      <c r="E68" s="150"/>
      <c r="F68" s="150"/>
      <c r="G68" s="150"/>
      <c r="H68" s="150"/>
      <c r="I68" s="151"/>
      <c r="J68" s="151"/>
      <c r="K68" s="151"/>
    </row>
    <row r="69" spans="1:11">
      <c r="A69" s="65"/>
      <c r="B69" s="152"/>
      <c r="C69" s="152"/>
      <c r="D69" s="152"/>
      <c r="E69" s="152"/>
      <c r="F69" s="152"/>
      <c r="G69" s="152"/>
      <c r="H69" s="152"/>
      <c r="I69" s="151"/>
      <c r="J69" s="151"/>
      <c r="K69" s="151"/>
    </row>
    <row r="70" spans="1:11">
      <c r="A70" s="4"/>
      <c r="B70" s="5"/>
      <c r="C70" s="5"/>
      <c r="D70" s="5"/>
      <c r="E70" s="5"/>
      <c r="F70" s="5"/>
      <c r="G70" s="5"/>
      <c r="H70" s="5"/>
      <c r="I70" s="4"/>
      <c r="J70" s="4"/>
      <c r="K70" s="114" t="s">
        <v>128</v>
      </c>
    </row>
  </sheetData>
  <mergeCells count="3">
    <mergeCell ref="A66:K66"/>
    <mergeCell ref="A67:K67"/>
    <mergeCell ref="B68:K69"/>
  </mergeCells>
  <pageMargins left="0.7" right="0.7" top="0.75" bottom="0.7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AJ66"/>
  <sheetViews>
    <sheetView topLeftCell="N1" workbookViewId="0">
      <selection activeCell="AJ12" sqref="AJ12"/>
    </sheetView>
  </sheetViews>
  <sheetFormatPr defaultRowHeight="15.75"/>
  <cols>
    <col min="1" max="1" width="20.5" customWidth="1"/>
    <col min="2" max="4" width="6.25" bestFit="1" customWidth="1"/>
    <col min="13" max="19" width="9" style="65"/>
  </cols>
  <sheetData>
    <row r="3" spans="1:36">
      <c r="A3" s="20"/>
      <c r="B3" s="20">
        <v>1999</v>
      </c>
      <c r="C3" s="20">
        <v>2004</v>
      </c>
      <c r="D3" s="20">
        <v>2009</v>
      </c>
      <c r="F3" s="79">
        <v>2000</v>
      </c>
      <c r="G3" s="79">
        <v>2005</v>
      </c>
      <c r="H3" s="79">
        <v>2010</v>
      </c>
      <c r="J3" s="79">
        <v>2001</v>
      </c>
      <c r="K3" s="79">
        <v>2006</v>
      </c>
      <c r="L3" s="79">
        <v>2011</v>
      </c>
      <c r="N3" s="107">
        <v>2002</v>
      </c>
      <c r="O3" s="107">
        <v>2007</v>
      </c>
      <c r="P3" s="107">
        <v>2012</v>
      </c>
      <c r="Q3" s="107"/>
      <c r="R3" s="129">
        <v>2003</v>
      </c>
      <c r="S3" s="129">
        <v>2008</v>
      </c>
      <c r="T3" s="129">
        <v>2013</v>
      </c>
      <c r="V3" s="136">
        <v>2004</v>
      </c>
      <c r="W3" s="136">
        <v>2009</v>
      </c>
      <c r="X3" s="136">
        <v>2014</v>
      </c>
      <c r="Z3" s="136">
        <v>2005</v>
      </c>
      <c r="AA3" s="143">
        <v>2010</v>
      </c>
      <c r="AB3" s="136">
        <v>2015</v>
      </c>
      <c r="AD3" s="136">
        <v>2006</v>
      </c>
      <c r="AE3" s="136">
        <v>2011</v>
      </c>
      <c r="AF3" s="136">
        <v>2016</v>
      </c>
      <c r="AH3" s="135">
        <v>2007</v>
      </c>
      <c r="AI3" s="135">
        <v>2012</v>
      </c>
      <c r="AJ3" s="135">
        <v>2017</v>
      </c>
    </row>
    <row r="4" spans="1:36">
      <c r="A4" s="82" t="s">
        <v>94</v>
      </c>
      <c r="B4" s="82">
        <v>40696</v>
      </c>
      <c r="C4" s="82">
        <v>44334</v>
      </c>
      <c r="D4" s="82">
        <v>49777</v>
      </c>
      <c r="F4" s="83">
        <v>41990</v>
      </c>
      <c r="G4" s="83">
        <v>46326</v>
      </c>
      <c r="H4" s="82">
        <v>49445</v>
      </c>
      <c r="J4" s="83">
        <v>42228</v>
      </c>
      <c r="K4" s="83">
        <v>48201</v>
      </c>
      <c r="L4" s="82">
        <v>50054</v>
      </c>
      <c r="N4" s="89">
        <v>42409</v>
      </c>
      <c r="O4" s="89">
        <v>50233</v>
      </c>
      <c r="P4" s="89">
        <v>51017.223905250008</v>
      </c>
      <c r="Q4" s="51"/>
      <c r="R4" s="50">
        <v>43318</v>
      </c>
      <c r="S4" s="50">
        <v>50303</v>
      </c>
      <c r="T4" s="50">
        <v>51939</v>
      </c>
      <c r="V4" s="50">
        <v>44334</v>
      </c>
      <c r="W4" s="50">
        <v>49777</v>
      </c>
      <c r="X4" s="50">
        <v>53657</v>
      </c>
      <c r="Z4" s="50">
        <v>46326</v>
      </c>
      <c r="AA4" s="50">
        <v>49445</v>
      </c>
      <c r="AB4" s="50">
        <v>56516</v>
      </c>
      <c r="AD4" s="50">
        <v>48201</v>
      </c>
      <c r="AE4" s="50">
        <v>50054</v>
      </c>
      <c r="AF4" s="50">
        <v>59039</v>
      </c>
      <c r="AH4" s="50">
        <v>50233</v>
      </c>
      <c r="AI4" s="50">
        <v>51017.223905250008</v>
      </c>
      <c r="AJ4" s="50">
        <v>61372</v>
      </c>
    </row>
    <row r="5" spans="1:36">
      <c r="A5" s="79" t="s">
        <v>45</v>
      </c>
      <c r="B5" s="79">
        <v>36251</v>
      </c>
      <c r="C5" s="79">
        <v>38691</v>
      </c>
      <c r="D5" s="79">
        <v>42664</v>
      </c>
      <c r="F5" s="80">
        <f t="shared" ref="F5:H5" si="0">MEDIAN(F7:F19)</f>
        <v>36265</v>
      </c>
      <c r="G5" s="80">
        <f t="shared" si="0"/>
        <v>39406</v>
      </c>
      <c r="H5" s="80">
        <f t="shared" si="0"/>
        <v>41709</v>
      </c>
      <c r="J5" s="80"/>
      <c r="K5" s="80"/>
      <c r="L5" s="80"/>
      <c r="N5" s="51"/>
      <c r="O5" s="51"/>
      <c r="P5" s="51"/>
      <c r="Q5" s="51"/>
      <c r="R5" s="51"/>
      <c r="S5" s="51"/>
      <c r="T5" s="51"/>
      <c r="V5" s="51"/>
      <c r="W5" s="51"/>
      <c r="X5" s="51"/>
      <c r="Z5" s="51"/>
      <c r="AA5" s="51"/>
      <c r="AB5" s="51"/>
      <c r="AD5" s="51"/>
      <c r="AE5" s="51"/>
      <c r="AF5" s="51"/>
      <c r="AH5" s="51"/>
      <c r="AI5" s="51"/>
      <c r="AJ5" s="51"/>
    </row>
    <row r="6" spans="1:36">
      <c r="A6" s="48" t="s">
        <v>95</v>
      </c>
      <c r="B6" s="48"/>
      <c r="C6" s="48"/>
      <c r="D6" s="48"/>
      <c r="F6" s="79"/>
      <c r="G6" s="79"/>
      <c r="H6" s="79"/>
      <c r="J6" s="79"/>
      <c r="K6" s="79"/>
      <c r="L6" s="79"/>
      <c r="N6" s="51"/>
      <c r="O6" s="51"/>
      <c r="P6" s="51"/>
      <c r="Q6" s="51"/>
      <c r="R6" s="51"/>
      <c r="S6" s="51"/>
      <c r="T6" s="51"/>
      <c r="V6" s="51"/>
      <c r="W6" s="51"/>
      <c r="X6" s="51"/>
      <c r="Z6" s="51"/>
      <c r="AA6" s="51"/>
      <c r="AB6" s="51"/>
      <c r="AD6" s="51"/>
      <c r="AE6" s="51"/>
      <c r="AF6" s="51"/>
      <c r="AH6" s="51"/>
      <c r="AI6" s="51"/>
      <c r="AJ6" s="51"/>
    </row>
    <row r="7" spans="1:36">
      <c r="A7" s="52" t="s">
        <v>1</v>
      </c>
      <c r="B7" s="52">
        <v>36251</v>
      </c>
      <c r="C7" s="52">
        <v>36629</v>
      </c>
      <c r="D7" s="52">
        <v>39980</v>
      </c>
      <c r="F7" s="77">
        <v>35424</v>
      </c>
      <c r="G7" s="77">
        <v>37150</v>
      </c>
      <c r="H7" s="52">
        <v>40976</v>
      </c>
      <c r="J7" s="77">
        <v>35160</v>
      </c>
      <c r="K7" s="77">
        <v>37952</v>
      </c>
      <c r="L7" s="52">
        <v>42590</v>
      </c>
      <c r="N7" s="51">
        <v>37603</v>
      </c>
      <c r="O7" s="51">
        <v>42212</v>
      </c>
      <c r="P7" s="51">
        <v>43464.213796362958</v>
      </c>
      <c r="Q7" s="51"/>
      <c r="R7" s="51">
        <v>37255</v>
      </c>
      <c r="S7" s="51">
        <v>44476</v>
      </c>
      <c r="T7" s="51">
        <v>41381</v>
      </c>
      <c r="V7" s="51">
        <v>36629</v>
      </c>
      <c r="W7" s="51">
        <v>39980</v>
      </c>
      <c r="X7" s="51">
        <v>42278</v>
      </c>
      <c r="Z7" s="51">
        <v>37150</v>
      </c>
      <c r="AA7" s="51">
        <v>40976</v>
      </c>
      <c r="AB7" s="110">
        <v>44509</v>
      </c>
      <c r="AD7" s="51">
        <v>37952</v>
      </c>
      <c r="AE7" s="51">
        <v>42590</v>
      </c>
      <c r="AF7" s="110">
        <v>47221</v>
      </c>
      <c r="AH7" s="51">
        <v>42212</v>
      </c>
      <c r="AI7" s="51">
        <v>43464.213796362958</v>
      </c>
      <c r="AJ7" s="110">
        <v>51113</v>
      </c>
    </row>
    <row r="8" spans="1:36">
      <c r="A8" s="52" t="s">
        <v>2</v>
      </c>
      <c r="B8" s="52">
        <v>29682</v>
      </c>
      <c r="C8" s="52">
        <v>34984</v>
      </c>
      <c r="D8" s="52">
        <v>36538</v>
      </c>
      <c r="F8" s="77">
        <v>29697</v>
      </c>
      <c r="G8" s="77">
        <v>36658</v>
      </c>
      <c r="H8" s="52">
        <v>38571</v>
      </c>
      <c r="J8" s="77">
        <v>33339</v>
      </c>
      <c r="K8" s="77">
        <v>37057</v>
      </c>
      <c r="L8" s="52">
        <v>41302</v>
      </c>
      <c r="N8" s="51">
        <v>32387</v>
      </c>
      <c r="O8" s="51">
        <v>40795</v>
      </c>
      <c r="P8" s="51">
        <v>39018.207243712</v>
      </c>
      <c r="Q8" s="51"/>
      <c r="R8" s="51">
        <v>32002</v>
      </c>
      <c r="S8" s="51">
        <v>39586</v>
      </c>
      <c r="T8" s="51">
        <v>39919</v>
      </c>
      <c r="V8" s="51">
        <v>34984</v>
      </c>
      <c r="W8" s="51">
        <v>36538</v>
      </c>
      <c r="X8" s="51">
        <v>44922</v>
      </c>
      <c r="Z8" s="51">
        <v>36658</v>
      </c>
      <c r="AA8" s="51">
        <v>38571</v>
      </c>
      <c r="AB8" s="110">
        <v>42798</v>
      </c>
      <c r="AD8" s="51">
        <v>37057</v>
      </c>
      <c r="AE8" s="51">
        <v>41302</v>
      </c>
      <c r="AF8" s="110">
        <v>45907</v>
      </c>
      <c r="AH8" s="51">
        <v>40795</v>
      </c>
      <c r="AI8" s="51">
        <v>39018.207243712</v>
      </c>
      <c r="AJ8" s="110">
        <v>48829</v>
      </c>
    </row>
    <row r="9" spans="1:36">
      <c r="A9" s="52" t="s">
        <v>16</v>
      </c>
      <c r="B9" s="52">
        <v>46628</v>
      </c>
      <c r="C9" s="52">
        <v>48049</v>
      </c>
      <c r="D9" s="52">
        <v>52114</v>
      </c>
      <c r="F9" s="77">
        <v>50365</v>
      </c>
      <c r="G9" s="77">
        <v>51235</v>
      </c>
      <c r="H9" s="52">
        <v>55269</v>
      </c>
      <c r="J9" s="77">
        <v>49602</v>
      </c>
      <c r="K9" s="77">
        <v>52438</v>
      </c>
      <c r="L9" s="52">
        <v>54660</v>
      </c>
      <c r="N9" s="51">
        <v>49650</v>
      </c>
      <c r="O9" s="51">
        <v>54589</v>
      </c>
      <c r="P9" s="51">
        <v>48971.892922469386</v>
      </c>
      <c r="Q9" s="51"/>
      <c r="R9" s="51">
        <v>49019</v>
      </c>
      <c r="S9" s="51">
        <v>50702</v>
      </c>
      <c r="T9" s="51">
        <v>52219</v>
      </c>
      <c r="V9" s="51">
        <v>48049</v>
      </c>
      <c r="W9" s="51">
        <v>52114</v>
      </c>
      <c r="X9" s="51">
        <v>57522</v>
      </c>
      <c r="Z9" s="51">
        <v>51235</v>
      </c>
      <c r="AA9" s="51">
        <v>55269</v>
      </c>
      <c r="AB9" s="110">
        <v>57756</v>
      </c>
      <c r="AD9" s="51">
        <v>52438</v>
      </c>
      <c r="AE9" s="51">
        <v>54660</v>
      </c>
      <c r="AF9" s="110">
        <v>58046</v>
      </c>
      <c r="AH9" s="51">
        <v>54589</v>
      </c>
      <c r="AI9" s="51">
        <v>48971.892922469386</v>
      </c>
      <c r="AJ9" s="110">
        <v>62318</v>
      </c>
    </row>
    <row r="10" spans="1:36">
      <c r="A10" s="52" t="s">
        <v>3</v>
      </c>
      <c r="B10" s="52">
        <v>35831</v>
      </c>
      <c r="C10" s="52">
        <v>40535</v>
      </c>
      <c r="D10" s="52">
        <v>45631</v>
      </c>
      <c r="F10" s="77">
        <v>38856</v>
      </c>
      <c r="G10" s="77">
        <v>42990</v>
      </c>
      <c r="H10" s="52">
        <v>44243</v>
      </c>
      <c r="J10" s="77">
        <v>36421</v>
      </c>
      <c r="K10" s="77">
        <v>45676</v>
      </c>
      <c r="L10" s="52">
        <v>45105</v>
      </c>
      <c r="N10" s="51">
        <v>38024</v>
      </c>
      <c r="O10" s="51">
        <v>45794</v>
      </c>
      <c r="P10" s="51">
        <v>46071.019121208548</v>
      </c>
      <c r="Q10" s="51"/>
      <c r="R10" s="51">
        <v>38972</v>
      </c>
      <c r="S10" s="51">
        <v>44857</v>
      </c>
      <c r="T10" s="51">
        <v>47886</v>
      </c>
      <c r="V10" s="51">
        <v>40535</v>
      </c>
      <c r="W10" s="51">
        <v>45631</v>
      </c>
      <c r="X10" s="51">
        <v>46140</v>
      </c>
      <c r="Z10" s="51">
        <v>42990</v>
      </c>
      <c r="AA10" s="51">
        <v>44243</v>
      </c>
      <c r="AB10" s="110">
        <v>48825</v>
      </c>
      <c r="AD10" s="51">
        <v>45676</v>
      </c>
      <c r="AE10" s="51">
        <v>45105</v>
      </c>
      <c r="AF10" s="110">
        <v>51176</v>
      </c>
      <c r="AH10" s="51">
        <v>45794</v>
      </c>
      <c r="AI10" s="51">
        <v>46071.019121208548</v>
      </c>
      <c r="AJ10" s="110">
        <v>53681</v>
      </c>
    </row>
    <row r="11" spans="1:36">
      <c r="A11" s="52" t="s">
        <v>4</v>
      </c>
      <c r="B11" s="52">
        <v>39425</v>
      </c>
      <c r="C11" s="52">
        <v>40984</v>
      </c>
      <c r="D11" s="52">
        <v>43340</v>
      </c>
      <c r="F11" s="77">
        <v>41901</v>
      </c>
      <c r="G11" s="77">
        <v>45926</v>
      </c>
      <c r="H11" s="52">
        <v>44108</v>
      </c>
      <c r="J11" s="77">
        <v>42576</v>
      </c>
      <c r="K11" s="77">
        <v>49344</v>
      </c>
      <c r="L11" s="52">
        <v>45973</v>
      </c>
      <c r="N11" s="51">
        <v>42939</v>
      </c>
      <c r="O11" s="51">
        <v>48641</v>
      </c>
      <c r="P11" s="51">
        <v>48120.925167220128</v>
      </c>
      <c r="Q11" s="51"/>
      <c r="R11" s="51">
        <v>42438</v>
      </c>
      <c r="S11" s="51">
        <v>46227</v>
      </c>
      <c r="T11" s="51">
        <v>47439</v>
      </c>
      <c r="V11" s="51">
        <v>40984</v>
      </c>
      <c r="W11" s="51">
        <v>43340</v>
      </c>
      <c r="X11" s="51">
        <v>49555</v>
      </c>
      <c r="Z11" s="51">
        <v>45926</v>
      </c>
      <c r="AA11" s="51">
        <v>44108</v>
      </c>
      <c r="AB11" s="110">
        <v>50768</v>
      </c>
      <c r="AD11" s="51">
        <v>49344</v>
      </c>
      <c r="AE11" s="51">
        <v>45973</v>
      </c>
      <c r="AF11" s="110">
        <v>53527</v>
      </c>
      <c r="AH11" s="51">
        <v>48641</v>
      </c>
      <c r="AI11" s="51">
        <v>48120.925167220128</v>
      </c>
      <c r="AJ11" s="110">
        <v>57016</v>
      </c>
    </row>
    <row r="12" spans="1:36">
      <c r="A12" s="52" t="s">
        <v>5</v>
      </c>
      <c r="B12" s="52">
        <v>33738</v>
      </c>
      <c r="C12" s="52">
        <v>35610</v>
      </c>
      <c r="D12" s="52">
        <v>42664</v>
      </c>
      <c r="F12" s="77">
        <v>36265</v>
      </c>
      <c r="G12" s="77">
        <v>36699</v>
      </c>
      <c r="H12" s="52">
        <v>41236</v>
      </c>
      <c r="J12" s="77">
        <v>38437</v>
      </c>
      <c r="K12" s="77">
        <v>39485</v>
      </c>
      <c r="L12" s="52">
        <v>39856</v>
      </c>
      <c r="N12" s="51">
        <v>36762</v>
      </c>
      <c r="O12" s="51">
        <v>39452</v>
      </c>
      <c r="P12" s="51">
        <v>41086.490054055379</v>
      </c>
      <c r="Q12" s="51"/>
      <c r="R12" s="51">
        <v>36936</v>
      </c>
      <c r="S12" s="51">
        <v>41148</v>
      </c>
      <c r="T12" s="51">
        <v>42158</v>
      </c>
      <c r="V12" s="51">
        <v>35610</v>
      </c>
      <c r="W12" s="51">
        <v>42664</v>
      </c>
      <c r="X12" s="51">
        <v>42786</v>
      </c>
      <c r="Z12" s="51">
        <v>36699</v>
      </c>
      <c r="AA12" s="51">
        <v>41236</v>
      </c>
      <c r="AB12" s="110">
        <v>42387</v>
      </c>
      <c r="AD12" s="51">
        <v>39485</v>
      </c>
      <c r="AE12" s="51">
        <v>39856</v>
      </c>
      <c r="AF12" s="110">
        <v>45369</v>
      </c>
      <c r="AH12" s="51">
        <v>39452</v>
      </c>
      <c r="AI12" s="51">
        <v>41086.490054055379</v>
      </c>
      <c r="AJ12" s="110">
        <v>51348</v>
      </c>
    </row>
    <row r="13" spans="1:36">
      <c r="A13" s="52" t="s">
        <v>6</v>
      </c>
      <c r="B13" s="52">
        <v>32654</v>
      </c>
      <c r="C13" s="52">
        <v>36429</v>
      </c>
      <c r="D13" s="52">
        <v>45433</v>
      </c>
      <c r="F13" s="77">
        <v>30718</v>
      </c>
      <c r="G13" s="77">
        <v>37236</v>
      </c>
      <c r="H13" s="52">
        <v>39443</v>
      </c>
      <c r="J13" s="77">
        <v>33322</v>
      </c>
      <c r="K13" s="77">
        <v>36488</v>
      </c>
      <c r="L13" s="52">
        <v>40658</v>
      </c>
      <c r="N13" s="51">
        <v>34008</v>
      </c>
      <c r="O13" s="51">
        <v>41313</v>
      </c>
      <c r="P13" s="51">
        <v>39084.677498007295</v>
      </c>
      <c r="Q13" s="51"/>
      <c r="R13" s="51">
        <v>33507</v>
      </c>
      <c r="S13" s="51">
        <v>39563</v>
      </c>
      <c r="T13" s="51">
        <v>39622</v>
      </c>
      <c r="V13" s="51">
        <v>36429</v>
      </c>
      <c r="W13" s="51">
        <v>45433</v>
      </c>
      <c r="X13" s="51">
        <v>42406</v>
      </c>
      <c r="Z13" s="51">
        <v>37236</v>
      </c>
      <c r="AA13" s="51">
        <v>39443</v>
      </c>
      <c r="AB13" s="110">
        <v>45922</v>
      </c>
      <c r="AD13" s="51">
        <v>36488</v>
      </c>
      <c r="AE13" s="51">
        <v>40658</v>
      </c>
      <c r="AF13" s="110">
        <v>42196</v>
      </c>
      <c r="AH13" s="51">
        <v>41313</v>
      </c>
      <c r="AI13" s="51">
        <v>39084.677498007295</v>
      </c>
      <c r="AJ13" s="110">
        <v>43903</v>
      </c>
    </row>
    <row r="14" spans="1:36">
      <c r="A14" s="52" t="s">
        <v>7</v>
      </c>
      <c r="B14" s="52">
        <v>52205</v>
      </c>
      <c r="C14" s="52">
        <v>57103</v>
      </c>
      <c r="D14" s="52">
        <v>64186</v>
      </c>
      <c r="F14" s="77">
        <v>54535</v>
      </c>
      <c r="G14" s="77">
        <v>60512</v>
      </c>
      <c r="H14" s="52">
        <v>64025</v>
      </c>
      <c r="J14" s="77">
        <v>53530</v>
      </c>
      <c r="K14" s="77">
        <v>63668</v>
      </c>
      <c r="L14" s="52">
        <v>68876</v>
      </c>
      <c r="N14" s="51">
        <v>56407</v>
      </c>
      <c r="O14" s="51">
        <v>65630</v>
      </c>
      <c r="P14" s="51">
        <v>71835.585388519001</v>
      </c>
      <c r="Q14" s="51"/>
      <c r="R14" s="51">
        <v>52314</v>
      </c>
      <c r="S14" s="51">
        <v>63711</v>
      </c>
      <c r="T14" s="51">
        <v>65262</v>
      </c>
      <c r="V14" s="51">
        <v>57103</v>
      </c>
      <c r="W14" s="51">
        <v>64186</v>
      </c>
      <c r="X14" s="51">
        <v>76165</v>
      </c>
      <c r="Z14" s="51">
        <v>60512</v>
      </c>
      <c r="AA14" s="51">
        <v>64025</v>
      </c>
      <c r="AB14" s="110">
        <v>73594</v>
      </c>
      <c r="AD14" s="51">
        <v>63668</v>
      </c>
      <c r="AE14" s="51">
        <v>68876</v>
      </c>
      <c r="AF14" s="110">
        <v>73760</v>
      </c>
      <c r="AH14" s="51">
        <v>65630</v>
      </c>
      <c r="AI14" s="51">
        <v>71835.585388519001</v>
      </c>
      <c r="AJ14" s="110">
        <v>81084</v>
      </c>
    </row>
    <row r="15" spans="1:36">
      <c r="A15" s="52" t="s">
        <v>8</v>
      </c>
      <c r="B15" s="52">
        <v>32478</v>
      </c>
      <c r="C15" s="52">
        <v>34755</v>
      </c>
      <c r="D15" s="52">
        <v>35078</v>
      </c>
      <c r="F15" s="77">
        <v>34299</v>
      </c>
      <c r="G15" s="77">
        <v>32875</v>
      </c>
      <c r="H15" s="52">
        <v>37985</v>
      </c>
      <c r="J15" s="77">
        <v>30161</v>
      </c>
      <c r="K15" s="77">
        <v>34733</v>
      </c>
      <c r="L15" s="52">
        <v>41090</v>
      </c>
      <c r="N15" s="51">
        <v>30882</v>
      </c>
      <c r="O15" s="51">
        <v>37279</v>
      </c>
      <c r="P15" s="51">
        <v>36641.299630744557</v>
      </c>
      <c r="Q15" s="51"/>
      <c r="R15" s="51">
        <v>32728</v>
      </c>
      <c r="S15" s="51">
        <v>36446</v>
      </c>
      <c r="T15" s="51">
        <v>40850</v>
      </c>
      <c r="V15" s="51">
        <v>34755</v>
      </c>
      <c r="W15" s="51">
        <v>35078</v>
      </c>
      <c r="X15" s="51">
        <v>35521</v>
      </c>
      <c r="Z15" s="51">
        <v>32875</v>
      </c>
      <c r="AA15" s="51">
        <v>37985</v>
      </c>
      <c r="AB15" s="110">
        <v>40037</v>
      </c>
      <c r="AD15" s="51">
        <v>34733</v>
      </c>
      <c r="AE15" s="51">
        <v>41090</v>
      </c>
      <c r="AF15" s="110">
        <v>41099</v>
      </c>
      <c r="AH15" s="51">
        <v>37279</v>
      </c>
      <c r="AI15" s="51">
        <v>36641.299630744557</v>
      </c>
      <c r="AJ15" s="110">
        <v>43441</v>
      </c>
    </row>
    <row r="16" spans="1:36">
      <c r="A16" s="52" t="s">
        <v>9</v>
      </c>
      <c r="B16" s="52">
        <v>37254</v>
      </c>
      <c r="C16" s="52">
        <v>40238</v>
      </c>
      <c r="D16" s="52">
        <v>41906</v>
      </c>
      <c r="F16" s="77">
        <v>38317</v>
      </c>
      <c r="G16" s="77">
        <v>42056</v>
      </c>
      <c r="H16" s="52">
        <v>43753</v>
      </c>
      <c r="J16" s="77">
        <v>38162</v>
      </c>
      <c r="K16" s="77">
        <v>39797</v>
      </c>
      <c r="L16" s="52">
        <v>45206</v>
      </c>
      <c r="N16" s="51">
        <v>36515</v>
      </c>
      <c r="O16" s="51">
        <v>43513</v>
      </c>
      <c r="P16" s="51">
        <v>41553.373711401036</v>
      </c>
      <c r="Q16" s="51"/>
      <c r="R16" s="51">
        <v>37279</v>
      </c>
      <c r="S16" s="51">
        <v>42930</v>
      </c>
      <c r="T16" s="51">
        <v>41208</v>
      </c>
      <c r="V16" s="51">
        <v>40238</v>
      </c>
      <c r="W16" s="51">
        <v>41906</v>
      </c>
      <c r="X16" s="51">
        <v>46784</v>
      </c>
      <c r="Z16" s="51">
        <v>42056</v>
      </c>
      <c r="AA16" s="51">
        <v>43753</v>
      </c>
      <c r="AB16" s="110">
        <v>50797</v>
      </c>
      <c r="AD16" s="51">
        <v>39797</v>
      </c>
      <c r="AE16" s="51">
        <v>45206</v>
      </c>
      <c r="AF16" s="110">
        <v>53764</v>
      </c>
      <c r="AH16" s="51">
        <v>43513</v>
      </c>
      <c r="AI16" s="51">
        <v>41553.373711401036</v>
      </c>
      <c r="AJ16" s="110">
        <v>50343</v>
      </c>
    </row>
    <row r="17" spans="1:36">
      <c r="A17" s="52" t="s">
        <v>10</v>
      </c>
      <c r="B17" s="52">
        <v>32683</v>
      </c>
      <c r="C17" s="52">
        <v>39614</v>
      </c>
      <c r="D17" s="52">
        <v>45878</v>
      </c>
      <c r="F17" s="77">
        <v>32432</v>
      </c>
      <c r="G17" s="77">
        <v>37645</v>
      </c>
      <c r="H17" s="52">
        <v>43400</v>
      </c>
      <c r="J17" s="77">
        <v>35609</v>
      </c>
      <c r="K17" s="77">
        <v>38838</v>
      </c>
      <c r="L17" s="52">
        <v>48455</v>
      </c>
      <c r="N17" s="51">
        <v>36458</v>
      </c>
      <c r="O17" s="51">
        <v>43216</v>
      </c>
      <c r="P17" s="51">
        <v>48406.856070027221</v>
      </c>
      <c r="Q17" s="51"/>
      <c r="R17" s="51">
        <v>35902</v>
      </c>
      <c r="S17" s="51">
        <v>46111</v>
      </c>
      <c r="T17" s="51">
        <v>43777</v>
      </c>
      <c r="V17" s="51">
        <v>39614</v>
      </c>
      <c r="W17" s="51">
        <v>45878</v>
      </c>
      <c r="X17" s="51">
        <v>47199</v>
      </c>
      <c r="Z17" s="51">
        <v>37645</v>
      </c>
      <c r="AA17" s="51">
        <v>43400</v>
      </c>
      <c r="AB17" s="110">
        <v>47077</v>
      </c>
      <c r="AD17" s="51">
        <v>38838</v>
      </c>
      <c r="AE17" s="51">
        <v>48455</v>
      </c>
      <c r="AF17" s="110">
        <v>50943</v>
      </c>
      <c r="AH17" s="51">
        <v>43216</v>
      </c>
      <c r="AI17" s="51">
        <v>48406.856070027221</v>
      </c>
      <c r="AJ17" s="110">
        <v>55006</v>
      </c>
    </row>
    <row r="18" spans="1:36">
      <c r="A18" s="52" t="s">
        <v>11</v>
      </c>
      <c r="B18" s="52">
        <v>36462</v>
      </c>
      <c r="C18" s="52">
        <v>38691</v>
      </c>
      <c r="D18" s="52">
        <v>41101</v>
      </c>
      <c r="F18" s="77">
        <v>37570</v>
      </c>
      <c r="G18" s="77">
        <v>40230</v>
      </c>
      <c r="H18" s="52">
        <v>41709</v>
      </c>
      <c r="J18" s="77">
        <v>37736</v>
      </c>
      <c r="K18" s="77">
        <v>39617</v>
      </c>
      <c r="L18" s="52">
        <v>40084</v>
      </c>
      <c r="N18" s="51">
        <v>37812</v>
      </c>
      <c r="O18" s="51">
        <v>44213</v>
      </c>
      <c r="P18" s="51">
        <v>44401.061436609431</v>
      </c>
      <c r="Q18" s="51"/>
      <c r="R18" s="51">
        <v>38479</v>
      </c>
      <c r="S18" s="51">
        <v>42155</v>
      </c>
      <c r="T18" s="51">
        <v>43749</v>
      </c>
      <c r="V18" s="51">
        <v>38691</v>
      </c>
      <c r="W18" s="51">
        <v>41101</v>
      </c>
      <c r="X18" s="51">
        <v>44929</v>
      </c>
      <c r="Z18" s="51">
        <v>40230</v>
      </c>
      <c r="AA18" s="51">
        <v>41709</v>
      </c>
      <c r="AB18" s="110">
        <v>46360</v>
      </c>
      <c r="AD18" s="51">
        <v>39617</v>
      </c>
      <c r="AE18" s="51">
        <v>40084</v>
      </c>
      <c r="AF18" s="110">
        <v>54336</v>
      </c>
      <c r="AH18" s="51">
        <v>44213</v>
      </c>
      <c r="AI18" s="51">
        <v>44401.061436609431</v>
      </c>
      <c r="AJ18" s="110">
        <v>54971</v>
      </c>
    </row>
    <row r="19" spans="1:36">
      <c r="A19" s="52" t="s">
        <v>12</v>
      </c>
      <c r="B19" s="52">
        <v>36522</v>
      </c>
      <c r="C19" s="52">
        <v>38072</v>
      </c>
      <c r="D19" s="52">
        <v>40517</v>
      </c>
      <c r="F19" s="77">
        <v>34096</v>
      </c>
      <c r="G19" s="77">
        <v>39406</v>
      </c>
      <c r="H19" s="52">
        <v>38686</v>
      </c>
      <c r="J19" s="77">
        <v>35783</v>
      </c>
      <c r="K19" s="77">
        <v>40693</v>
      </c>
      <c r="L19" s="52">
        <v>42279</v>
      </c>
      <c r="N19" s="51">
        <v>37030</v>
      </c>
      <c r="O19" s="51">
        <v>41195</v>
      </c>
      <c r="P19" s="51">
        <v>42995.044949567469</v>
      </c>
      <c r="Q19" s="51"/>
      <c r="R19" s="51">
        <v>37523</v>
      </c>
      <c r="S19" s="51">
        <v>39702</v>
      </c>
      <c r="T19" s="51">
        <v>42499</v>
      </c>
      <c r="V19" s="51">
        <v>38072</v>
      </c>
      <c r="W19" s="51">
        <v>40517</v>
      </c>
      <c r="X19" s="51">
        <v>43716</v>
      </c>
      <c r="Z19" s="51">
        <v>39406</v>
      </c>
      <c r="AA19" s="51">
        <v>38686</v>
      </c>
      <c r="AB19" s="110">
        <v>47330</v>
      </c>
      <c r="AD19" s="51">
        <v>40693</v>
      </c>
      <c r="AE19" s="51">
        <v>42279</v>
      </c>
      <c r="AF19" s="110">
        <v>51344</v>
      </c>
      <c r="AH19" s="51">
        <v>41195</v>
      </c>
      <c r="AI19" s="51">
        <v>42995.044949567469</v>
      </c>
      <c r="AJ19" s="110">
        <v>55240</v>
      </c>
    </row>
    <row r="20" spans="1:36">
      <c r="A20" s="52" t="s">
        <v>13</v>
      </c>
      <c r="B20" s="52">
        <v>38688</v>
      </c>
      <c r="C20" s="52">
        <v>41397</v>
      </c>
      <c r="D20" s="52">
        <v>47475</v>
      </c>
      <c r="F20" s="77">
        <v>38609</v>
      </c>
      <c r="G20" s="77">
        <v>41422</v>
      </c>
      <c r="H20" s="52">
        <v>47464</v>
      </c>
      <c r="J20" s="77">
        <v>40860</v>
      </c>
      <c r="K20" s="77">
        <v>43307</v>
      </c>
      <c r="L20" s="52">
        <v>49047</v>
      </c>
      <c r="N20" s="51">
        <v>40149</v>
      </c>
      <c r="O20" s="51">
        <v>46053</v>
      </c>
      <c r="P20" s="51">
        <v>51926.140987412437</v>
      </c>
      <c r="Q20" s="51"/>
      <c r="R20" s="51">
        <v>39271</v>
      </c>
      <c r="S20" s="51">
        <v>46490</v>
      </c>
      <c r="T20" s="51">
        <v>53027</v>
      </c>
      <c r="V20" s="51">
        <v>41397</v>
      </c>
      <c r="W20" s="51">
        <v>47475</v>
      </c>
      <c r="X20" s="51">
        <v>53875</v>
      </c>
      <c r="Z20" s="51">
        <v>41422</v>
      </c>
      <c r="AA20" s="51">
        <v>47464</v>
      </c>
      <c r="AB20" s="110">
        <v>56473</v>
      </c>
      <c r="AD20" s="51">
        <v>43307</v>
      </c>
      <c r="AE20" s="51">
        <v>49047</v>
      </c>
      <c r="AF20" s="110">
        <v>58146</v>
      </c>
      <c r="AH20" s="51">
        <v>46053</v>
      </c>
      <c r="AI20" s="51">
        <v>51926.140987412437</v>
      </c>
      <c r="AJ20" s="110">
        <v>59295</v>
      </c>
    </row>
    <row r="21" spans="1:36">
      <c r="A21" s="52" t="s">
        <v>14</v>
      </c>
      <c r="B21" s="52">
        <v>45693</v>
      </c>
      <c r="C21" s="52">
        <v>51141</v>
      </c>
      <c r="D21" s="52">
        <v>60501</v>
      </c>
      <c r="F21" s="77">
        <v>47163</v>
      </c>
      <c r="G21" s="77">
        <v>51914</v>
      </c>
      <c r="H21" s="52">
        <v>60363</v>
      </c>
      <c r="J21" s="77">
        <v>50241</v>
      </c>
      <c r="K21" s="77">
        <v>57119</v>
      </c>
      <c r="L21" s="52">
        <v>62616</v>
      </c>
      <c r="N21" s="51">
        <v>49631</v>
      </c>
      <c r="O21" s="51">
        <v>59161</v>
      </c>
      <c r="P21" s="51">
        <v>64631.517699225114</v>
      </c>
      <c r="Q21" s="51"/>
      <c r="R21" s="51">
        <v>54783</v>
      </c>
      <c r="S21" s="51">
        <v>61985</v>
      </c>
      <c r="T21" s="51">
        <v>67620</v>
      </c>
      <c r="V21" s="51">
        <v>51141</v>
      </c>
      <c r="W21" s="51">
        <v>60501</v>
      </c>
      <c r="X21" s="51">
        <v>66155</v>
      </c>
      <c r="Z21" s="51">
        <v>51914</v>
      </c>
      <c r="AA21" s="51">
        <v>60363</v>
      </c>
      <c r="AB21" s="110">
        <v>61486</v>
      </c>
      <c r="AD21" s="51">
        <v>57119</v>
      </c>
      <c r="AE21" s="51">
        <v>62616</v>
      </c>
      <c r="AF21" s="110">
        <v>66451</v>
      </c>
      <c r="AH21" s="51">
        <v>59161</v>
      </c>
      <c r="AI21" s="51">
        <v>64631.517699225114</v>
      </c>
      <c r="AJ21" s="110">
        <v>71293</v>
      </c>
    </row>
    <row r="22" spans="1:36">
      <c r="A22" s="47" t="s">
        <v>15</v>
      </c>
      <c r="B22" s="47">
        <v>29297</v>
      </c>
      <c r="C22" s="47">
        <v>33373</v>
      </c>
      <c r="D22" s="47">
        <v>40490</v>
      </c>
      <c r="F22" s="15">
        <v>29411</v>
      </c>
      <c r="G22" s="15">
        <v>36445</v>
      </c>
      <c r="H22" s="47">
        <v>42839</v>
      </c>
      <c r="J22" s="15">
        <v>29673</v>
      </c>
      <c r="K22" s="15">
        <v>38419</v>
      </c>
      <c r="L22" s="47">
        <v>41821</v>
      </c>
      <c r="N22" s="113">
        <v>29359</v>
      </c>
      <c r="O22" s="50">
        <v>42091</v>
      </c>
      <c r="P22" s="50">
        <v>43553.124153185934</v>
      </c>
      <c r="Q22" s="51"/>
      <c r="R22" s="50">
        <v>32763</v>
      </c>
      <c r="S22" s="50">
        <v>37994</v>
      </c>
      <c r="T22" s="50">
        <v>40241</v>
      </c>
      <c r="V22" s="50">
        <v>33373</v>
      </c>
      <c r="W22" s="50">
        <v>40490</v>
      </c>
      <c r="X22" s="50">
        <v>39552</v>
      </c>
      <c r="Z22" s="50">
        <v>36445</v>
      </c>
      <c r="AA22" s="50">
        <v>42839</v>
      </c>
      <c r="AB22" s="111">
        <v>42824</v>
      </c>
      <c r="AD22" s="50">
        <v>38419</v>
      </c>
      <c r="AE22" s="50">
        <v>41821</v>
      </c>
      <c r="AF22" s="111">
        <v>44354</v>
      </c>
      <c r="AH22" s="50">
        <v>42091</v>
      </c>
      <c r="AI22" s="50">
        <v>43553.124153185934</v>
      </c>
      <c r="AJ22" s="111">
        <v>45392</v>
      </c>
    </row>
    <row r="23" spans="1:36">
      <c r="A23" s="48" t="s">
        <v>101</v>
      </c>
      <c r="B23" s="48"/>
      <c r="C23" s="48"/>
      <c r="D23" s="48"/>
      <c r="F23" s="80"/>
      <c r="G23" s="80"/>
      <c r="H23" s="80"/>
      <c r="J23" s="80"/>
      <c r="K23" s="80"/>
      <c r="L23" s="80"/>
      <c r="N23" s="51"/>
      <c r="O23" s="51"/>
      <c r="P23" s="51"/>
      <c r="Q23" s="51"/>
      <c r="R23" s="51"/>
      <c r="S23" s="51"/>
      <c r="T23" s="51"/>
      <c r="V23" s="51"/>
      <c r="W23" s="51"/>
      <c r="X23" s="51"/>
      <c r="Z23" s="51"/>
      <c r="AA23" s="51"/>
      <c r="AB23" s="110"/>
      <c r="AD23" s="51"/>
      <c r="AE23" s="51"/>
      <c r="AF23" s="110"/>
      <c r="AH23" s="51"/>
      <c r="AI23" s="51"/>
      <c r="AJ23" s="110"/>
    </row>
    <row r="24" spans="1:36">
      <c r="A24" s="48" t="s">
        <v>95</v>
      </c>
      <c r="B24" s="48"/>
      <c r="C24" s="48"/>
      <c r="D24" s="48"/>
      <c r="F24" s="79"/>
      <c r="G24" s="79"/>
      <c r="H24" s="79"/>
      <c r="J24" s="79"/>
      <c r="K24" s="79"/>
      <c r="L24" s="79"/>
      <c r="N24" s="51"/>
      <c r="O24" s="51"/>
      <c r="P24" s="51"/>
      <c r="Q24" s="51"/>
      <c r="R24" s="51"/>
      <c r="S24" s="51"/>
      <c r="T24" s="51"/>
      <c r="V24" s="51"/>
      <c r="W24" s="51"/>
      <c r="X24" s="51"/>
      <c r="Z24" s="51"/>
      <c r="AA24" s="51"/>
      <c r="AD24" s="51"/>
      <c r="AE24" s="51"/>
      <c r="AH24" s="51"/>
      <c r="AI24" s="51"/>
    </row>
    <row r="25" spans="1:36">
      <c r="A25" s="52" t="s">
        <v>17</v>
      </c>
      <c r="B25" s="52">
        <v>51396</v>
      </c>
      <c r="C25" s="52">
        <v>55063</v>
      </c>
      <c r="D25" s="52">
        <v>61604</v>
      </c>
      <c r="F25" s="77">
        <v>52847</v>
      </c>
      <c r="G25" s="77">
        <v>55891</v>
      </c>
      <c r="H25" s="52">
        <v>58198</v>
      </c>
      <c r="J25" s="77">
        <v>57363</v>
      </c>
      <c r="K25" s="77">
        <v>56418</v>
      </c>
      <c r="L25" s="52">
        <v>57431</v>
      </c>
      <c r="N25" s="51">
        <v>52774</v>
      </c>
      <c r="O25" s="51">
        <v>62993</v>
      </c>
      <c r="P25" s="51">
        <v>63647.970002527043</v>
      </c>
      <c r="Q25" s="51"/>
      <c r="R25" s="51">
        <v>51837</v>
      </c>
      <c r="S25" s="51">
        <v>63989</v>
      </c>
      <c r="T25" s="51">
        <v>61137</v>
      </c>
      <c r="V25" s="51">
        <v>55063</v>
      </c>
      <c r="W25" s="51">
        <v>61604</v>
      </c>
      <c r="X25" s="51">
        <v>67629</v>
      </c>
      <c r="Z25" s="51">
        <v>55891</v>
      </c>
      <c r="AA25" s="51">
        <v>58198</v>
      </c>
      <c r="AB25" s="110">
        <v>75112</v>
      </c>
      <c r="AD25" s="51">
        <v>56418</v>
      </c>
      <c r="AE25" s="51">
        <v>57431</v>
      </c>
      <c r="AF25" s="110">
        <v>75723</v>
      </c>
      <c r="AH25" s="51">
        <v>62993</v>
      </c>
      <c r="AI25" s="51">
        <v>63647.970002527043</v>
      </c>
      <c r="AJ25" s="110">
        <v>72231</v>
      </c>
    </row>
    <row r="26" spans="1:36">
      <c r="A26" s="52" t="s">
        <v>18</v>
      </c>
      <c r="B26" s="52">
        <v>36995</v>
      </c>
      <c r="C26" s="52">
        <v>43846</v>
      </c>
      <c r="D26" s="52">
        <v>45739</v>
      </c>
      <c r="F26" s="77">
        <v>39783</v>
      </c>
      <c r="G26" s="77">
        <v>45245</v>
      </c>
      <c r="H26" s="52">
        <v>47279</v>
      </c>
      <c r="J26" s="77">
        <v>42704</v>
      </c>
      <c r="K26" s="77">
        <v>46657</v>
      </c>
      <c r="L26" s="52">
        <v>48621</v>
      </c>
      <c r="N26" s="51">
        <v>39734</v>
      </c>
      <c r="O26" s="51">
        <v>47215</v>
      </c>
      <c r="P26" s="51">
        <v>47043.730351641541</v>
      </c>
      <c r="Q26" s="51"/>
      <c r="R26" s="51">
        <v>41166</v>
      </c>
      <c r="S26" s="51">
        <v>46914</v>
      </c>
      <c r="T26" s="51">
        <v>50602</v>
      </c>
      <c r="V26" s="51">
        <v>43846</v>
      </c>
      <c r="W26" s="51">
        <v>45739</v>
      </c>
      <c r="X26" s="51">
        <v>49254</v>
      </c>
      <c r="Z26" s="51">
        <v>45245</v>
      </c>
      <c r="AA26" s="51">
        <v>47279</v>
      </c>
      <c r="AB26" s="110">
        <v>52248</v>
      </c>
      <c r="AD26" s="51">
        <v>46657</v>
      </c>
      <c r="AE26" s="51">
        <v>48621</v>
      </c>
      <c r="AF26" s="110">
        <v>57100</v>
      </c>
      <c r="AH26" s="51">
        <v>47215</v>
      </c>
      <c r="AI26" s="51">
        <v>47043.730351641541</v>
      </c>
      <c r="AJ26" s="110">
        <v>61125</v>
      </c>
    </row>
    <row r="27" spans="1:36">
      <c r="A27" s="52" t="s">
        <v>19</v>
      </c>
      <c r="B27" s="52">
        <v>43629</v>
      </c>
      <c r="C27" s="52">
        <v>49222</v>
      </c>
      <c r="D27" s="52">
        <v>56134</v>
      </c>
      <c r="F27" s="77">
        <v>46816</v>
      </c>
      <c r="G27" s="77">
        <v>51755</v>
      </c>
      <c r="H27" s="52">
        <v>54459</v>
      </c>
      <c r="J27" s="77">
        <v>47262</v>
      </c>
      <c r="K27" s="77">
        <v>55319</v>
      </c>
      <c r="L27" s="52">
        <v>53367</v>
      </c>
      <c r="N27" s="51">
        <v>47437</v>
      </c>
      <c r="O27" s="51">
        <v>55734</v>
      </c>
      <c r="P27" s="51">
        <v>57019.52251805937</v>
      </c>
      <c r="Q27" s="51"/>
      <c r="R27" s="51">
        <v>49300</v>
      </c>
      <c r="S27" s="51">
        <v>57014</v>
      </c>
      <c r="T27" s="51">
        <v>57528</v>
      </c>
      <c r="V27" s="51">
        <v>49222</v>
      </c>
      <c r="W27" s="51">
        <v>56134</v>
      </c>
      <c r="X27" s="51">
        <v>60487</v>
      </c>
      <c r="Z27" s="51">
        <v>51755</v>
      </c>
      <c r="AA27" s="51">
        <v>54459</v>
      </c>
      <c r="AB27" s="110">
        <v>63636</v>
      </c>
      <c r="AD27" s="51">
        <v>55319</v>
      </c>
      <c r="AE27" s="51">
        <v>53367</v>
      </c>
      <c r="AF27" s="110">
        <v>66637</v>
      </c>
      <c r="AH27" s="51">
        <v>55734</v>
      </c>
      <c r="AI27" s="51">
        <v>57019.52251805937</v>
      </c>
      <c r="AJ27" s="110">
        <v>69759</v>
      </c>
    </row>
    <row r="28" spans="1:36">
      <c r="A28" s="52" t="s">
        <v>20</v>
      </c>
      <c r="B28" s="52">
        <v>48177</v>
      </c>
      <c r="C28" s="52">
        <v>50886</v>
      </c>
      <c r="D28" s="52">
        <v>55930</v>
      </c>
      <c r="F28" s="77">
        <v>48240</v>
      </c>
      <c r="G28" s="77">
        <v>50449</v>
      </c>
      <c r="H28" s="52">
        <v>60442</v>
      </c>
      <c r="J28" s="77">
        <v>49397</v>
      </c>
      <c r="K28" s="77">
        <v>55697</v>
      </c>
      <c r="L28" s="52">
        <v>58629</v>
      </c>
      <c r="N28" s="51">
        <v>48294</v>
      </c>
      <c r="O28" s="51">
        <v>61141</v>
      </c>
      <c r="P28" s="51">
        <v>57254.883867801924</v>
      </c>
      <c r="Q28" s="51"/>
      <c r="R28" s="51">
        <v>49940</v>
      </c>
      <c r="S28" s="51">
        <v>60943</v>
      </c>
      <c r="T28" s="51">
        <v>63371</v>
      </c>
      <c r="V28" s="51">
        <v>50886</v>
      </c>
      <c r="W28" s="51">
        <v>55930</v>
      </c>
      <c r="X28" s="51">
        <v>60940</v>
      </c>
      <c r="Z28" s="51">
        <v>50449</v>
      </c>
      <c r="AA28" s="51">
        <v>60442</v>
      </c>
      <c r="AB28" s="110">
        <v>66596</v>
      </c>
      <c r="AD28" s="51">
        <v>55697</v>
      </c>
      <c r="AE28" s="51">
        <v>58629</v>
      </c>
      <c r="AF28" s="110">
        <v>70566</v>
      </c>
      <c r="AH28" s="51">
        <v>61141</v>
      </c>
      <c r="AI28" s="51">
        <v>57254.883867801924</v>
      </c>
      <c r="AJ28" s="110">
        <v>74172</v>
      </c>
    </row>
    <row r="29" spans="1:36">
      <c r="A29" s="52" t="s">
        <v>22</v>
      </c>
      <c r="B29" s="52">
        <v>44504</v>
      </c>
      <c r="C29" s="52">
        <v>56242</v>
      </c>
      <c r="D29" s="52">
        <v>55649</v>
      </c>
      <c r="F29" s="77">
        <v>51546</v>
      </c>
      <c r="G29" s="77">
        <v>59586</v>
      </c>
      <c r="H29" s="52">
        <v>58507</v>
      </c>
      <c r="J29" s="77">
        <v>47439</v>
      </c>
      <c r="K29" s="77">
        <v>60470</v>
      </c>
      <c r="L29" s="52">
        <v>59047</v>
      </c>
      <c r="N29" s="51">
        <v>47303</v>
      </c>
      <c r="O29" s="51">
        <v>64022</v>
      </c>
      <c r="P29" s="51">
        <v>56262.527037207386</v>
      </c>
      <c r="Q29" s="51"/>
      <c r="R29" s="51">
        <v>51834</v>
      </c>
      <c r="S29" s="51">
        <v>61521</v>
      </c>
      <c r="T29" s="51">
        <v>61408</v>
      </c>
      <c r="V29" s="51">
        <v>56242</v>
      </c>
      <c r="W29" s="51">
        <v>55649</v>
      </c>
      <c r="X29" s="51">
        <v>71223</v>
      </c>
      <c r="Z29" s="51">
        <v>59586</v>
      </c>
      <c r="AA29" s="51">
        <v>58507</v>
      </c>
      <c r="AB29" s="110">
        <v>64514</v>
      </c>
      <c r="AD29" s="51">
        <v>60470</v>
      </c>
      <c r="AE29" s="51">
        <v>59047</v>
      </c>
      <c r="AF29" s="110">
        <v>72133</v>
      </c>
      <c r="AH29" s="51">
        <v>64022</v>
      </c>
      <c r="AI29" s="51">
        <v>56262.527037207386</v>
      </c>
      <c r="AJ29" s="110">
        <v>73575</v>
      </c>
    </row>
    <row r="30" spans="1:36">
      <c r="A30" s="52" t="s">
        <v>23</v>
      </c>
      <c r="B30" s="52">
        <v>35800</v>
      </c>
      <c r="C30" s="52">
        <v>44358</v>
      </c>
      <c r="D30" s="52">
        <v>46778</v>
      </c>
      <c r="F30" s="77">
        <v>37611</v>
      </c>
      <c r="G30" s="77">
        <v>44176</v>
      </c>
      <c r="H30" s="52">
        <v>47014</v>
      </c>
      <c r="J30" s="77">
        <v>38241</v>
      </c>
      <c r="K30" s="77">
        <v>46213</v>
      </c>
      <c r="L30" s="52">
        <v>47459</v>
      </c>
      <c r="N30" s="51">
        <v>37715</v>
      </c>
      <c r="O30" s="51">
        <v>49184</v>
      </c>
      <c r="P30" s="51">
        <v>47921.740356330658</v>
      </c>
      <c r="Q30" s="51"/>
      <c r="R30" s="51">
        <v>42372</v>
      </c>
      <c r="S30" s="51">
        <v>47420</v>
      </c>
      <c r="T30" s="51">
        <v>51767</v>
      </c>
      <c r="V30" s="51">
        <v>44358</v>
      </c>
      <c r="W30" s="51">
        <v>46778</v>
      </c>
      <c r="X30" s="51">
        <v>53438</v>
      </c>
      <c r="Z30" s="51">
        <v>44176</v>
      </c>
      <c r="AA30" s="51">
        <v>47014</v>
      </c>
      <c r="AB30" s="110">
        <v>51624</v>
      </c>
      <c r="AD30" s="51">
        <v>46213</v>
      </c>
      <c r="AE30" s="51">
        <v>47459</v>
      </c>
      <c r="AF30" s="110">
        <v>56564</v>
      </c>
      <c r="AH30" s="51">
        <v>49184</v>
      </c>
      <c r="AI30" s="51">
        <v>47921.740356330658</v>
      </c>
      <c r="AJ30" s="110">
        <v>60208</v>
      </c>
    </row>
    <row r="31" spans="1:36">
      <c r="A31" s="52" t="s">
        <v>33</v>
      </c>
      <c r="B31" s="52">
        <v>31038</v>
      </c>
      <c r="C31" s="52">
        <v>33956</v>
      </c>
      <c r="D31" s="52">
        <v>40437</v>
      </c>
      <c r="F31" s="77">
        <v>32777</v>
      </c>
      <c r="G31" s="77">
        <v>37313</v>
      </c>
      <c r="H31" s="52">
        <v>41467</v>
      </c>
      <c r="J31" s="77">
        <v>32126</v>
      </c>
      <c r="K31" s="77">
        <v>41105</v>
      </c>
      <c r="L31" s="52">
        <v>40277</v>
      </c>
      <c r="N31" s="51">
        <v>34835</v>
      </c>
      <c r="O31" s="51">
        <v>43655</v>
      </c>
      <c r="P31" s="51">
        <v>45088.433541098799</v>
      </c>
      <c r="Q31" s="51"/>
      <c r="R31" s="51">
        <v>34108</v>
      </c>
      <c r="S31" s="51">
        <v>42900</v>
      </c>
      <c r="T31" s="51">
        <v>44132</v>
      </c>
      <c r="V31" s="51">
        <v>33956</v>
      </c>
      <c r="W31" s="51">
        <v>40437</v>
      </c>
      <c r="X31" s="51">
        <v>51102</v>
      </c>
      <c r="Z31" s="51">
        <v>37313</v>
      </c>
      <c r="AA31" s="51">
        <v>41467</v>
      </c>
      <c r="AB31" s="110">
        <v>51395</v>
      </c>
      <c r="AD31" s="51">
        <v>41105</v>
      </c>
      <c r="AE31" s="51">
        <v>40277</v>
      </c>
      <c r="AF31" s="110">
        <v>57075</v>
      </c>
      <c r="AH31" s="51">
        <v>43655</v>
      </c>
      <c r="AI31" s="51">
        <v>45088.433541098799</v>
      </c>
      <c r="AJ31" s="110">
        <v>59087</v>
      </c>
    </row>
    <row r="32" spans="1:36">
      <c r="A32" s="52" t="s">
        <v>35</v>
      </c>
      <c r="B32" s="52">
        <v>41461</v>
      </c>
      <c r="C32" s="52">
        <v>47204</v>
      </c>
      <c r="D32" s="52">
        <v>51434</v>
      </c>
      <c r="F32" s="77">
        <v>45758</v>
      </c>
      <c r="G32" s="77">
        <v>48209</v>
      </c>
      <c r="H32" s="52">
        <v>51525</v>
      </c>
      <c r="J32" s="77">
        <v>45403</v>
      </c>
      <c r="K32" s="77">
        <v>52282</v>
      </c>
      <c r="L32" s="52">
        <v>47043</v>
      </c>
      <c r="N32" s="51">
        <v>44958</v>
      </c>
      <c r="O32" s="51">
        <v>54058</v>
      </c>
      <c r="P32" s="51">
        <v>47333.251422657573</v>
      </c>
      <c r="Q32" s="51"/>
      <c r="R32" s="51">
        <v>45184</v>
      </c>
      <c r="S32" s="51">
        <v>54744</v>
      </c>
      <c r="T32" s="51">
        <v>45369</v>
      </c>
      <c r="V32" s="51">
        <v>47204</v>
      </c>
      <c r="W32" s="51">
        <v>51434</v>
      </c>
      <c r="X32" s="51">
        <v>49875</v>
      </c>
      <c r="Z32" s="51">
        <v>48209</v>
      </c>
      <c r="AA32" s="51">
        <v>51525</v>
      </c>
      <c r="AB32" s="110">
        <v>52008</v>
      </c>
      <c r="AD32" s="51">
        <v>52282</v>
      </c>
      <c r="AE32" s="51">
        <v>47043</v>
      </c>
      <c r="AF32" s="110">
        <v>55431</v>
      </c>
      <c r="AH32" s="51">
        <v>54058</v>
      </c>
      <c r="AI32" s="51">
        <v>47333.251422657573</v>
      </c>
      <c r="AJ32" s="110">
        <v>56550</v>
      </c>
    </row>
    <row r="33" spans="1:36">
      <c r="A33" s="52" t="s">
        <v>48</v>
      </c>
      <c r="B33" s="52">
        <v>32574</v>
      </c>
      <c r="C33" s="52">
        <v>39562</v>
      </c>
      <c r="D33" s="52">
        <v>43542</v>
      </c>
      <c r="F33" s="77">
        <v>35093</v>
      </c>
      <c r="G33" s="77">
        <v>38947</v>
      </c>
      <c r="H33" s="52">
        <v>45098</v>
      </c>
      <c r="J33" s="77">
        <v>33124</v>
      </c>
      <c r="K33" s="77">
        <v>40028</v>
      </c>
      <c r="L33" s="52">
        <v>41982</v>
      </c>
      <c r="N33" s="51">
        <v>35457</v>
      </c>
      <c r="O33" s="51">
        <v>44356</v>
      </c>
      <c r="P33" s="51">
        <v>43424.18192170719</v>
      </c>
      <c r="Q33" s="51"/>
      <c r="R33" s="51">
        <v>35105</v>
      </c>
      <c r="S33" s="51">
        <v>42102</v>
      </c>
      <c r="T33" s="51">
        <v>42127</v>
      </c>
      <c r="V33" s="51">
        <v>39562</v>
      </c>
      <c r="W33" s="51">
        <v>43542</v>
      </c>
      <c r="X33" s="51">
        <v>46686</v>
      </c>
      <c r="Z33" s="51">
        <v>38947</v>
      </c>
      <c r="AA33" s="51">
        <v>45098</v>
      </c>
      <c r="AB33" s="110">
        <v>45119</v>
      </c>
      <c r="AD33" s="51">
        <v>40028</v>
      </c>
      <c r="AE33" s="51">
        <v>41982</v>
      </c>
      <c r="AF33" s="110">
        <v>48451</v>
      </c>
      <c r="AH33" s="51">
        <v>44356</v>
      </c>
      <c r="AI33" s="51">
        <v>43424.18192170719</v>
      </c>
      <c r="AJ33" s="110">
        <v>47855</v>
      </c>
    </row>
    <row r="34" spans="1:36">
      <c r="A34" s="52" t="s">
        <v>37</v>
      </c>
      <c r="B34" s="52">
        <v>40619</v>
      </c>
      <c r="C34" s="52">
        <v>40994</v>
      </c>
      <c r="D34" s="52">
        <v>49098</v>
      </c>
      <c r="F34" s="77">
        <v>42499</v>
      </c>
      <c r="G34" s="77">
        <v>44159</v>
      </c>
      <c r="H34" s="52">
        <v>50526</v>
      </c>
      <c r="J34" s="77">
        <v>41273</v>
      </c>
      <c r="K34" s="77">
        <v>47091</v>
      </c>
      <c r="L34" s="52">
        <v>51526</v>
      </c>
      <c r="N34" s="51">
        <v>41802</v>
      </c>
      <c r="O34" s="51">
        <v>50236</v>
      </c>
      <c r="P34" s="51">
        <v>51775.45884134098</v>
      </c>
      <c r="Q34" s="51"/>
      <c r="R34" s="51">
        <v>41638</v>
      </c>
      <c r="S34" s="51">
        <v>51727</v>
      </c>
      <c r="T34" s="51">
        <v>56307</v>
      </c>
      <c r="V34" s="51">
        <v>40994</v>
      </c>
      <c r="W34" s="51">
        <v>49098</v>
      </c>
      <c r="X34" s="51">
        <v>58875</v>
      </c>
      <c r="Z34" s="51">
        <v>44159</v>
      </c>
      <c r="AA34" s="51">
        <v>50526</v>
      </c>
      <c r="AB34" s="110">
        <v>60834</v>
      </c>
      <c r="AD34" s="51">
        <v>47091</v>
      </c>
      <c r="AE34" s="51">
        <v>51526</v>
      </c>
      <c r="AF34" s="110">
        <v>59135</v>
      </c>
      <c r="AH34" s="51">
        <v>50236</v>
      </c>
      <c r="AI34" s="51">
        <v>51775.45884134098</v>
      </c>
      <c r="AJ34" s="110">
        <v>64610</v>
      </c>
    </row>
    <row r="35" spans="1:36">
      <c r="A35" s="52" t="s">
        <v>38</v>
      </c>
      <c r="B35" s="52">
        <v>46050</v>
      </c>
      <c r="C35" s="52">
        <v>50871</v>
      </c>
      <c r="D35" s="52">
        <v>58491</v>
      </c>
      <c r="F35" s="77">
        <v>47550</v>
      </c>
      <c r="G35" s="77">
        <v>54813</v>
      </c>
      <c r="H35" s="52">
        <v>56787</v>
      </c>
      <c r="J35" s="77">
        <v>47342</v>
      </c>
      <c r="K35" s="77">
        <v>54628</v>
      </c>
      <c r="L35" s="52">
        <v>55493</v>
      </c>
      <c r="N35" s="51">
        <v>47861</v>
      </c>
      <c r="O35" s="51">
        <v>53529</v>
      </c>
      <c r="P35" s="51">
        <v>58341.014548129671</v>
      </c>
      <c r="Q35" s="51"/>
      <c r="R35" s="51">
        <v>49275</v>
      </c>
      <c r="S35" s="51">
        <v>62537</v>
      </c>
      <c r="T35" s="51">
        <v>62967</v>
      </c>
      <c r="V35" s="51">
        <v>50871</v>
      </c>
      <c r="W35" s="51">
        <v>58491</v>
      </c>
      <c r="X35" s="51">
        <v>63383</v>
      </c>
      <c r="Z35" s="51">
        <v>54813</v>
      </c>
      <c r="AA35" s="51">
        <v>56787</v>
      </c>
      <c r="AB35" s="110">
        <v>66258</v>
      </c>
      <c r="AD35" s="51">
        <v>54628</v>
      </c>
      <c r="AE35" s="51">
        <v>55493</v>
      </c>
      <c r="AF35" s="110">
        <v>67481</v>
      </c>
      <c r="AH35" s="51">
        <v>53529</v>
      </c>
      <c r="AI35" s="51">
        <v>58341.014548129671</v>
      </c>
      <c r="AJ35" s="110">
        <v>71319</v>
      </c>
    </row>
    <row r="36" spans="1:36">
      <c r="A36" s="52" t="s">
        <v>40</v>
      </c>
      <c r="B36" s="52">
        <v>45473</v>
      </c>
      <c r="C36" s="52">
        <v>49922</v>
      </c>
      <c r="D36" s="52">
        <v>60392</v>
      </c>
      <c r="F36" s="77">
        <v>42525</v>
      </c>
      <c r="G36" s="77">
        <v>50646</v>
      </c>
      <c r="H36" s="52">
        <v>56253</v>
      </c>
      <c r="J36" s="77">
        <v>42490</v>
      </c>
      <c r="K36" s="77">
        <v>54723</v>
      </c>
      <c r="L36" s="52">
        <v>56850</v>
      </c>
      <c r="N36" s="51">
        <v>45183</v>
      </c>
      <c r="O36" s="51">
        <v>58080</v>
      </c>
      <c r="P36" s="51">
        <v>62186.634090030901</v>
      </c>
      <c r="Q36" s="51"/>
      <c r="R36" s="51">
        <v>47508</v>
      </c>
      <c r="S36" s="51">
        <v>56631</v>
      </c>
      <c r="T36" s="51">
        <v>60106</v>
      </c>
      <c r="V36" s="51">
        <v>49922</v>
      </c>
      <c r="W36" s="51">
        <v>60392</v>
      </c>
      <c r="X36" s="51">
        <v>59068</v>
      </c>
      <c r="Z36" s="51">
        <v>50646</v>
      </c>
      <c r="AA36" s="51">
        <v>56253</v>
      </c>
      <c r="AB36" s="110">
        <v>67243</v>
      </c>
      <c r="AD36" s="51">
        <v>54723</v>
      </c>
      <c r="AE36" s="51">
        <v>56850</v>
      </c>
      <c r="AF36" s="110">
        <v>70310</v>
      </c>
      <c r="AH36" s="51">
        <v>58080</v>
      </c>
      <c r="AI36" s="51">
        <v>62186.634090030901</v>
      </c>
      <c r="AJ36" s="110">
        <v>75418</v>
      </c>
    </row>
    <row r="37" spans="1:36">
      <c r="A37" s="47" t="s">
        <v>42</v>
      </c>
      <c r="B37" s="47">
        <v>37248</v>
      </c>
      <c r="C37" s="47">
        <v>45397</v>
      </c>
      <c r="D37" s="47">
        <v>52470</v>
      </c>
      <c r="F37" s="15">
        <v>39629</v>
      </c>
      <c r="G37" s="15">
        <v>44718</v>
      </c>
      <c r="H37" s="47">
        <v>52359</v>
      </c>
      <c r="J37" s="15">
        <v>39719</v>
      </c>
      <c r="K37" s="15">
        <v>47041</v>
      </c>
      <c r="L37" s="47">
        <v>54509</v>
      </c>
      <c r="N37" s="50">
        <v>39763</v>
      </c>
      <c r="O37" s="50">
        <v>48744</v>
      </c>
      <c r="P37" s="50">
        <v>57512.158688412412</v>
      </c>
      <c r="Q37" s="51"/>
      <c r="R37" s="50">
        <v>42555</v>
      </c>
      <c r="S37" s="50">
        <v>53337</v>
      </c>
      <c r="T37" s="50">
        <v>55700</v>
      </c>
      <c r="V37" s="50">
        <v>45397</v>
      </c>
      <c r="W37" s="50">
        <v>52470</v>
      </c>
      <c r="X37" s="50">
        <v>55690</v>
      </c>
      <c r="Z37" s="50">
        <v>44718</v>
      </c>
      <c r="AA37" s="50">
        <v>52359</v>
      </c>
      <c r="AB37" s="111">
        <v>60925</v>
      </c>
      <c r="AD37" s="50">
        <v>47041</v>
      </c>
      <c r="AE37" s="50">
        <v>54509</v>
      </c>
      <c r="AF37" s="111">
        <v>57829</v>
      </c>
      <c r="AH37" s="50">
        <v>48744</v>
      </c>
      <c r="AI37" s="50">
        <v>57512.158688412412</v>
      </c>
      <c r="AJ37" s="111">
        <v>57837</v>
      </c>
    </row>
    <row r="38" spans="1:36">
      <c r="A38" s="48" t="s">
        <v>100</v>
      </c>
      <c r="B38" s="48"/>
      <c r="C38" s="48"/>
      <c r="D38" s="48"/>
      <c r="F38" s="86"/>
      <c r="G38" s="86"/>
      <c r="H38" s="86"/>
      <c r="J38" s="86"/>
      <c r="K38" s="86"/>
      <c r="L38" s="86"/>
      <c r="N38" s="51"/>
      <c r="O38" s="51"/>
      <c r="P38" s="51"/>
      <c r="Q38" s="51"/>
      <c r="R38" s="51"/>
      <c r="S38" s="51"/>
      <c r="T38" s="51"/>
      <c r="V38" s="51"/>
      <c r="W38" s="51"/>
      <c r="X38" s="51"/>
      <c r="Z38" s="51"/>
      <c r="AA38" s="51"/>
      <c r="AD38" s="51"/>
      <c r="AE38" s="51"/>
      <c r="AH38" s="51"/>
      <c r="AI38" s="51"/>
    </row>
    <row r="39" spans="1:36">
      <c r="A39" s="48" t="s">
        <v>95</v>
      </c>
      <c r="B39" s="48"/>
      <c r="C39" s="48"/>
      <c r="D39" s="48"/>
      <c r="F39" s="79"/>
      <c r="G39" s="79"/>
      <c r="H39" s="79"/>
      <c r="J39" s="79"/>
      <c r="K39" s="79"/>
      <c r="L39" s="79"/>
      <c r="N39" s="51"/>
      <c r="O39" s="51"/>
      <c r="P39" s="51"/>
      <c r="Q39" s="51"/>
      <c r="R39" s="51"/>
      <c r="S39" s="51"/>
      <c r="T39" s="51"/>
      <c r="V39" s="51"/>
      <c r="W39" s="51"/>
      <c r="X39" s="51"/>
      <c r="Z39" s="51"/>
      <c r="AA39" s="51"/>
      <c r="AD39" s="51"/>
      <c r="AE39" s="51"/>
      <c r="AH39" s="51"/>
      <c r="AI39" s="51"/>
    </row>
    <row r="40" spans="1:36">
      <c r="A40" s="52" t="s">
        <v>24</v>
      </c>
      <c r="B40" s="52">
        <v>46330</v>
      </c>
      <c r="C40" s="52">
        <v>46077</v>
      </c>
      <c r="D40" s="52">
        <v>52870</v>
      </c>
      <c r="F40" s="77">
        <v>46064</v>
      </c>
      <c r="G40" s="77">
        <v>48398</v>
      </c>
      <c r="H40" s="52">
        <v>50761</v>
      </c>
      <c r="J40" s="77">
        <v>46171</v>
      </c>
      <c r="K40" s="77">
        <v>48671</v>
      </c>
      <c r="L40" s="52">
        <v>50637</v>
      </c>
      <c r="N40" s="51">
        <v>42710</v>
      </c>
      <c r="O40" s="51">
        <v>52506</v>
      </c>
      <c r="P40" s="51">
        <v>51737.543434969644</v>
      </c>
      <c r="Q40" s="51"/>
      <c r="R40" s="51">
        <v>45153</v>
      </c>
      <c r="S40" s="51">
        <v>53254</v>
      </c>
      <c r="T40" s="51">
        <v>57196</v>
      </c>
      <c r="V40" s="51">
        <v>46077</v>
      </c>
      <c r="W40" s="51">
        <v>52870</v>
      </c>
      <c r="X40" s="51">
        <v>54916</v>
      </c>
      <c r="Z40" s="51">
        <v>48398</v>
      </c>
      <c r="AA40" s="51">
        <v>50761</v>
      </c>
      <c r="AB40" s="110">
        <v>60413</v>
      </c>
      <c r="AD40" s="51">
        <v>48671</v>
      </c>
      <c r="AE40" s="51">
        <v>50637</v>
      </c>
      <c r="AF40" s="110">
        <v>61386</v>
      </c>
      <c r="AH40" s="51">
        <v>52506</v>
      </c>
      <c r="AI40" s="51">
        <v>51737.543434969644</v>
      </c>
      <c r="AJ40" s="110">
        <v>64609</v>
      </c>
    </row>
    <row r="41" spans="1:36">
      <c r="A41" s="52" t="s">
        <v>25</v>
      </c>
      <c r="B41" s="52">
        <v>40838</v>
      </c>
      <c r="C41" s="52">
        <v>42329</v>
      </c>
      <c r="D41" s="52">
        <v>44305</v>
      </c>
      <c r="F41" s="77">
        <v>40865</v>
      </c>
      <c r="G41" s="77">
        <v>42437</v>
      </c>
      <c r="H41" s="52">
        <v>46322</v>
      </c>
      <c r="J41" s="77">
        <v>40379</v>
      </c>
      <c r="K41" s="77">
        <v>45407</v>
      </c>
      <c r="L41" s="52">
        <v>44445</v>
      </c>
      <c r="N41" s="51">
        <v>41047</v>
      </c>
      <c r="O41" s="51">
        <v>47453</v>
      </c>
      <c r="P41" s="51">
        <v>46158.025716154771</v>
      </c>
      <c r="Q41" s="51"/>
      <c r="R41" s="51">
        <v>42425</v>
      </c>
      <c r="S41" s="51">
        <v>46520</v>
      </c>
      <c r="T41" s="51">
        <v>50553</v>
      </c>
      <c r="V41" s="51">
        <v>42329</v>
      </c>
      <c r="W41" s="51">
        <v>44305</v>
      </c>
      <c r="X41" s="51">
        <v>48060</v>
      </c>
      <c r="Z41" s="51">
        <v>42437</v>
      </c>
      <c r="AA41" s="51">
        <v>46322</v>
      </c>
      <c r="AB41" s="110">
        <v>51983</v>
      </c>
      <c r="AD41" s="51">
        <v>45407</v>
      </c>
      <c r="AE41" s="51">
        <v>44445</v>
      </c>
      <c r="AF41" s="110">
        <v>56094</v>
      </c>
      <c r="AH41" s="51">
        <v>47453</v>
      </c>
      <c r="AI41" s="51">
        <v>46158.025716154771</v>
      </c>
      <c r="AJ41" s="110">
        <v>58873</v>
      </c>
    </row>
    <row r="42" spans="1:36">
      <c r="A42" s="52" t="s">
        <v>26</v>
      </c>
      <c r="B42" s="52">
        <v>41098</v>
      </c>
      <c r="C42" s="52">
        <v>43391</v>
      </c>
      <c r="D42" s="52">
        <v>50721</v>
      </c>
      <c r="F42" s="77">
        <v>40991</v>
      </c>
      <c r="G42" s="77">
        <v>46500</v>
      </c>
      <c r="H42" s="52">
        <v>49177</v>
      </c>
      <c r="J42" s="77">
        <v>40976</v>
      </c>
      <c r="K42" s="77">
        <v>48126</v>
      </c>
      <c r="L42" s="52">
        <v>50219</v>
      </c>
      <c r="N42" s="51">
        <v>41049</v>
      </c>
      <c r="O42" s="51">
        <v>48908</v>
      </c>
      <c r="P42" s="51">
        <v>53442.415041373875</v>
      </c>
      <c r="Q42" s="51"/>
      <c r="R42" s="51">
        <v>41384</v>
      </c>
      <c r="S42" s="51">
        <v>50142</v>
      </c>
      <c r="T42" s="51">
        <v>54855</v>
      </c>
      <c r="V42" s="51">
        <v>43391</v>
      </c>
      <c r="W42" s="51">
        <v>50721</v>
      </c>
      <c r="X42" s="51">
        <v>57810</v>
      </c>
      <c r="Z42" s="51">
        <v>46500</v>
      </c>
      <c r="AA42" s="51">
        <v>49177</v>
      </c>
      <c r="AB42" s="110">
        <v>60855</v>
      </c>
      <c r="AD42" s="51">
        <v>48126</v>
      </c>
      <c r="AE42" s="51">
        <v>50219</v>
      </c>
      <c r="AF42" s="110">
        <v>59094</v>
      </c>
      <c r="AH42" s="51">
        <v>48908</v>
      </c>
      <c r="AI42" s="51">
        <v>53442.415041373875</v>
      </c>
      <c r="AJ42" s="110">
        <v>63481</v>
      </c>
    </row>
    <row r="43" spans="1:36">
      <c r="A43" s="52" t="s">
        <v>27</v>
      </c>
      <c r="B43" s="52">
        <v>37348</v>
      </c>
      <c r="C43" s="52">
        <v>41066</v>
      </c>
      <c r="D43" s="52">
        <v>44717</v>
      </c>
      <c r="F43" s="77">
        <v>41059</v>
      </c>
      <c r="G43" s="77">
        <v>42027</v>
      </c>
      <c r="H43" s="52">
        <v>46229</v>
      </c>
      <c r="J43" s="77">
        <v>41415</v>
      </c>
      <c r="K43" s="77">
        <v>45552</v>
      </c>
      <c r="L43" s="52">
        <v>46147</v>
      </c>
      <c r="N43" s="51">
        <v>42619</v>
      </c>
      <c r="O43" s="51">
        <v>48497</v>
      </c>
      <c r="P43" s="51">
        <v>50002.501362937066</v>
      </c>
      <c r="Q43" s="51"/>
      <c r="R43" s="51">
        <v>44232</v>
      </c>
      <c r="S43" s="51">
        <v>47877</v>
      </c>
      <c r="T43" s="51">
        <v>51485</v>
      </c>
      <c r="V43" s="51">
        <v>41066</v>
      </c>
      <c r="W43" s="51">
        <v>44717</v>
      </c>
      <c r="X43" s="51">
        <v>53444</v>
      </c>
      <c r="Z43" s="51">
        <v>42027</v>
      </c>
      <c r="AA43" s="51">
        <v>46229</v>
      </c>
      <c r="AB43" s="110">
        <v>54865</v>
      </c>
      <c r="AD43" s="51">
        <v>45552</v>
      </c>
      <c r="AE43" s="51">
        <v>46147</v>
      </c>
      <c r="AF43" s="110">
        <v>56810</v>
      </c>
      <c r="AH43" s="51">
        <v>48497</v>
      </c>
      <c r="AI43" s="51">
        <v>50002.501362937066</v>
      </c>
      <c r="AJ43" s="110">
        <v>57872</v>
      </c>
    </row>
    <row r="44" spans="1:36">
      <c r="A44" s="52" t="s">
        <v>30</v>
      </c>
      <c r="B44" s="52">
        <v>46089</v>
      </c>
      <c r="C44" s="52">
        <v>42256</v>
      </c>
      <c r="D44" s="52">
        <v>45994</v>
      </c>
      <c r="F44" s="77">
        <v>45512</v>
      </c>
      <c r="G44" s="77">
        <v>45933</v>
      </c>
      <c r="H44" s="52">
        <v>46441</v>
      </c>
      <c r="J44" s="77">
        <v>45047</v>
      </c>
      <c r="K44" s="77">
        <v>48647</v>
      </c>
      <c r="L44" s="52">
        <v>48879</v>
      </c>
      <c r="N44" s="51">
        <v>42715</v>
      </c>
      <c r="O44" s="51">
        <v>49370</v>
      </c>
      <c r="P44" s="51">
        <v>50014.803632802817</v>
      </c>
      <c r="Q44" s="51"/>
      <c r="R44" s="51">
        <v>45022</v>
      </c>
      <c r="S44" s="51">
        <v>49788</v>
      </c>
      <c r="T44" s="51">
        <v>48801</v>
      </c>
      <c r="V44" s="51">
        <v>42256</v>
      </c>
      <c r="W44" s="51">
        <v>45994</v>
      </c>
      <c r="X44" s="51">
        <v>52005</v>
      </c>
      <c r="Z44" s="51">
        <v>45933</v>
      </c>
      <c r="AA44" s="51">
        <v>46441</v>
      </c>
      <c r="AB44" s="110">
        <v>54203</v>
      </c>
      <c r="AD44" s="51">
        <v>48647</v>
      </c>
      <c r="AE44" s="51">
        <v>48879</v>
      </c>
      <c r="AF44" s="110">
        <v>57091</v>
      </c>
      <c r="AH44" s="51">
        <v>49370</v>
      </c>
      <c r="AI44" s="51">
        <v>50014.803632802817</v>
      </c>
      <c r="AJ44" s="110">
        <v>57700</v>
      </c>
    </row>
    <row r="45" spans="1:36">
      <c r="A45" s="52" t="s">
        <v>31</v>
      </c>
      <c r="B45" s="52">
        <v>47038</v>
      </c>
      <c r="C45" s="52">
        <v>56104</v>
      </c>
      <c r="D45" s="52">
        <v>56090</v>
      </c>
      <c r="F45" s="77">
        <v>54251</v>
      </c>
      <c r="G45" s="77">
        <v>54215</v>
      </c>
      <c r="H45" s="52">
        <v>52554</v>
      </c>
      <c r="J45" s="77">
        <v>52681</v>
      </c>
      <c r="K45" s="77">
        <v>56211</v>
      </c>
      <c r="L45" s="52">
        <v>57820</v>
      </c>
      <c r="N45" s="51">
        <v>54622</v>
      </c>
      <c r="O45" s="51">
        <v>58058</v>
      </c>
      <c r="P45" s="51">
        <v>61794.916262512932</v>
      </c>
      <c r="Q45" s="51"/>
      <c r="R45" s="51">
        <v>52823</v>
      </c>
      <c r="S45" s="51">
        <v>54925</v>
      </c>
      <c r="T45" s="51">
        <v>60907</v>
      </c>
      <c r="V45" s="51">
        <v>56104</v>
      </c>
      <c r="W45" s="51">
        <v>56090</v>
      </c>
      <c r="X45" s="51">
        <v>67244</v>
      </c>
      <c r="Z45" s="51">
        <v>54215</v>
      </c>
      <c r="AA45" s="51">
        <v>52554</v>
      </c>
      <c r="AB45" s="110">
        <v>68730</v>
      </c>
      <c r="AD45" s="51">
        <v>56211</v>
      </c>
      <c r="AE45" s="51">
        <v>57820</v>
      </c>
      <c r="AF45" s="110">
        <v>70218</v>
      </c>
      <c r="AH45" s="51">
        <v>58058</v>
      </c>
      <c r="AI45" s="51">
        <v>61794.916262512932</v>
      </c>
      <c r="AJ45" s="110">
        <v>71920</v>
      </c>
    </row>
    <row r="46" spans="1:36">
      <c r="A46" s="52" t="s">
        <v>32</v>
      </c>
      <c r="B46" s="52">
        <v>41383</v>
      </c>
      <c r="C46" s="52">
        <v>42137</v>
      </c>
      <c r="D46" s="52">
        <v>48769</v>
      </c>
      <c r="F46" s="77">
        <v>45097</v>
      </c>
      <c r="G46" s="77">
        <v>42986</v>
      </c>
      <c r="H46" s="52">
        <v>46184</v>
      </c>
      <c r="J46" s="77">
        <v>41339</v>
      </c>
      <c r="K46" s="77">
        <v>44579</v>
      </c>
      <c r="L46" s="52">
        <v>45774</v>
      </c>
      <c r="N46" s="51">
        <v>42776</v>
      </c>
      <c r="O46" s="51">
        <v>46005</v>
      </c>
      <c r="P46" s="51">
        <v>49764.262455751792</v>
      </c>
      <c r="Q46" s="51"/>
      <c r="R46" s="51">
        <v>43762</v>
      </c>
      <c r="S46" s="51">
        <v>46038</v>
      </c>
      <c r="T46" s="51">
        <v>50311</v>
      </c>
      <c r="V46" s="51">
        <v>42137</v>
      </c>
      <c r="W46" s="51">
        <v>48769</v>
      </c>
      <c r="X46" s="51">
        <v>56630</v>
      </c>
      <c r="Z46" s="51">
        <v>42986</v>
      </c>
      <c r="AA46" s="51">
        <v>46184</v>
      </c>
      <c r="AB46" s="110">
        <v>59196</v>
      </c>
      <c r="AD46" s="51">
        <v>44579</v>
      </c>
      <c r="AE46" s="51">
        <v>45774</v>
      </c>
      <c r="AF46" s="110">
        <v>55016</v>
      </c>
      <c r="AH46" s="51">
        <v>46005</v>
      </c>
      <c r="AI46" s="51">
        <v>49764.262455751792</v>
      </c>
      <c r="AJ46" s="110">
        <v>56885</v>
      </c>
    </row>
    <row r="47" spans="1:36">
      <c r="A47" s="52" t="s">
        <v>34</v>
      </c>
      <c r="B47" s="52">
        <v>38626</v>
      </c>
      <c r="C47" s="52">
        <v>43786</v>
      </c>
      <c r="D47" s="52">
        <v>49595</v>
      </c>
      <c r="F47" s="77">
        <v>41750</v>
      </c>
      <c r="G47" s="77">
        <v>47923</v>
      </c>
      <c r="H47" s="52">
        <v>52728</v>
      </c>
      <c r="J47" s="77">
        <v>43611</v>
      </c>
      <c r="K47" s="77">
        <v>48145</v>
      </c>
      <c r="L47" s="52">
        <v>55616</v>
      </c>
      <c r="N47" s="51">
        <v>42796</v>
      </c>
      <c r="O47" s="51">
        <v>49174</v>
      </c>
      <c r="P47" s="51">
        <v>52196.223667223479</v>
      </c>
      <c r="Q47" s="51"/>
      <c r="R47" s="51">
        <v>43974</v>
      </c>
      <c r="S47" s="51">
        <v>50728</v>
      </c>
      <c r="T47" s="51">
        <v>53774</v>
      </c>
      <c r="V47" s="51">
        <v>43786</v>
      </c>
      <c r="W47" s="51">
        <v>49595</v>
      </c>
      <c r="X47" s="51">
        <v>56870</v>
      </c>
      <c r="Z47" s="51">
        <v>47923</v>
      </c>
      <c r="AA47" s="51">
        <v>52728</v>
      </c>
      <c r="AB47" s="110">
        <v>60474</v>
      </c>
      <c r="AD47" s="51">
        <v>48145</v>
      </c>
      <c r="AE47" s="51">
        <v>55616</v>
      </c>
      <c r="AF47" s="110">
        <v>59374</v>
      </c>
      <c r="AH47" s="51">
        <v>49174</v>
      </c>
      <c r="AI47" s="51">
        <v>52196.223667223479</v>
      </c>
      <c r="AJ47" s="110">
        <v>59619</v>
      </c>
    </row>
    <row r="48" spans="1:36">
      <c r="A48" s="52" t="s">
        <v>50</v>
      </c>
      <c r="B48" s="52">
        <v>32663</v>
      </c>
      <c r="C48" s="52">
        <v>39220</v>
      </c>
      <c r="D48" s="52">
        <v>50075</v>
      </c>
      <c r="F48" s="77">
        <v>35996</v>
      </c>
      <c r="G48" s="77">
        <v>42192</v>
      </c>
      <c r="H48" s="52">
        <v>51380</v>
      </c>
      <c r="J48" s="77">
        <v>35793</v>
      </c>
      <c r="K48" s="77">
        <v>41047</v>
      </c>
      <c r="L48" s="52">
        <v>56361</v>
      </c>
      <c r="N48" s="51">
        <v>36200</v>
      </c>
      <c r="O48" s="51">
        <v>47205</v>
      </c>
      <c r="P48" s="51">
        <v>55765.907051028153</v>
      </c>
      <c r="Q48" s="51"/>
      <c r="R48" s="51">
        <v>40410</v>
      </c>
      <c r="S48" s="51">
        <v>49631</v>
      </c>
      <c r="T48" s="51">
        <v>52888</v>
      </c>
      <c r="V48" s="51">
        <v>39220</v>
      </c>
      <c r="W48" s="51">
        <v>50075</v>
      </c>
      <c r="X48" s="51">
        <v>60730</v>
      </c>
      <c r="Z48" s="51">
        <v>42192</v>
      </c>
      <c r="AA48" s="51">
        <v>51380</v>
      </c>
      <c r="AB48" s="110">
        <v>57415</v>
      </c>
      <c r="AD48" s="51">
        <v>41047</v>
      </c>
      <c r="AE48" s="51">
        <v>56361</v>
      </c>
      <c r="AF48" s="110">
        <v>60184</v>
      </c>
      <c r="AH48" s="51">
        <v>47205</v>
      </c>
      <c r="AI48" s="51">
        <v>55765.907051028153</v>
      </c>
      <c r="AJ48" s="110">
        <v>59886</v>
      </c>
    </row>
    <row r="49" spans="1:36">
      <c r="A49" s="52" t="s">
        <v>36</v>
      </c>
      <c r="B49" s="52">
        <v>39489</v>
      </c>
      <c r="C49" s="52">
        <v>43055</v>
      </c>
      <c r="D49" s="52">
        <v>45879</v>
      </c>
      <c r="F49" s="77">
        <v>42962</v>
      </c>
      <c r="G49" s="77">
        <v>44203</v>
      </c>
      <c r="H49" s="52">
        <v>46093</v>
      </c>
      <c r="J49" s="77">
        <v>41785</v>
      </c>
      <c r="K49" s="77">
        <v>45900</v>
      </c>
      <c r="L49" s="52">
        <v>44648</v>
      </c>
      <c r="N49" s="51">
        <v>42684</v>
      </c>
      <c r="O49" s="51">
        <v>49099</v>
      </c>
      <c r="P49" s="51">
        <v>44375.109538157245</v>
      </c>
      <c r="Q49" s="51"/>
      <c r="R49" s="51">
        <v>43520</v>
      </c>
      <c r="S49" s="51">
        <v>46934</v>
      </c>
      <c r="T49" s="51">
        <v>46398</v>
      </c>
      <c r="V49" s="51">
        <v>43055</v>
      </c>
      <c r="W49" s="51">
        <v>45879</v>
      </c>
      <c r="X49" s="51">
        <v>49644</v>
      </c>
      <c r="Z49" s="51">
        <v>44203</v>
      </c>
      <c r="AA49" s="51">
        <v>46093</v>
      </c>
      <c r="AB49" s="110">
        <v>53301</v>
      </c>
      <c r="AD49" s="51">
        <v>45900</v>
      </c>
      <c r="AE49" s="51">
        <v>44648</v>
      </c>
      <c r="AF49" s="110">
        <v>53985</v>
      </c>
      <c r="AH49" s="51">
        <v>49099</v>
      </c>
      <c r="AI49" s="51">
        <v>44375.109538157245</v>
      </c>
      <c r="AJ49" s="110">
        <v>59768</v>
      </c>
    </row>
    <row r="50" spans="1:36">
      <c r="A50" s="52" t="s">
        <v>52</v>
      </c>
      <c r="B50" s="52">
        <v>35828</v>
      </c>
      <c r="C50" s="52">
        <v>41107</v>
      </c>
      <c r="D50" s="52">
        <v>45826</v>
      </c>
      <c r="F50" s="77">
        <v>36475</v>
      </c>
      <c r="G50" s="77">
        <v>43151</v>
      </c>
      <c r="H50" s="52">
        <v>45669</v>
      </c>
      <c r="J50" s="77">
        <v>39671</v>
      </c>
      <c r="K50" s="77">
        <v>45427</v>
      </c>
      <c r="L50" s="52">
        <v>47223</v>
      </c>
      <c r="N50" s="51">
        <v>37873</v>
      </c>
      <c r="O50" s="51">
        <v>46418</v>
      </c>
      <c r="P50" s="51">
        <v>49414.797866132809</v>
      </c>
      <c r="Q50" s="51"/>
      <c r="R50" s="51">
        <v>39522</v>
      </c>
      <c r="S50" s="51">
        <v>51600</v>
      </c>
      <c r="T50" s="51">
        <v>54453</v>
      </c>
      <c r="V50" s="51">
        <v>41107</v>
      </c>
      <c r="W50" s="51">
        <v>45826</v>
      </c>
      <c r="X50" s="51">
        <v>53053</v>
      </c>
      <c r="Z50" s="51">
        <v>43151</v>
      </c>
      <c r="AA50" s="51">
        <v>45669</v>
      </c>
      <c r="AB50" s="110">
        <v>55065</v>
      </c>
      <c r="AD50" s="51">
        <v>45427</v>
      </c>
      <c r="AE50" s="51">
        <v>47223</v>
      </c>
      <c r="AF50" s="110">
        <v>57450</v>
      </c>
      <c r="AH50" s="51">
        <v>46418</v>
      </c>
      <c r="AI50" s="51">
        <v>49414.797866132809</v>
      </c>
      <c r="AJ50" s="110">
        <v>56894</v>
      </c>
    </row>
    <row r="51" spans="1:36">
      <c r="A51" s="47" t="s">
        <v>41</v>
      </c>
      <c r="B51" s="47">
        <v>45667</v>
      </c>
      <c r="C51" s="47">
        <v>45732</v>
      </c>
      <c r="D51" s="47">
        <v>51237</v>
      </c>
      <c r="F51" s="15">
        <v>45088</v>
      </c>
      <c r="G51" s="15">
        <v>44650</v>
      </c>
      <c r="H51" s="47">
        <v>50522</v>
      </c>
      <c r="J51" s="15">
        <v>45346</v>
      </c>
      <c r="K51" s="15">
        <v>51692</v>
      </c>
      <c r="L51" s="47">
        <v>52058</v>
      </c>
      <c r="N51" s="50">
        <v>45903</v>
      </c>
      <c r="O51" s="50">
        <v>51277</v>
      </c>
      <c r="P51" s="50">
        <v>53079.006440359903</v>
      </c>
      <c r="Q51" s="51"/>
      <c r="R51" s="50">
        <v>46269</v>
      </c>
      <c r="S51" s="50">
        <v>51200</v>
      </c>
      <c r="T51" s="50">
        <v>55258</v>
      </c>
      <c r="V51" s="50">
        <v>45732</v>
      </c>
      <c r="W51" s="50">
        <v>51237</v>
      </c>
      <c r="X51" s="50">
        <v>58080</v>
      </c>
      <c r="Z51" s="50">
        <v>44650</v>
      </c>
      <c r="AA51" s="50">
        <v>50522</v>
      </c>
      <c r="AB51" s="111">
        <v>55425</v>
      </c>
      <c r="AD51" s="50">
        <v>51692</v>
      </c>
      <c r="AE51" s="50">
        <v>52058</v>
      </c>
      <c r="AF51" s="111">
        <v>59817</v>
      </c>
      <c r="AH51" s="50">
        <v>51277</v>
      </c>
      <c r="AI51" s="50">
        <v>53079.006440359903</v>
      </c>
      <c r="AJ51" s="111">
        <v>63451</v>
      </c>
    </row>
    <row r="52" spans="1:36">
      <c r="A52" s="48" t="s">
        <v>102</v>
      </c>
      <c r="B52" s="48"/>
      <c r="C52" s="48"/>
      <c r="D52" s="48"/>
      <c r="F52" s="86"/>
      <c r="G52" s="86"/>
      <c r="H52" s="86"/>
      <c r="J52" s="86"/>
      <c r="K52" s="86"/>
      <c r="L52" s="86"/>
      <c r="N52" s="51"/>
      <c r="O52" s="51"/>
      <c r="P52" s="51"/>
      <c r="Q52" s="51"/>
      <c r="R52" s="51"/>
      <c r="S52" s="51"/>
      <c r="T52" s="51"/>
      <c r="V52" s="51"/>
      <c r="W52" s="51"/>
      <c r="X52" s="51"/>
      <c r="Z52" s="51"/>
      <c r="AA52" s="51"/>
      <c r="AD52" s="51"/>
      <c r="AE52" s="51"/>
      <c r="AH52" s="51"/>
      <c r="AI52" s="51"/>
    </row>
    <row r="53" spans="1:36">
      <c r="A53" s="48" t="s">
        <v>95</v>
      </c>
      <c r="B53" s="48"/>
      <c r="C53" s="48"/>
      <c r="D53" s="48"/>
      <c r="F53" s="79"/>
      <c r="G53" s="79"/>
      <c r="H53" s="79"/>
      <c r="J53" s="79"/>
      <c r="K53" s="79"/>
      <c r="L53" s="79"/>
      <c r="N53" s="51"/>
      <c r="O53" s="51"/>
      <c r="P53" s="51"/>
      <c r="Q53" s="51"/>
      <c r="R53" s="51"/>
      <c r="S53" s="51"/>
      <c r="T53" s="51"/>
      <c r="V53" s="51"/>
      <c r="W53" s="51"/>
      <c r="X53" s="51"/>
      <c r="Z53" s="51"/>
      <c r="AA53" s="51"/>
      <c r="AD53" s="51"/>
      <c r="AE53" s="51"/>
      <c r="AH53" s="51"/>
      <c r="AI53" s="51"/>
    </row>
    <row r="54" spans="1:36">
      <c r="A54" s="52" t="s">
        <v>21</v>
      </c>
      <c r="B54" s="52">
        <v>50593</v>
      </c>
      <c r="C54" s="52">
        <v>55100</v>
      </c>
      <c r="D54" s="52">
        <v>64851</v>
      </c>
      <c r="F54" s="77">
        <v>50172</v>
      </c>
      <c r="G54" s="77">
        <v>56835</v>
      </c>
      <c r="H54" s="52">
        <v>66452</v>
      </c>
      <c r="J54" s="77">
        <v>53347</v>
      </c>
      <c r="K54" s="77">
        <v>62404</v>
      </c>
      <c r="L54" s="52">
        <v>65415</v>
      </c>
      <c r="N54" s="51">
        <v>53387</v>
      </c>
      <c r="O54" s="51">
        <v>64141</v>
      </c>
      <c r="P54" s="51">
        <v>64247.280660311095</v>
      </c>
      <c r="Q54" s="51"/>
      <c r="R54" s="51">
        <v>54965</v>
      </c>
      <c r="S54" s="51">
        <v>64682</v>
      </c>
      <c r="T54" s="51">
        <v>67781</v>
      </c>
      <c r="V54" s="51">
        <v>55100</v>
      </c>
      <c r="W54" s="51">
        <v>64851</v>
      </c>
      <c r="X54" s="51">
        <v>70161</v>
      </c>
      <c r="Z54" s="51">
        <v>56835</v>
      </c>
      <c r="AA54" s="51">
        <v>66452</v>
      </c>
      <c r="AB54" s="110">
        <v>72889</v>
      </c>
      <c r="AD54" s="51">
        <v>62404</v>
      </c>
      <c r="AE54" s="51">
        <v>65415</v>
      </c>
      <c r="AF54" s="110">
        <v>75923</v>
      </c>
      <c r="AH54" s="51">
        <v>64141</v>
      </c>
      <c r="AI54" s="51">
        <v>64247.280660311095</v>
      </c>
      <c r="AJ54" s="110">
        <v>72780</v>
      </c>
    </row>
    <row r="55" spans="1:36">
      <c r="A55" s="52" t="s">
        <v>28</v>
      </c>
      <c r="B55" s="52">
        <v>38862</v>
      </c>
      <c r="C55" s="52">
        <v>41329</v>
      </c>
      <c r="D55" s="52">
        <v>47502</v>
      </c>
      <c r="F55" s="77">
        <v>37266</v>
      </c>
      <c r="G55" s="77">
        <v>43923</v>
      </c>
      <c r="H55" s="52">
        <v>48133</v>
      </c>
      <c r="J55" s="77">
        <v>36612</v>
      </c>
      <c r="K55" s="77">
        <v>45642</v>
      </c>
      <c r="L55" s="52">
        <v>49693</v>
      </c>
      <c r="N55" s="51">
        <v>36853</v>
      </c>
      <c r="O55" s="51">
        <v>47894</v>
      </c>
      <c r="P55" s="51">
        <v>49157.958539987354</v>
      </c>
      <c r="Q55" s="51"/>
      <c r="R55" s="51">
        <v>37113</v>
      </c>
      <c r="S55" s="51">
        <v>47228</v>
      </c>
      <c r="T55" s="51">
        <v>50121</v>
      </c>
      <c r="V55" s="51">
        <v>41329</v>
      </c>
      <c r="W55" s="51">
        <v>47502</v>
      </c>
      <c r="X55" s="51">
        <v>51710</v>
      </c>
      <c r="Z55" s="51">
        <v>43923</v>
      </c>
      <c r="AA55" s="51">
        <v>48133</v>
      </c>
      <c r="AB55" s="110">
        <v>50756</v>
      </c>
      <c r="AD55" s="51">
        <v>45642</v>
      </c>
      <c r="AE55" s="51">
        <v>49693</v>
      </c>
      <c r="AF55" s="110">
        <v>50856</v>
      </c>
      <c r="AH55" s="51">
        <v>47894</v>
      </c>
      <c r="AI55" s="51">
        <v>49157.958539987354</v>
      </c>
      <c r="AJ55" s="110">
        <v>51664</v>
      </c>
    </row>
    <row r="56" spans="1:36">
      <c r="A56" s="52" t="s">
        <v>29</v>
      </c>
      <c r="B56" s="52">
        <v>44005</v>
      </c>
      <c r="C56" s="52">
        <v>52019</v>
      </c>
      <c r="D56" s="52">
        <v>59373</v>
      </c>
      <c r="F56" s="77">
        <v>46753</v>
      </c>
      <c r="G56" s="77">
        <v>56017</v>
      </c>
      <c r="H56" s="52">
        <v>61333</v>
      </c>
      <c r="J56" s="77">
        <v>52253</v>
      </c>
      <c r="K56" s="77">
        <v>55330</v>
      </c>
      <c r="L56" s="52">
        <v>63313</v>
      </c>
      <c r="N56" s="51">
        <v>49855</v>
      </c>
      <c r="O56" s="51">
        <v>58463</v>
      </c>
      <c r="P56" s="51">
        <v>63655.897167099407</v>
      </c>
      <c r="Q56" s="51"/>
      <c r="R56" s="51">
        <v>50955</v>
      </c>
      <c r="S56" s="51">
        <v>60320</v>
      </c>
      <c r="T56" s="51">
        <v>62963</v>
      </c>
      <c r="V56" s="51">
        <v>52019</v>
      </c>
      <c r="W56" s="51">
        <v>59373</v>
      </c>
      <c r="X56" s="51">
        <v>63151</v>
      </c>
      <c r="Z56" s="51">
        <v>56017</v>
      </c>
      <c r="AA56" s="51">
        <v>61333</v>
      </c>
      <c r="AB56" s="110">
        <v>67861</v>
      </c>
      <c r="AD56" s="51">
        <v>55330</v>
      </c>
      <c r="AE56" s="51">
        <v>63313</v>
      </c>
      <c r="AF56" s="110">
        <v>72266</v>
      </c>
      <c r="AH56" s="51">
        <v>58463</v>
      </c>
      <c r="AI56" s="51">
        <v>63655.897167099407</v>
      </c>
      <c r="AJ56" s="110">
        <v>73227</v>
      </c>
    </row>
    <row r="57" spans="1:36">
      <c r="A57" s="52" t="s">
        <v>46</v>
      </c>
      <c r="B57" s="52">
        <v>46055</v>
      </c>
      <c r="C57" s="52">
        <v>56815</v>
      </c>
      <c r="D57" s="52">
        <v>64131</v>
      </c>
      <c r="F57" s="77">
        <v>50926</v>
      </c>
      <c r="G57" s="77">
        <v>56984</v>
      </c>
      <c r="H57" s="52">
        <v>66707</v>
      </c>
      <c r="J57" s="77">
        <v>51331</v>
      </c>
      <c r="K57" s="77">
        <v>61970</v>
      </c>
      <c r="L57" s="52">
        <v>65880</v>
      </c>
      <c r="N57" s="51">
        <v>55321</v>
      </c>
      <c r="O57" s="51">
        <v>67576</v>
      </c>
      <c r="P57" s="51">
        <v>67818.752379380006</v>
      </c>
      <c r="Q57" s="51"/>
      <c r="R57" s="51">
        <v>55567</v>
      </c>
      <c r="S57" s="51">
        <v>66176</v>
      </c>
      <c r="T57" s="51">
        <v>71322</v>
      </c>
      <c r="V57" s="51">
        <v>56815</v>
      </c>
      <c r="W57" s="51">
        <v>64131</v>
      </c>
      <c r="X57" s="51">
        <v>73397</v>
      </c>
      <c r="Z57" s="51">
        <v>56984</v>
      </c>
      <c r="AA57" s="51">
        <v>66707</v>
      </c>
      <c r="AB57" s="110">
        <v>75675</v>
      </c>
      <c r="AD57" s="51">
        <v>61970</v>
      </c>
      <c r="AE57" s="51">
        <v>65880</v>
      </c>
      <c r="AF57" s="110">
        <v>76260</v>
      </c>
      <c r="AH57" s="51">
        <v>67576</v>
      </c>
      <c r="AI57" s="51">
        <v>67818.752379380006</v>
      </c>
      <c r="AJ57" s="110">
        <v>74801</v>
      </c>
    </row>
    <row r="58" spans="1:36">
      <c r="A58" s="52" t="s">
        <v>47</v>
      </c>
      <c r="B58" s="52">
        <v>49734</v>
      </c>
      <c r="C58" s="52">
        <v>55275</v>
      </c>
      <c r="D58" s="52">
        <v>64777</v>
      </c>
      <c r="F58" s="77">
        <v>50405</v>
      </c>
      <c r="G58" s="77">
        <v>63368</v>
      </c>
      <c r="H58" s="52">
        <v>63540</v>
      </c>
      <c r="J58" s="77">
        <v>51771</v>
      </c>
      <c r="K58" s="77">
        <v>68059</v>
      </c>
      <c r="L58" s="52">
        <v>62338</v>
      </c>
      <c r="N58" s="51">
        <v>54568</v>
      </c>
      <c r="O58" s="51">
        <v>60508</v>
      </c>
      <c r="P58" s="51">
        <v>66692.485315596103</v>
      </c>
      <c r="Q58" s="51"/>
      <c r="R58" s="51">
        <v>56045</v>
      </c>
      <c r="S58" s="51">
        <v>65306</v>
      </c>
      <c r="T58" s="51">
        <v>61782</v>
      </c>
      <c r="V58" s="51">
        <v>55275</v>
      </c>
      <c r="W58" s="51">
        <v>64777</v>
      </c>
      <c r="X58" s="51">
        <v>65243</v>
      </c>
      <c r="Z58" s="51">
        <v>63368</v>
      </c>
      <c r="AA58" s="51">
        <v>63540</v>
      </c>
      <c r="AB58" s="110">
        <v>68357</v>
      </c>
      <c r="AD58" s="51">
        <v>68059</v>
      </c>
      <c r="AE58" s="51">
        <v>62338</v>
      </c>
      <c r="AF58" s="110">
        <v>68468</v>
      </c>
      <c r="AH58" s="51">
        <v>60508</v>
      </c>
      <c r="AI58" s="51">
        <v>66692.485315596103</v>
      </c>
      <c r="AJ58" s="110">
        <v>72997</v>
      </c>
    </row>
    <row r="59" spans="1:36">
      <c r="A59" s="52" t="s">
        <v>49</v>
      </c>
      <c r="B59" s="52">
        <v>39989</v>
      </c>
      <c r="C59" s="52">
        <v>44649</v>
      </c>
      <c r="D59" s="52">
        <v>50216</v>
      </c>
      <c r="F59" s="77">
        <v>40744</v>
      </c>
      <c r="G59" s="77">
        <v>47176</v>
      </c>
      <c r="H59" s="52">
        <v>49826</v>
      </c>
      <c r="J59" s="77">
        <v>42114</v>
      </c>
      <c r="K59" s="77">
        <v>48222</v>
      </c>
      <c r="L59" s="52">
        <v>50636</v>
      </c>
      <c r="N59" s="51">
        <v>41966</v>
      </c>
      <c r="O59" s="51">
        <v>48944</v>
      </c>
      <c r="P59" s="51">
        <v>47680.251231079856</v>
      </c>
      <c r="Q59" s="51"/>
      <c r="R59" s="51">
        <v>42788</v>
      </c>
      <c r="S59" s="51">
        <v>50461</v>
      </c>
      <c r="T59" s="51">
        <v>53843</v>
      </c>
      <c r="V59" s="51">
        <v>44649</v>
      </c>
      <c r="W59" s="51">
        <v>50216</v>
      </c>
      <c r="X59" s="51">
        <v>54310</v>
      </c>
      <c r="Z59" s="51">
        <v>47176</v>
      </c>
      <c r="AA59" s="51">
        <v>49826</v>
      </c>
      <c r="AB59" s="110">
        <v>58005</v>
      </c>
      <c r="AD59" s="51">
        <v>48222</v>
      </c>
      <c r="AE59" s="51">
        <v>50636</v>
      </c>
      <c r="AF59" s="110">
        <v>61437</v>
      </c>
      <c r="AH59" s="51">
        <v>48944</v>
      </c>
      <c r="AI59" s="51">
        <v>47680.251231079856</v>
      </c>
      <c r="AJ59" s="110">
        <v>62447</v>
      </c>
    </row>
    <row r="60" spans="1:36">
      <c r="A60" s="52" t="s">
        <v>43</v>
      </c>
      <c r="B60" s="52">
        <v>37758</v>
      </c>
      <c r="C60" s="52">
        <v>44106</v>
      </c>
      <c r="D60" s="52">
        <v>48172</v>
      </c>
      <c r="F60" s="77">
        <v>42176</v>
      </c>
      <c r="G60" s="77">
        <v>46300</v>
      </c>
      <c r="H60" s="52">
        <v>48460</v>
      </c>
      <c r="J60" s="77">
        <v>43499</v>
      </c>
      <c r="K60" s="77">
        <v>48477</v>
      </c>
      <c r="L60" s="52">
        <v>49910</v>
      </c>
      <c r="N60" s="51">
        <v>42498</v>
      </c>
      <c r="O60" s="51">
        <v>48437</v>
      </c>
      <c r="P60" s="51">
        <v>51904.073128287222</v>
      </c>
      <c r="Q60" s="51"/>
      <c r="R60" s="51">
        <v>42933</v>
      </c>
      <c r="S60" s="51">
        <v>51402</v>
      </c>
      <c r="T60" s="51">
        <v>53952</v>
      </c>
      <c r="V60" s="51">
        <v>44106</v>
      </c>
      <c r="W60" s="51">
        <v>48172</v>
      </c>
      <c r="X60" s="51">
        <v>55173</v>
      </c>
      <c r="Z60" s="51">
        <v>46300</v>
      </c>
      <c r="AA60" s="51">
        <v>48460</v>
      </c>
      <c r="AB60" s="110">
        <v>60389</v>
      </c>
      <c r="AD60" s="51">
        <v>48477</v>
      </c>
      <c r="AE60" s="51">
        <v>49910</v>
      </c>
      <c r="AF60" s="110">
        <v>60979</v>
      </c>
      <c r="AH60" s="51">
        <v>48437</v>
      </c>
      <c r="AI60" s="51">
        <v>51904.073128287222</v>
      </c>
      <c r="AJ60" s="110">
        <v>63173</v>
      </c>
    </row>
    <row r="61" spans="1:36">
      <c r="A61" s="52" t="s">
        <v>51</v>
      </c>
      <c r="B61" s="52">
        <v>42719</v>
      </c>
      <c r="C61" s="52">
        <v>47935</v>
      </c>
      <c r="D61" s="52">
        <v>51634</v>
      </c>
      <c r="F61" s="77">
        <v>42197</v>
      </c>
      <c r="G61" s="77">
        <v>49484</v>
      </c>
      <c r="H61" s="52">
        <v>51914</v>
      </c>
      <c r="J61" s="77">
        <v>45723</v>
      </c>
      <c r="K61" s="77">
        <v>53736</v>
      </c>
      <c r="L61" s="52">
        <v>49033</v>
      </c>
      <c r="N61" s="51">
        <v>42417</v>
      </c>
      <c r="O61" s="51">
        <v>54210</v>
      </c>
      <c r="P61" s="51">
        <v>56065.313883437644</v>
      </c>
      <c r="Q61" s="51"/>
      <c r="R61" s="51">
        <v>44711</v>
      </c>
      <c r="S61" s="51">
        <v>53241</v>
      </c>
      <c r="T61" s="51">
        <v>57812</v>
      </c>
      <c r="V61" s="51">
        <v>47935</v>
      </c>
      <c r="W61" s="51">
        <v>51634</v>
      </c>
      <c r="X61" s="51">
        <v>58633</v>
      </c>
      <c r="Z61" s="51">
        <v>49484</v>
      </c>
      <c r="AA61" s="51">
        <v>51914</v>
      </c>
      <c r="AB61" s="110">
        <v>55701</v>
      </c>
      <c r="AD61" s="51">
        <v>53736</v>
      </c>
      <c r="AE61" s="51">
        <v>49033</v>
      </c>
      <c r="AF61" s="110">
        <v>61528</v>
      </c>
      <c r="AH61" s="51">
        <v>54210</v>
      </c>
      <c r="AI61" s="51">
        <v>56065.313883437644</v>
      </c>
      <c r="AJ61" s="110">
        <v>66390</v>
      </c>
    </row>
    <row r="62" spans="1:36">
      <c r="A62" s="47" t="s">
        <v>39</v>
      </c>
      <c r="B62" s="47">
        <v>41584</v>
      </c>
      <c r="C62" s="47">
        <v>47329</v>
      </c>
      <c r="D62" s="47">
        <v>52318</v>
      </c>
      <c r="F62" s="15">
        <v>39594</v>
      </c>
      <c r="G62" s="15">
        <v>50704</v>
      </c>
      <c r="H62" s="47">
        <v>55942</v>
      </c>
      <c r="J62" s="15">
        <v>40794</v>
      </c>
      <c r="K62" s="15">
        <v>51981</v>
      </c>
      <c r="L62" s="47">
        <v>51862</v>
      </c>
      <c r="N62" s="51">
        <v>42999</v>
      </c>
      <c r="O62" s="51">
        <v>47390</v>
      </c>
      <c r="P62" s="51">
        <v>55581.825993897495</v>
      </c>
      <c r="Q62" s="51"/>
      <c r="R62" s="50">
        <v>43261</v>
      </c>
      <c r="S62" s="50">
        <v>50706</v>
      </c>
      <c r="T62" s="50">
        <v>54842</v>
      </c>
      <c r="V62" s="50">
        <v>47329</v>
      </c>
      <c r="W62" s="50">
        <v>52318</v>
      </c>
      <c r="X62" s="50">
        <v>60708</v>
      </c>
      <c r="Z62" s="50">
        <v>50704</v>
      </c>
      <c r="AA62" s="50">
        <v>55942</v>
      </c>
      <c r="AB62" s="111">
        <v>59494</v>
      </c>
      <c r="AD62" s="50">
        <v>51981</v>
      </c>
      <c r="AE62" s="50">
        <v>51862</v>
      </c>
      <c r="AF62" s="111">
        <v>60837</v>
      </c>
      <c r="AH62" s="50">
        <v>47390</v>
      </c>
      <c r="AI62" s="50">
        <v>55581.825993897495</v>
      </c>
      <c r="AJ62" s="111">
        <v>63805</v>
      </c>
    </row>
    <row r="63" spans="1:36">
      <c r="A63" s="84" t="s">
        <v>64</v>
      </c>
      <c r="B63" s="84">
        <v>38670</v>
      </c>
      <c r="C63" s="84">
        <v>43451</v>
      </c>
      <c r="D63" s="84">
        <v>53141</v>
      </c>
      <c r="F63" s="85">
        <v>41222</v>
      </c>
      <c r="G63" s="85">
        <v>44993</v>
      </c>
      <c r="H63" s="82">
        <v>55528</v>
      </c>
      <c r="J63" s="85">
        <v>41169</v>
      </c>
      <c r="K63" s="85">
        <v>48477</v>
      </c>
      <c r="L63" s="82">
        <v>55251</v>
      </c>
      <c r="N63" s="89">
        <v>39070</v>
      </c>
      <c r="O63" s="89">
        <v>50783</v>
      </c>
      <c r="P63" s="89">
        <v>65246.199983535618</v>
      </c>
      <c r="Q63" s="51"/>
      <c r="R63" s="50">
        <v>45044</v>
      </c>
      <c r="S63" s="50">
        <v>55590</v>
      </c>
      <c r="T63" s="50">
        <v>60675</v>
      </c>
      <c r="V63" s="50">
        <v>43451</v>
      </c>
      <c r="W63" s="50">
        <v>53141</v>
      </c>
      <c r="X63" s="50">
        <v>68277</v>
      </c>
      <c r="Z63" s="50">
        <v>44993</v>
      </c>
      <c r="AA63" s="50">
        <v>55528</v>
      </c>
      <c r="AB63" s="111">
        <v>70071</v>
      </c>
      <c r="AD63" s="50">
        <v>48477</v>
      </c>
      <c r="AE63" s="50">
        <v>55251</v>
      </c>
      <c r="AF63" s="111">
        <v>70982</v>
      </c>
      <c r="AH63" s="50">
        <v>50783</v>
      </c>
      <c r="AI63" s="50">
        <v>65246.199983535618</v>
      </c>
      <c r="AJ63" s="111">
        <v>83382</v>
      </c>
    </row>
    <row r="64" spans="1:36">
      <c r="R64" s="51"/>
      <c r="S64" s="51"/>
      <c r="AB64" t="s">
        <v>120</v>
      </c>
    </row>
    <row r="65" spans="18:19">
      <c r="R65" s="51"/>
      <c r="S65" s="51"/>
    </row>
    <row r="66" spans="18:19">
      <c r="R66" s="51"/>
      <c r="S66" s="5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8"/>
  </sheetPr>
  <dimension ref="A3:AJ66"/>
  <sheetViews>
    <sheetView zoomScaleNormal="100" workbookViewId="0">
      <pane xSplit="1" topLeftCell="S1" activePane="topRight" state="frozen"/>
      <selection pane="topRight" activeCell="AD3" sqref="AD3"/>
    </sheetView>
  </sheetViews>
  <sheetFormatPr defaultColWidth="8" defaultRowHeight="15.75"/>
  <cols>
    <col min="1" max="1" width="20.5" customWidth="1"/>
    <col min="2" max="9" width="8" style="79" customWidth="1"/>
    <col min="10" max="29" width="8" style="79"/>
    <col min="30" max="30" width="8" style="110"/>
    <col min="31" max="31" width="8" style="107"/>
    <col min="32" max="16384" width="8" style="79"/>
  </cols>
  <sheetData>
    <row r="3" spans="1:36" ht="18.75" customHeight="1">
      <c r="A3" s="20"/>
      <c r="B3" s="12">
        <v>1984</v>
      </c>
      <c r="C3" s="12">
        <v>1985</v>
      </c>
      <c r="D3" s="12">
        <v>1986</v>
      </c>
      <c r="E3" s="12">
        <v>1987</v>
      </c>
      <c r="F3" s="12">
        <v>1988</v>
      </c>
      <c r="G3" s="12">
        <v>1989</v>
      </c>
      <c r="H3" s="12">
        <v>1990</v>
      </c>
      <c r="I3" s="12">
        <v>1991</v>
      </c>
      <c r="J3" s="12">
        <v>1992</v>
      </c>
      <c r="K3" s="12">
        <v>1993</v>
      </c>
      <c r="L3" s="12">
        <v>1994</v>
      </c>
      <c r="M3" s="12">
        <v>1995</v>
      </c>
      <c r="N3" s="12">
        <v>1996</v>
      </c>
      <c r="O3" s="12">
        <v>1997</v>
      </c>
      <c r="P3" s="12">
        <v>1998</v>
      </c>
      <c r="Q3" s="12">
        <v>1999</v>
      </c>
      <c r="R3" s="12">
        <v>2000</v>
      </c>
      <c r="S3" s="12">
        <v>2001</v>
      </c>
      <c r="T3" s="12">
        <v>2002</v>
      </c>
      <c r="U3" s="12">
        <v>2003</v>
      </c>
      <c r="V3" s="12">
        <v>2004</v>
      </c>
      <c r="W3" s="12">
        <v>2005</v>
      </c>
      <c r="X3" s="12">
        <v>2006</v>
      </c>
      <c r="Y3" s="12">
        <v>2007</v>
      </c>
      <c r="Z3" s="20">
        <v>2008</v>
      </c>
      <c r="AA3" s="20">
        <v>2009</v>
      </c>
      <c r="AB3" s="20">
        <v>2010</v>
      </c>
      <c r="AC3" s="20">
        <v>2011</v>
      </c>
      <c r="AD3" s="20">
        <v>2012</v>
      </c>
      <c r="AE3" s="129" t="s">
        <v>115</v>
      </c>
      <c r="AF3" s="20" t="s">
        <v>114</v>
      </c>
      <c r="AG3" s="20">
        <v>2014</v>
      </c>
      <c r="AH3" s="20">
        <v>2015</v>
      </c>
      <c r="AI3" s="20">
        <v>2016</v>
      </c>
      <c r="AJ3" s="132">
        <v>2017</v>
      </c>
    </row>
    <row r="4" spans="1:36" customFormat="1">
      <c r="A4" s="82" t="s">
        <v>94</v>
      </c>
      <c r="B4" s="83">
        <v>22415</v>
      </c>
      <c r="C4" s="83">
        <v>23618</v>
      </c>
      <c r="D4" s="83">
        <v>24897</v>
      </c>
      <c r="E4" s="83">
        <v>26061</v>
      </c>
      <c r="F4" s="83">
        <v>27225</v>
      </c>
      <c r="G4" s="83">
        <v>28906</v>
      </c>
      <c r="H4" s="83">
        <v>29943</v>
      </c>
      <c r="I4" s="83">
        <v>30126</v>
      </c>
      <c r="J4" s="83">
        <v>30636</v>
      </c>
      <c r="K4" s="83">
        <v>31241</v>
      </c>
      <c r="L4" s="83">
        <v>32264</v>
      </c>
      <c r="M4" s="83">
        <v>34076</v>
      </c>
      <c r="N4" s="83">
        <v>35492</v>
      </c>
      <c r="O4" s="83">
        <v>37005</v>
      </c>
      <c r="P4" s="83">
        <v>38885</v>
      </c>
      <c r="Q4" s="83">
        <v>40696</v>
      </c>
      <c r="R4" s="83">
        <v>41990</v>
      </c>
      <c r="S4" s="83">
        <v>42228</v>
      </c>
      <c r="T4" s="83">
        <v>42409</v>
      </c>
      <c r="U4" s="83">
        <v>43318</v>
      </c>
      <c r="V4" s="83">
        <v>44334</v>
      </c>
      <c r="W4" s="83">
        <v>46326</v>
      </c>
      <c r="X4" s="83">
        <v>48201</v>
      </c>
      <c r="Y4" s="83">
        <v>50233</v>
      </c>
      <c r="Z4" s="83">
        <v>50303</v>
      </c>
      <c r="AA4" s="83">
        <v>49777</v>
      </c>
      <c r="AB4" s="83">
        <v>49277</v>
      </c>
      <c r="AC4" s="83">
        <v>50054</v>
      </c>
      <c r="AD4" s="89">
        <v>51017.223905250008</v>
      </c>
      <c r="AE4" s="126">
        <v>51939</v>
      </c>
      <c r="AF4" s="50">
        <v>53585</v>
      </c>
      <c r="AG4" s="50">
        <v>53657</v>
      </c>
      <c r="AH4" s="50">
        <v>56516</v>
      </c>
      <c r="AI4" s="50">
        <v>59039</v>
      </c>
      <c r="AJ4" s="50">
        <v>61372</v>
      </c>
    </row>
    <row r="5" spans="1:36" ht="12.75">
      <c r="A5" s="79" t="s">
        <v>45</v>
      </c>
      <c r="B5" s="80">
        <f t="shared" ref="B5:V5" si="0">MEDIAN(B10:B25)</f>
        <v>19884.5</v>
      </c>
      <c r="C5" s="80">
        <f t="shared" si="0"/>
        <v>21114</v>
      </c>
      <c r="D5" s="80">
        <f t="shared" si="0"/>
        <v>21404.5</v>
      </c>
      <c r="E5" s="80">
        <f t="shared" si="0"/>
        <v>22225.5</v>
      </c>
      <c r="F5" s="80">
        <f t="shared" si="0"/>
        <v>24041</v>
      </c>
      <c r="G5" s="80">
        <f t="shared" si="0"/>
        <v>23732.5</v>
      </c>
      <c r="H5" s="80">
        <f t="shared" si="0"/>
        <v>25554.5</v>
      </c>
      <c r="I5" s="80">
        <f t="shared" si="0"/>
        <v>26157.5</v>
      </c>
      <c r="J5" s="80">
        <f t="shared" si="0"/>
        <v>26578.5</v>
      </c>
      <c r="K5" s="80">
        <f t="shared" si="0"/>
        <v>26286</v>
      </c>
      <c r="L5" s="80">
        <f t="shared" si="0"/>
        <v>28966.5</v>
      </c>
      <c r="M5" s="80">
        <f t="shared" si="0"/>
        <v>29408</v>
      </c>
      <c r="N5" s="80">
        <f t="shared" si="0"/>
        <v>31601.5</v>
      </c>
      <c r="O5" s="80">
        <f t="shared" si="0"/>
        <v>33356</v>
      </c>
      <c r="P5" s="80">
        <f t="shared" si="0"/>
        <v>35346</v>
      </c>
      <c r="Q5" s="80">
        <f t="shared" si="0"/>
        <v>36356.5</v>
      </c>
      <c r="R5" s="80">
        <f t="shared" si="0"/>
        <v>36917.5</v>
      </c>
      <c r="S5" s="80">
        <f t="shared" si="0"/>
        <v>37078.5</v>
      </c>
      <c r="T5" s="80">
        <f t="shared" si="0"/>
        <v>37316.5</v>
      </c>
      <c r="U5" s="80">
        <f t="shared" si="0"/>
        <v>37401</v>
      </c>
      <c r="V5" s="80">
        <f t="shared" si="0"/>
        <v>39152.5</v>
      </c>
      <c r="W5" s="80">
        <f>MEDIAN(W10:W225)</f>
        <v>44993</v>
      </c>
      <c r="X5" s="80">
        <f t="shared" ref="X5:AC5" si="1">MEDIAN(X10:X25)</f>
        <v>39707</v>
      </c>
      <c r="Y5" s="80">
        <f t="shared" si="1"/>
        <v>43364.5</v>
      </c>
      <c r="Z5" s="80">
        <f t="shared" si="1"/>
        <v>43703</v>
      </c>
      <c r="AA5" s="80">
        <f t="shared" si="1"/>
        <v>43002</v>
      </c>
      <c r="AB5" s="80">
        <f t="shared" si="1"/>
        <v>42940</v>
      </c>
      <c r="AC5" s="80">
        <f t="shared" si="1"/>
        <v>43847.5</v>
      </c>
      <c r="AD5" s="80">
        <f>MEDIAN(AD10:AD25)</f>
        <v>43977.092794897682</v>
      </c>
      <c r="AE5" s="80">
        <f>MEDIAN(AE10:AE25)</f>
        <v>43124</v>
      </c>
      <c r="AF5" s="80">
        <f t="shared" ref="AF5:AG5" si="2">MEDIAN(AF10:AF25)</f>
        <v>46381</v>
      </c>
      <c r="AG5" s="80">
        <f t="shared" si="2"/>
        <v>45534.5</v>
      </c>
      <c r="AH5" s="80">
        <f t="shared" ref="AH5" si="3">MEDIAN(AH10:AH25)</f>
        <v>47203.5</v>
      </c>
      <c r="AI5" s="80">
        <f t="shared" ref="AI5:AJ5" si="4">MEDIAN(AI10:AI25)</f>
        <v>51260</v>
      </c>
      <c r="AJ5" s="80">
        <f t="shared" si="4"/>
        <v>54326</v>
      </c>
    </row>
    <row r="6" spans="1:36" ht="12.75">
      <c r="A6" s="48" t="s">
        <v>101</v>
      </c>
      <c r="B6" s="80">
        <f t="shared" ref="B6:AC6" si="5">MEDIAN(B27:B39)</f>
        <v>23816</v>
      </c>
      <c r="C6" s="80">
        <f t="shared" si="5"/>
        <v>23877</v>
      </c>
      <c r="D6" s="80">
        <f t="shared" si="5"/>
        <v>26217</v>
      </c>
      <c r="E6" s="80">
        <f t="shared" si="5"/>
        <v>26749</v>
      </c>
      <c r="F6" s="80">
        <f t="shared" si="5"/>
        <v>26435</v>
      </c>
      <c r="G6" s="80">
        <f t="shared" si="5"/>
        <v>29340</v>
      </c>
      <c r="H6" s="80">
        <f t="shared" si="5"/>
        <v>30142</v>
      </c>
      <c r="I6" s="80">
        <f t="shared" si="5"/>
        <v>30737</v>
      </c>
      <c r="J6" s="80">
        <f t="shared" si="5"/>
        <v>31927</v>
      </c>
      <c r="K6" s="80">
        <f t="shared" si="5"/>
        <v>34073</v>
      </c>
      <c r="L6" s="80">
        <f t="shared" si="5"/>
        <v>33533</v>
      </c>
      <c r="M6" s="80">
        <f t="shared" si="5"/>
        <v>36084</v>
      </c>
      <c r="N6" s="80">
        <f t="shared" si="5"/>
        <v>36676</v>
      </c>
      <c r="O6" s="80">
        <f t="shared" si="5"/>
        <v>38854</v>
      </c>
      <c r="P6" s="80">
        <f t="shared" si="5"/>
        <v>39756</v>
      </c>
      <c r="Q6" s="80">
        <f t="shared" si="5"/>
        <v>41461</v>
      </c>
      <c r="R6" s="80">
        <f t="shared" si="5"/>
        <v>42525</v>
      </c>
      <c r="S6" s="80">
        <f t="shared" si="5"/>
        <v>42704</v>
      </c>
      <c r="T6" s="80">
        <f t="shared" si="5"/>
        <v>44958</v>
      </c>
      <c r="U6" s="80">
        <f t="shared" si="5"/>
        <v>45184</v>
      </c>
      <c r="V6" s="80">
        <f t="shared" si="5"/>
        <v>47204</v>
      </c>
      <c r="W6" s="80">
        <f t="shared" si="5"/>
        <v>48209</v>
      </c>
      <c r="X6" s="80">
        <f t="shared" si="5"/>
        <v>52282</v>
      </c>
      <c r="Y6" s="80">
        <f t="shared" si="5"/>
        <v>53529</v>
      </c>
      <c r="Z6" s="80">
        <f t="shared" si="5"/>
        <v>54744</v>
      </c>
      <c r="AA6" s="80">
        <f t="shared" si="5"/>
        <v>52470</v>
      </c>
      <c r="AB6" s="80">
        <f t="shared" si="5"/>
        <v>52200</v>
      </c>
      <c r="AC6" s="80">
        <f t="shared" si="5"/>
        <v>53367</v>
      </c>
      <c r="AD6" s="80">
        <f t="shared" ref="AD6:AE6" si="6">MEDIAN(AD27:AD39)</f>
        <v>56262.527037207386</v>
      </c>
      <c r="AE6" s="80">
        <f t="shared" si="6"/>
        <v>56307</v>
      </c>
      <c r="AF6" s="80">
        <f t="shared" ref="AF6:AG6" si="7">MEDIAN(AF27:AF39)</f>
        <v>60794</v>
      </c>
      <c r="AG6" s="80">
        <f t="shared" si="7"/>
        <v>58875</v>
      </c>
      <c r="AH6" s="80">
        <f t="shared" ref="AH6" si="8">MEDIAN(AH27:AH39)</f>
        <v>60925</v>
      </c>
      <c r="AI6" s="80">
        <f t="shared" ref="AI6:AJ6" si="9">MEDIAN(AI27:AI39)</f>
        <v>59135</v>
      </c>
      <c r="AJ6" s="80">
        <f t="shared" si="9"/>
        <v>64610</v>
      </c>
    </row>
    <row r="7" spans="1:36" ht="12.75">
      <c r="A7" s="48" t="s">
        <v>100</v>
      </c>
      <c r="B7" s="86">
        <f t="shared" ref="B7:AC7" si="10">MEDIAN(B41:B52)</f>
        <v>22083.5</v>
      </c>
      <c r="C7" s="86">
        <f t="shared" si="10"/>
        <v>22731.5</v>
      </c>
      <c r="D7" s="86">
        <f t="shared" si="10"/>
        <v>23327</v>
      </c>
      <c r="E7" s="86">
        <f t="shared" si="10"/>
        <v>24651.5</v>
      </c>
      <c r="F7" s="86">
        <f t="shared" si="10"/>
        <v>25929.5</v>
      </c>
      <c r="G7" s="86">
        <f t="shared" si="10"/>
        <v>26679.5</v>
      </c>
      <c r="H7" s="86">
        <f t="shared" si="10"/>
        <v>28699.5</v>
      </c>
      <c r="I7" s="86">
        <f t="shared" si="10"/>
        <v>29387</v>
      </c>
      <c r="J7" s="86">
        <f t="shared" si="10"/>
        <v>30197</v>
      </c>
      <c r="K7" s="86">
        <f t="shared" si="10"/>
        <v>30389</v>
      </c>
      <c r="L7" s="86">
        <f t="shared" si="10"/>
        <v>31824.5</v>
      </c>
      <c r="M7" s="86">
        <f t="shared" si="10"/>
        <v>34883</v>
      </c>
      <c r="N7" s="86">
        <f t="shared" si="10"/>
        <v>34167.5</v>
      </c>
      <c r="O7" s="86">
        <f t="shared" si="10"/>
        <v>36512</v>
      </c>
      <c r="P7" s="86">
        <f t="shared" si="10"/>
        <v>39328</v>
      </c>
      <c r="Q7" s="86">
        <f t="shared" si="10"/>
        <v>40968</v>
      </c>
      <c r="R7" s="86">
        <f t="shared" si="10"/>
        <v>42356</v>
      </c>
      <c r="S7" s="86">
        <f t="shared" si="10"/>
        <v>41600</v>
      </c>
      <c r="T7" s="86">
        <f t="shared" si="10"/>
        <v>42697</v>
      </c>
      <c r="U7" s="86">
        <f t="shared" si="10"/>
        <v>43868</v>
      </c>
      <c r="V7" s="86">
        <f t="shared" si="10"/>
        <v>42692</v>
      </c>
      <c r="W7" s="86">
        <f t="shared" si="10"/>
        <v>44426.5</v>
      </c>
      <c r="X7" s="86">
        <f t="shared" si="10"/>
        <v>47013</v>
      </c>
      <c r="Y7" s="86">
        <f t="shared" si="10"/>
        <v>49003.5</v>
      </c>
      <c r="Z7" s="86">
        <f t="shared" si="10"/>
        <v>49965</v>
      </c>
      <c r="AA7" s="86">
        <f t="shared" si="10"/>
        <v>49182</v>
      </c>
      <c r="AB7" s="86">
        <f t="shared" si="10"/>
        <v>47646</v>
      </c>
      <c r="AC7" s="86">
        <f t="shared" si="10"/>
        <v>49549</v>
      </c>
      <c r="AD7" s="86">
        <f t="shared" ref="AD7:AE7" si="11">MEDIAN(AD41:AD52)</f>
        <v>50876.173533886235</v>
      </c>
      <c r="AE7" s="86">
        <f t="shared" si="11"/>
        <v>53331</v>
      </c>
      <c r="AF7" s="86">
        <f t="shared" ref="AF7:AG7" si="12">MEDIAN(AF41:AF52)</f>
        <v>53675</v>
      </c>
      <c r="AG7" s="86">
        <f t="shared" si="12"/>
        <v>55773</v>
      </c>
      <c r="AH7" s="86">
        <f t="shared" ref="AH7" si="13">MEDIAN(AH41:AH52)</f>
        <v>56420</v>
      </c>
      <c r="AI7" s="86">
        <f t="shared" ref="AI7:AJ7" si="14">MEDIAN(AI41:AI52)</f>
        <v>58272</v>
      </c>
      <c r="AJ7" s="86">
        <f t="shared" si="14"/>
        <v>59693.5</v>
      </c>
    </row>
    <row r="8" spans="1:36" ht="12.75">
      <c r="A8" s="48" t="s">
        <v>102</v>
      </c>
      <c r="B8" s="86">
        <f t="shared" ref="B8:AC8" si="15">MEDIAN(B54:B62)</f>
        <v>22578</v>
      </c>
      <c r="C8" s="86">
        <f t="shared" si="15"/>
        <v>26000</v>
      </c>
      <c r="D8" s="86">
        <f t="shared" si="15"/>
        <v>26540</v>
      </c>
      <c r="E8" s="86">
        <f t="shared" si="15"/>
        <v>28292</v>
      </c>
      <c r="F8" s="86">
        <f t="shared" si="15"/>
        <v>29842</v>
      </c>
      <c r="G8" s="86">
        <f t="shared" si="15"/>
        <v>31496</v>
      </c>
      <c r="H8" s="86">
        <f t="shared" si="15"/>
        <v>31968</v>
      </c>
      <c r="I8" s="86">
        <f t="shared" si="15"/>
        <v>31794</v>
      </c>
      <c r="J8" s="86">
        <f t="shared" si="15"/>
        <v>32755</v>
      </c>
      <c r="K8" s="86">
        <f t="shared" si="15"/>
        <v>33509</v>
      </c>
      <c r="L8" s="86">
        <f t="shared" si="15"/>
        <v>35245</v>
      </c>
      <c r="M8" s="86">
        <f t="shared" si="15"/>
        <v>35359</v>
      </c>
      <c r="N8" s="86">
        <f t="shared" si="15"/>
        <v>36986</v>
      </c>
      <c r="O8" s="86">
        <f t="shared" si="15"/>
        <v>37517</v>
      </c>
      <c r="P8" s="86">
        <f t="shared" si="15"/>
        <v>40686</v>
      </c>
      <c r="Q8" s="86">
        <f t="shared" si="15"/>
        <v>42719</v>
      </c>
      <c r="R8" s="86">
        <f t="shared" si="15"/>
        <v>42197</v>
      </c>
      <c r="S8" s="86">
        <f t="shared" si="15"/>
        <v>45723</v>
      </c>
      <c r="T8" s="86">
        <f t="shared" si="15"/>
        <v>42999</v>
      </c>
      <c r="U8" s="86">
        <f t="shared" si="15"/>
        <v>44711</v>
      </c>
      <c r="V8" s="86">
        <f t="shared" si="15"/>
        <v>47935</v>
      </c>
      <c r="W8" s="86">
        <f t="shared" si="15"/>
        <v>50704</v>
      </c>
      <c r="X8" s="86">
        <f t="shared" si="15"/>
        <v>53736</v>
      </c>
      <c r="Y8" s="86">
        <f t="shared" si="15"/>
        <v>54210</v>
      </c>
      <c r="Z8" s="86">
        <f t="shared" si="15"/>
        <v>53241</v>
      </c>
      <c r="AA8" s="86">
        <f t="shared" si="15"/>
        <v>52318</v>
      </c>
      <c r="AB8" s="86">
        <f t="shared" si="15"/>
        <v>55928</v>
      </c>
      <c r="AC8" s="86">
        <f t="shared" si="15"/>
        <v>51862</v>
      </c>
      <c r="AD8" s="86">
        <f t="shared" ref="AD8:AE8" si="16">MEDIAN(AD54:AD62)</f>
        <v>56065.313883437644</v>
      </c>
      <c r="AE8" s="86">
        <f t="shared" si="16"/>
        <v>57812</v>
      </c>
      <c r="AF8" s="86">
        <f t="shared" ref="AF8:AG8" si="17">MEDIAN(AF54:AF62)</f>
        <v>62529</v>
      </c>
      <c r="AG8" s="86">
        <f t="shared" si="17"/>
        <v>60708</v>
      </c>
      <c r="AH8" s="86">
        <f t="shared" ref="AH8" si="18">MEDIAN(AH54:AH62)</f>
        <v>60389</v>
      </c>
      <c r="AI8" s="86">
        <f t="shared" ref="AI8:AJ8" si="19">MEDIAN(AI54:AI62)</f>
        <v>61528</v>
      </c>
      <c r="AJ8" s="86">
        <f t="shared" si="19"/>
        <v>66390</v>
      </c>
    </row>
    <row r="9" spans="1:36" ht="12.75">
      <c r="A9" s="48"/>
      <c r="B9" s="81"/>
      <c r="C9" s="81"/>
      <c r="D9" s="81"/>
      <c r="E9" s="81"/>
      <c r="F9" s="81"/>
      <c r="G9" s="81"/>
      <c r="H9" s="81"/>
      <c r="I9" s="81"/>
      <c r="J9" s="81"/>
      <c r="K9" s="81"/>
      <c r="L9" s="81"/>
      <c r="M9" s="81"/>
      <c r="N9" s="81"/>
      <c r="O9" s="81"/>
      <c r="P9" s="81"/>
      <c r="AE9" s="127"/>
    </row>
    <row r="10" spans="1:36" ht="12.75">
      <c r="A10" s="52" t="s">
        <v>1</v>
      </c>
      <c r="B10" s="77">
        <v>17310</v>
      </c>
      <c r="C10" s="77">
        <v>18333</v>
      </c>
      <c r="D10" s="77">
        <v>19132</v>
      </c>
      <c r="E10" s="77">
        <v>19734</v>
      </c>
      <c r="F10" s="77">
        <v>19948</v>
      </c>
      <c r="G10" s="77">
        <v>21284</v>
      </c>
      <c r="H10" s="77">
        <v>23357</v>
      </c>
      <c r="I10" s="77">
        <v>24346</v>
      </c>
      <c r="J10" s="77">
        <v>25808</v>
      </c>
      <c r="K10" s="77">
        <v>25082</v>
      </c>
      <c r="L10" s="77">
        <v>27196</v>
      </c>
      <c r="M10" s="77">
        <v>25991</v>
      </c>
      <c r="N10" s="77">
        <v>30302</v>
      </c>
      <c r="O10" s="77">
        <v>31939</v>
      </c>
      <c r="P10" s="77">
        <v>36266</v>
      </c>
      <c r="Q10" s="77">
        <v>36251</v>
      </c>
      <c r="R10" s="77">
        <v>35424</v>
      </c>
      <c r="S10" s="77">
        <v>35160</v>
      </c>
      <c r="T10" s="77">
        <v>37603</v>
      </c>
      <c r="U10" s="77">
        <v>37255</v>
      </c>
      <c r="V10" s="77">
        <v>36629</v>
      </c>
      <c r="W10" s="77">
        <v>37150</v>
      </c>
      <c r="X10" s="77">
        <v>37952</v>
      </c>
      <c r="Y10" s="77">
        <v>42212</v>
      </c>
      <c r="Z10" s="52">
        <v>44476</v>
      </c>
      <c r="AA10" s="52">
        <v>39980</v>
      </c>
      <c r="AB10" s="52">
        <v>40933</v>
      </c>
      <c r="AC10" s="52">
        <v>42590</v>
      </c>
      <c r="AD10" s="110">
        <v>43464.213796362958</v>
      </c>
      <c r="AE10" s="127">
        <v>41381</v>
      </c>
      <c r="AF10" s="110">
        <v>47320</v>
      </c>
      <c r="AG10" s="110">
        <v>42278</v>
      </c>
      <c r="AH10" s="110">
        <v>44509</v>
      </c>
      <c r="AI10" s="110">
        <v>47221</v>
      </c>
      <c r="AJ10" s="110">
        <v>51113</v>
      </c>
    </row>
    <row r="11" spans="1:36" ht="12.75">
      <c r="A11" s="52" t="s">
        <v>2</v>
      </c>
      <c r="B11" s="77">
        <v>15674</v>
      </c>
      <c r="C11" s="77">
        <v>17451</v>
      </c>
      <c r="D11" s="77">
        <v>18730</v>
      </c>
      <c r="E11" s="77">
        <v>18827</v>
      </c>
      <c r="F11" s="77">
        <v>20172</v>
      </c>
      <c r="G11" s="77">
        <v>21433</v>
      </c>
      <c r="H11" s="77">
        <v>22786</v>
      </c>
      <c r="I11" s="77">
        <v>23435</v>
      </c>
      <c r="J11" s="77">
        <v>23882</v>
      </c>
      <c r="K11" s="77">
        <v>23039</v>
      </c>
      <c r="L11" s="77">
        <v>25565</v>
      </c>
      <c r="M11" s="77">
        <v>25814</v>
      </c>
      <c r="N11" s="77">
        <v>27123</v>
      </c>
      <c r="O11" s="77">
        <v>26162</v>
      </c>
      <c r="P11" s="77">
        <v>27665</v>
      </c>
      <c r="Q11" s="77">
        <v>29682</v>
      </c>
      <c r="R11" s="77">
        <v>29697</v>
      </c>
      <c r="S11" s="77">
        <v>33339</v>
      </c>
      <c r="T11" s="77">
        <v>32387</v>
      </c>
      <c r="U11" s="77">
        <v>32002</v>
      </c>
      <c r="V11" s="77">
        <v>34984</v>
      </c>
      <c r="W11" s="77">
        <v>36658</v>
      </c>
      <c r="X11" s="77">
        <v>37057</v>
      </c>
      <c r="Y11" s="77">
        <v>40795</v>
      </c>
      <c r="Z11" s="52">
        <v>39586</v>
      </c>
      <c r="AA11" s="52">
        <v>36538</v>
      </c>
      <c r="AB11" s="52">
        <v>38587</v>
      </c>
      <c r="AC11" s="52">
        <v>41302</v>
      </c>
      <c r="AD11" s="110">
        <v>39018.207243712</v>
      </c>
      <c r="AE11" s="127">
        <v>39919</v>
      </c>
      <c r="AF11" s="110">
        <v>39376</v>
      </c>
      <c r="AG11" s="110">
        <v>44922</v>
      </c>
      <c r="AH11" s="110">
        <v>42798</v>
      </c>
      <c r="AI11" s="110">
        <v>45907</v>
      </c>
      <c r="AJ11" s="110">
        <v>48829</v>
      </c>
    </row>
    <row r="12" spans="1:36" ht="12.75">
      <c r="A12" s="52" t="s">
        <v>16</v>
      </c>
      <c r="B12" s="77">
        <v>25819</v>
      </c>
      <c r="C12" s="77">
        <v>22980</v>
      </c>
      <c r="D12" s="77">
        <v>25626</v>
      </c>
      <c r="E12" s="77">
        <v>29244</v>
      </c>
      <c r="F12" s="77">
        <v>30505</v>
      </c>
      <c r="G12" s="77">
        <v>32068</v>
      </c>
      <c r="H12" s="77">
        <v>30804</v>
      </c>
      <c r="I12" s="77">
        <v>32585</v>
      </c>
      <c r="J12" s="77">
        <v>35678</v>
      </c>
      <c r="K12" s="77">
        <v>36064</v>
      </c>
      <c r="L12" s="77">
        <v>35873</v>
      </c>
      <c r="M12" s="77">
        <v>34928</v>
      </c>
      <c r="N12" s="77">
        <v>39309</v>
      </c>
      <c r="O12" s="77">
        <v>43033</v>
      </c>
      <c r="P12" s="77">
        <v>41458</v>
      </c>
      <c r="Q12" s="77">
        <v>46628</v>
      </c>
      <c r="R12" s="77">
        <v>50365</v>
      </c>
      <c r="S12" s="77">
        <v>49602</v>
      </c>
      <c r="T12" s="77">
        <v>49650</v>
      </c>
      <c r="U12" s="77">
        <v>49019</v>
      </c>
      <c r="V12" s="77">
        <v>48049</v>
      </c>
      <c r="W12" s="77">
        <v>51235</v>
      </c>
      <c r="X12" s="77">
        <v>52438</v>
      </c>
      <c r="Y12" s="77">
        <v>54589</v>
      </c>
      <c r="Z12" s="52">
        <v>50702</v>
      </c>
      <c r="AA12" s="52">
        <v>52114</v>
      </c>
      <c r="AB12" s="52">
        <v>55214</v>
      </c>
      <c r="AC12" s="52">
        <v>54660</v>
      </c>
      <c r="AD12" s="110">
        <v>48971.892922469386</v>
      </c>
      <c r="AE12" s="127">
        <v>52219</v>
      </c>
      <c r="AF12" s="110">
        <v>54091</v>
      </c>
      <c r="AG12" s="110">
        <v>57522</v>
      </c>
      <c r="AH12" s="110">
        <v>57756</v>
      </c>
      <c r="AI12" s="110">
        <v>58046</v>
      </c>
      <c r="AJ12" s="110">
        <v>62318</v>
      </c>
    </row>
    <row r="13" spans="1:36" ht="12.75">
      <c r="A13" s="52" t="s">
        <v>3</v>
      </c>
      <c r="B13" s="77">
        <v>19785</v>
      </c>
      <c r="C13" s="77">
        <v>21343</v>
      </c>
      <c r="D13" s="77">
        <v>22849</v>
      </c>
      <c r="E13" s="77">
        <v>24489</v>
      </c>
      <c r="F13" s="77">
        <v>25406</v>
      </c>
      <c r="G13" s="77">
        <v>26085</v>
      </c>
      <c r="H13" s="77">
        <v>26685</v>
      </c>
      <c r="I13" s="77">
        <v>27252</v>
      </c>
      <c r="J13" s="77">
        <v>27349</v>
      </c>
      <c r="K13" s="77">
        <v>28550</v>
      </c>
      <c r="L13" s="77">
        <v>29294</v>
      </c>
      <c r="M13" s="77">
        <v>29745</v>
      </c>
      <c r="N13" s="77">
        <v>30641</v>
      </c>
      <c r="O13" s="77">
        <v>32455</v>
      </c>
      <c r="P13" s="77">
        <v>34909</v>
      </c>
      <c r="Q13" s="77">
        <v>35831</v>
      </c>
      <c r="R13" s="77">
        <v>38856</v>
      </c>
      <c r="S13" s="77">
        <v>36421</v>
      </c>
      <c r="T13" s="77">
        <v>38024</v>
      </c>
      <c r="U13" s="77">
        <v>38972</v>
      </c>
      <c r="V13" s="77">
        <v>40535</v>
      </c>
      <c r="W13" s="77">
        <v>42990</v>
      </c>
      <c r="X13" s="77">
        <v>45676</v>
      </c>
      <c r="Y13" s="77">
        <v>45794</v>
      </c>
      <c r="Z13" s="52">
        <v>44857</v>
      </c>
      <c r="AA13" s="52">
        <v>45631</v>
      </c>
      <c r="AB13" s="52">
        <v>44066</v>
      </c>
      <c r="AC13" s="52">
        <v>45105</v>
      </c>
      <c r="AD13" s="110">
        <v>46071.019121208548</v>
      </c>
      <c r="AE13" s="127">
        <v>47886</v>
      </c>
      <c r="AF13" s="110">
        <v>48532</v>
      </c>
      <c r="AG13" s="110">
        <v>46140</v>
      </c>
      <c r="AH13" s="110">
        <v>48825</v>
      </c>
      <c r="AI13" s="110">
        <v>51176</v>
      </c>
      <c r="AJ13" s="110">
        <v>53681</v>
      </c>
    </row>
    <row r="14" spans="1:36" ht="12.75">
      <c r="A14" s="52" t="s">
        <v>4</v>
      </c>
      <c r="B14" s="77">
        <v>19984</v>
      </c>
      <c r="C14" s="77">
        <v>21049</v>
      </c>
      <c r="D14" s="77">
        <v>24370</v>
      </c>
      <c r="E14" s="77">
        <v>26714</v>
      </c>
      <c r="F14" s="77">
        <v>26566</v>
      </c>
      <c r="G14" s="77">
        <v>27542</v>
      </c>
      <c r="H14" s="77">
        <v>27561</v>
      </c>
      <c r="I14" s="77">
        <v>27212</v>
      </c>
      <c r="J14" s="77">
        <v>28797</v>
      </c>
      <c r="K14" s="77">
        <v>31663</v>
      </c>
      <c r="L14" s="77">
        <v>31467</v>
      </c>
      <c r="M14" s="77">
        <v>34099</v>
      </c>
      <c r="N14" s="77">
        <v>32496</v>
      </c>
      <c r="O14" s="77">
        <v>36663</v>
      </c>
      <c r="P14" s="77">
        <v>38665</v>
      </c>
      <c r="Q14" s="77">
        <v>39425</v>
      </c>
      <c r="R14" s="77">
        <v>41901</v>
      </c>
      <c r="S14" s="77">
        <v>42576</v>
      </c>
      <c r="T14" s="77">
        <v>42939</v>
      </c>
      <c r="U14" s="77">
        <v>42438</v>
      </c>
      <c r="V14" s="77">
        <v>40984</v>
      </c>
      <c r="W14" s="77">
        <v>45926</v>
      </c>
      <c r="X14" s="77">
        <v>49344</v>
      </c>
      <c r="Y14" s="77">
        <v>48641</v>
      </c>
      <c r="Z14" s="52">
        <v>46227</v>
      </c>
      <c r="AA14" s="52">
        <v>43340</v>
      </c>
      <c r="AB14" s="52">
        <v>44117</v>
      </c>
      <c r="AC14" s="52">
        <v>45973</v>
      </c>
      <c r="AD14" s="110">
        <v>48120.925167220128</v>
      </c>
      <c r="AE14" s="127">
        <v>47439</v>
      </c>
      <c r="AF14" s="110">
        <v>46992</v>
      </c>
      <c r="AG14" s="110">
        <v>49555</v>
      </c>
      <c r="AH14" s="110">
        <v>50768</v>
      </c>
      <c r="AI14" s="110">
        <v>53527</v>
      </c>
      <c r="AJ14" s="110">
        <v>57016</v>
      </c>
    </row>
    <row r="15" spans="1:36" ht="12.75">
      <c r="A15" s="52" t="s">
        <v>5</v>
      </c>
      <c r="B15" s="77">
        <v>17680</v>
      </c>
      <c r="C15" s="77">
        <v>17361</v>
      </c>
      <c r="D15" s="77">
        <v>19874</v>
      </c>
      <c r="E15" s="77">
        <v>20673</v>
      </c>
      <c r="F15" s="77">
        <v>19907</v>
      </c>
      <c r="G15" s="77">
        <v>23283</v>
      </c>
      <c r="H15" s="77">
        <v>24780</v>
      </c>
      <c r="I15" s="77">
        <v>23764</v>
      </c>
      <c r="J15" s="77">
        <v>23485</v>
      </c>
      <c r="K15" s="77">
        <v>24376</v>
      </c>
      <c r="L15" s="77">
        <v>26595</v>
      </c>
      <c r="M15" s="77">
        <v>29810</v>
      </c>
      <c r="N15" s="77">
        <v>32413</v>
      </c>
      <c r="O15" s="77">
        <v>33452</v>
      </c>
      <c r="P15" s="77">
        <v>36252</v>
      </c>
      <c r="Q15" s="77">
        <v>33738</v>
      </c>
      <c r="R15" s="77">
        <v>36265</v>
      </c>
      <c r="S15" s="77">
        <v>38437</v>
      </c>
      <c r="T15" s="77">
        <v>36762</v>
      </c>
      <c r="U15" s="77">
        <v>36936</v>
      </c>
      <c r="V15" s="77">
        <v>35610</v>
      </c>
      <c r="W15" s="77">
        <v>36699</v>
      </c>
      <c r="X15" s="77">
        <v>39485</v>
      </c>
      <c r="Y15" s="77">
        <v>39452</v>
      </c>
      <c r="Z15" s="52">
        <v>41148</v>
      </c>
      <c r="AA15" s="52">
        <v>42664</v>
      </c>
      <c r="AB15" s="52">
        <v>41104</v>
      </c>
      <c r="AC15" s="52">
        <v>39856</v>
      </c>
      <c r="AD15" s="110">
        <v>41086.490054055379</v>
      </c>
      <c r="AE15" s="127">
        <v>42158</v>
      </c>
      <c r="AF15" s="110">
        <v>44879</v>
      </c>
      <c r="AG15" s="110">
        <v>42786</v>
      </c>
      <c r="AH15" s="110">
        <v>42387</v>
      </c>
      <c r="AI15" s="110">
        <v>45369</v>
      </c>
      <c r="AJ15" s="110">
        <v>51348</v>
      </c>
    </row>
    <row r="16" spans="1:36" ht="12.75">
      <c r="A16" s="52" t="s">
        <v>6</v>
      </c>
      <c r="B16" s="77">
        <v>18949</v>
      </c>
      <c r="C16" s="77">
        <v>21179</v>
      </c>
      <c r="D16" s="77">
        <v>20890</v>
      </c>
      <c r="E16" s="77">
        <v>21349</v>
      </c>
      <c r="F16" s="77">
        <v>20497</v>
      </c>
      <c r="G16" s="77">
        <v>22861</v>
      </c>
      <c r="H16" s="77">
        <v>22405</v>
      </c>
      <c r="I16" s="77">
        <v>25299</v>
      </c>
      <c r="J16" s="77">
        <v>25439</v>
      </c>
      <c r="K16" s="77">
        <v>26312</v>
      </c>
      <c r="L16" s="77">
        <v>25676</v>
      </c>
      <c r="M16" s="77">
        <v>27949</v>
      </c>
      <c r="N16" s="77">
        <v>30262</v>
      </c>
      <c r="O16" s="77">
        <v>33260</v>
      </c>
      <c r="P16" s="77">
        <v>31735</v>
      </c>
      <c r="Q16" s="77">
        <v>32654</v>
      </c>
      <c r="R16" s="77">
        <v>30718</v>
      </c>
      <c r="S16" s="77">
        <v>33322</v>
      </c>
      <c r="T16" s="77">
        <v>34008</v>
      </c>
      <c r="U16" s="77">
        <v>33507</v>
      </c>
      <c r="V16" s="77">
        <v>36429</v>
      </c>
      <c r="W16" s="77">
        <v>37236</v>
      </c>
      <c r="X16" s="77">
        <v>36488</v>
      </c>
      <c r="Y16" s="77">
        <v>41313</v>
      </c>
      <c r="Z16" s="52">
        <v>39563</v>
      </c>
      <c r="AA16" s="52">
        <v>45433</v>
      </c>
      <c r="AB16" s="52">
        <v>39300</v>
      </c>
      <c r="AC16" s="52">
        <v>40658</v>
      </c>
      <c r="AD16" s="110">
        <v>39084.677498007295</v>
      </c>
      <c r="AE16" s="127">
        <v>39622</v>
      </c>
      <c r="AF16" s="110">
        <v>46425</v>
      </c>
      <c r="AG16" s="110">
        <v>42406</v>
      </c>
      <c r="AH16" s="110">
        <v>45922</v>
      </c>
      <c r="AI16" s="110">
        <v>42196</v>
      </c>
      <c r="AJ16" s="110">
        <v>43903</v>
      </c>
    </row>
    <row r="17" spans="1:36" ht="12.75">
      <c r="A17" s="52" t="s">
        <v>7</v>
      </c>
      <c r="B17" s="77">
        <v>29708</v>
      </c>
      <c r="C17" s="77">
        <v>30136</v>
      </c>
      <c r="D17" s="77">
        <v>30604</v>
      </c>
      <c r="E17" s="77">
        <v>34970</v>
      </c>
      <c r="F17" s="77">
        <v>36552</v>
      </c>
      <c r="G17" s="77">
        <v>36016</v>
      </c>
      <c r="H17" s="77">
        <v>38857</v>
      </c>
      <c r="I17" s="77">
        <v>36952</v>
      </c>
      <c r="J17" s="77">
        <v>37203</v>
      </c>
      <c r="K17" s="77">
        <v>39939</v>
      </c>
      <c r="L17" s="77">
        <v>39198</v>
      </c>
      <c r="M17" s="77">
        <v>41041</v>
      </c>
      <c r="N17" s="77">
        <v>43993</v>
      </c>
      <c r="O17" s="77">
        <v>46685</v>
      </c>
      <c r="P17" s="77">
        <v>50016</v>
      </c>
      <c r="Q17" s="77">
        <v>52205</v>
      </c>
      <c r="R17" s="77">
        <v>54535</v>
      </c>
      <c r="S17" s="77">
        <v>53530</v>
      </c>
      <c r="T17" s="77">
        <v>56407</v>
      </c>
      <c r="U17" s="77">
        <v>52314</v>
      </c>
      <c r="V17" s="77">
        <v>57103</v>
      </c>
      <c r="W17" s="77">
        <v>60512</v>
      </c>
      <c r="X17" s="77">
        <v>63668</v>
      </c>
      <c r="Y17" s="77">
        <v>65630</v>
      </c>
      <c r="Z17" s="52">
        <v>63711</v>
      </c>
      <c r="AA17" s="52">
        <v>64186</v>
      </c>
      <c r="AB17" s="52">
        <v>64201</v>
      </c>
      <c r="AC17" s="52">
        <v>68876</v>
      </c>
      <c r="AD17" s="110">
        <v>71835.585388519001</v>
      </c>
      <c r="AE17" s="127">
        <v>65262</v>
      </c>
      <c r="AF17" s="110">
        <v>69353</v>
      </c>
      <c r="AG17" s="110">
        <v>76165</v>
      </c>
      <c r="AH17" s="110">
        <v>73594</v>
      </c>
      <c r="AI17" s="110">
        <v>73760</v>
      </c>
      <c r="AJ17" s="110">
        <v>81084</v>
      </c>
    </row>
    <row r="18" spans="1:36" ht="12.75">
      <c r="A18" s="52" t="s">
        <v>8</v>
      </c>
      <c r="B18" s="77">
        <v>15430</v>
      </c>
      <c r="C18" s="77">
        <v>16413</v>
      </c>
      <c r="D18" s="77">
        <v>16513</v>
      </c>
      <c r="E18" s="77">
        <v>18513</v>
      </c>
      <c r="F18" s="77">
        <v>18166</v>
      </c>
      <c r="G18" s="77">
        <v>19917</v>
      </c>
      <c r="H18" s="77">
        <v>20178</v>
      </c>
      <c r="I18" s="77">
        <v>19475</v>
      </c>
      <c r="J18" s="77">
        <v>20570</v>
      </c>
      <c r="K18" s="77">
        <v>22191</v>
      </c>
      <c r="L18" s="77">
        <v>25400</v>
      </c>
      <c r="M18" s="77">
        <v>26538</v>
      </c>
      <c r="N18" s="77">
        <v>26677</v>
      </c>
      <c r="O18" s="77">
        <v>28499</v>
      </c>
      <c r="P18" s="77">
        <v>29120</v>
      </c>
      <c r="Q18" s="77">
        <v>32478</v>
      </c>
      <c r="R18" s="77">
        <v>34299</v>
      </c>
      <c r="S18" s="77">
        <v>30161</v>
      </c>
      <c r="T18" s="77">
        <v>30882</v>
      </c>
      <c r="U18" s="77">
        <v>32728</v>
      </c>
      <c r="V18" s="77">
        <v>34755</v>
      </c>
      <c r="W18" s="77">
        <v>32875</v>
      </c>
      <c r="X18" s="77">
        <v>34733</v>
      </c>
      <c r="Y18" s="77">
        <v>37279</v>
      </c>
      <c r="Z18" s="52">
        <v>36446</v>
      </c>
      <c r="AA18" s="52">
        <v>35078</v>
      </c>
      <c r="AB18" s="52">
        <v>38159</v>
      </c>
      <c r="AC18" s="52">
        <v>41090</v>
      </c>
      <c r="AD18" s="110">
        <v>36641.299630744557</v>
      </c>
      <c r="AE18" s="127">
        <v>40850</v>
      </c>
      <c r="AF18" s="110">
        <v>32338</v>
      </c>
      <c r="AG18" s="110">
        <v>35521</v>
      </c>
      <c r="AH18" s="110">
        <v>40037</v>
      </c>
      <c r="AI18" s="110">
        <v>41099</v>
      </c>
      <c r="AJ18" s="110">
        <v>43441</v>
      </c>
    </row>
    <row r="19" spans="1:36" ht="12.75">
      <c r="A19" s="52" t="s">
        <v>9</v>
      </c>
      <c r="B19" s="77">
        <v>20569</v>
      </c>
      <c r="C19" s="77">
        <v>21451</v>
      </c>
      <c r="D19" s="77">
        <v>21861</v>
      </c>
      <c r="E19" s="77">
        <v>22760</v>
      </c>
      <c r="F19" s="77">
        <v>24415</v>
      </c>
      <c r="G19" s="77">
        <v>26406</v>
      </c>
      <c r="H19" s="77">
        <v>26329</v>
      </c>
      <c r="I19" s="77">
        <v>26853</v>
      </c>
      <c r="J19" s="77">
        <v>27771</v>
      </c>
      <c r="K19" s="77">
        <v>28820</v>
      </c>
      <c r="L19" s="77">
        <v>30114</v>
      </c>
      <c r="M19" s="77">
        <v>31979</v>
      </c>
      <c r="N19" s="77">
        <v>35601</v>
      </c>
      <c r="O19" s="77">
        <v>35840</v>
      </c>
      <c r="P19" s="77">
        <v>35838</v>
      </c>
      <c r="Q19" s="77">
        <v>37254</v>
      </c>
      <c r="R19" s="77">
        <v>38317</v>
      </c>
      <c r="S19" s="77">
        <v>38162</v>
      </c>
      <c r="T19" s="77">
        <v>36515</v>
      </c>
      <c r="U19" s="77">
        <v>37279</v>
      </c>
      <c r="V19" s="77">
        <v>40238</v>
      </c>
      <c r="W19" s="77">
        <v>42056</v>
      </c>
      <c r="X19" s="77">
        <v>39797</v>
      </c>
      <c r="Y19" s="77">
        <v>43513</v>
      </c>
      <c r="Z19" s="52">
        <v>42930</v>
      </c>
      <c r="AA19" s="52">
        <v>41906</v>
      </c>
      <c r="AB19" s="52">
        <v>43830</v>
      </c>
      <c r="AC19" s="52">
        <v>45206</v>
      </c>
      <c r="AD19" s="110">
        <v>41553.373711401036</v>
      </c>
      <c r="AE19" s="127">
        <v>41208</v>
      </c>
      <c r="AF19" s="110">
        <v>46337</v>
      </c>
      <c r="AG19" s="110">
        <v>46784</v>
      </c>
      <c r="AH19" s="110">
        <v>50797</v>
      </c>
      <c r="AI19" s="110">
        <v>53764</v>
      </c>
      <c r="AJ19" s="110">
        <v>50343</v>
      </c>
    </row>
    <row r="20" spans="1:36" ht="12.75">
      <c r="A20" s="52" t="s">
        <v>10</v>
      </c>
      <c r="B20" s="77">
        <v>21148</v>
      </c>
      <c r="C20" s="77">
        <v>21205</v>
      </c>
      <c r="D20" s="77">
        <v>20948</v>
      </c>
      <c r="E20" s="77">
        <v>21691</v>
      </c>
      <c r="F20" s="77">
        <v>23667</v>
      </c>
      <c r="G20" s="77">
        <v>23667</v>
      </c>
      <c r="H20" s="77">
        <v>24384</v>
      </c>
      <c r="I20" s="77">
        <v>25462</v>
      </c>
      <c r="J20" s="77">
        <v>25284</v>
      </c>
      <c r="K20" s="77">
        <v>26260</v>
      </c>
      <c r="L20" s="77">
        <v>26991</v>
      </c>
      <c r="M20" s="77">
        <v>26311</v>
      </c>
      <c r="N20" s="77">
        <v>27437</v>
      </c>
      <c r="O20" s="77">
        <v>31351</v>
      </c>
      <c r="P20" s="77">
        <v>33727</v>
      </c>
      <c r="Q20" s="77">
        <v>32683</v>
      </c>
      <c r="R20" s="77">
        <v>32432</v>
      </c>
      <c r="S20" s="77">
        <v>35609</v>
      </c>
      <c r="T20" s="77">
        <v>36458</v>
      </c>
      <c r="U20" s="77">
        <v>35902</v>
      </c>
      <c r="V20" s="77">
        <v>39614</v>
      </c>
      <c r="W20" s="77">
        <v>37645</v>
      </c>
      <c r="X20" s="77">
        <v>38838</v>
      </c>
      <c r="Y20" s="77">
        <v>43216</v>
      </c>
      <c r="Z20" s="52">
        <v>46111</v>
      </c>
      <c r="AA20" s="52">
        <v>45878</v>
      </c>
      <c r="AB20" s="52">
        <v>43103</v>
      </c>
      <c r="AC20" s="52">
        <v>48455</v>
      </c>
      <c r="AD20" s="110">
        <v>48406.856070027221</v>
      </c>
      <c r="AE20" s="127">
        <v>43777</v>
      </c>
      <c r="AF20" s="110">
        <v>46162</v>
      </c>
      <c r="AG20" s="110">
        <v>47199</v>
      </c>
      <c r="AH20" s="110">
        <v>47077</v>
      </c>
      <c r="AI20" s="110">
        <v>50943</v>
      </c>
      <c r="AJ20" s="110">
        <v>55006</v>
      </c>
    </row>
    <row r="21" spans="1:36" ht="12.75">
      <c r="A21" s="52" t="s">
        <v>11</v>
      </c>
      <c r="B21" s="77">
        <v>20309</v>
      </c>
      <c r="C21" s="77">
        <v>20036</v>
      </c>
      <c r="D21" s="77">
        <v>21968</v>
      </c>
      <c r="E21" s="77">
        <v>25049</v>
      </c>
      <c r="F21" s="77">
        <v>25533</v>
      </c>
      <c r="G21" s="77">
        <v>23798</v>
      </c>
      <c r="H21" s="77">
        <v>28735</v>
      </c>
      <c r="I21" s="77">
        <v>27463</v>
      </c>
      <c r="J21" s="77">
        <v>27578</v>
      </c>
      <c r="K21" s="77">
        <v>26053</v>
      </c>
      <c r="L21" s="77">
        <v>29846</v>
      </c>
      <c r="M21" s="77">
        <v>29071</v>
      </c>
      <c r="N21" s="77">
        <v>34665</v>
      </c>
      <c r="O21" s="77">
        <v>34262</v>
      </c>
      <c r="P21" s="77">
        <v>33267</v>
      </c>
      <c r="Q21" s="77">
        <v>36462</v>
      </c>
      <c r="R21" s="77">
        <v>37570</v>
      </c>
      <c r="S21" s="77">
        <v>37736</v>
      </c>
      <c r="T21" s="77">
        <v>37812</v>
      </c>
      <c r="U21" s="77">
        <v>38479</v>
      </c>
      <c r="V21" s="77">
        <v>38691</v>
      </c>
      <c r="W21" s="77">
        <v>40230</v>
      </c>
      <c r="X21" s="77">
        <v>39617</v>
      </c>
      <c r="Y21" s="77">
        <v>44213</v>
      </c>
      <c r="Z21" s="52">
        <v>42155</v>
      </c>
      <c r="AA21" s="52">
        <v>41101</v>
      </c>
      <c r="AB21" s="52">
        <v>41699</v>
      </c>
      <c r="AC21" s="52">
        <v>40084</v>
      </c>
      <c r="AD21" s="110">
        <v>44401.061436609431</v>
      </c>
      <c r="AE21" s="127">
        <v>43749</v>
      </c>
      <c r="AF21" s="110">
        <v>43563</v>
      </c>
      <c r="AG21" s="110">
        <v>44929</v>
      </c>
      <c r="AH21" s="110">
        <v>46360</v>
      </c>
      <c r="AI21" s="110">
        <v>54336</v>
      </c>
      <c r="AJ21" s="110">
        <v>54971</v>
      </c>
    </row>
    <row r="22" spans="1:36" ht="12.75">
      <c r="A22" s="52" t="s">
        <v>12</v>
      </c>
      <c r="B22" s="77">
        <v>16782</v>
      </c>
      <c r="C22" s="77">
        <v>17778</v>
      </c>
      <c r="D22" s="77">
        <v>18256</v>
      </c>
      <c r="E22" s="77">
        <v>21179</v>
      </c>
      <c r="F22" s="77">
        <v>20856</v>
      </c>
      <c r="G22" s="77">
        <v>22611</v>
      </c>
      <c r="H22" s="77">
        <v>22592</v>
      </c>
      <c r="I22" s="77">
        <v>24453</v>
      </c>
      <c r="J22" s="77">
        <v>24318</v>
      </c>
      <c r="K22" s="77">
        <v>25102</v>
      </c>
      <c r="L22" s="77">
        <v>28639</v>
      </c>
      <c r="M22" s="77">
        <v>29015</v>
      </c>
      <c r="N22" s="77">
        <v>30790</v>
      </c>
      <c r="O22" s="77">
        <v>30636</v>
      </c>
      <c r="P22" s="77">
        <v>34091</v>
      </c>
      <c r="Q22" s="77">
        <v>36522</v>
      </c>
      <c r="R22" s="77">
        <v>34096</v>
      </c>
      <c r="S22" s="77">
        <v>35783</v>
      </c>
      <c r="T22" s="77">
        <v>37030</v>
      </c>
      <c r="U22" s="77">
        <v>37523</v>
      </c>
      <c r="V22" s="77">
        <v>38072</v>
      </c>
      <c r="W22" s="77">
        <v>39406</v>
      </c>
      <c r="X22" s="77">
        <v>40693</v>
      </c>
      <c r="Y22" s="77">
        <v>41195</v>
      </c>
      <c r="Z22" s="52">
        <v>39702</v>
      </c>
      <c r="AA22" s="52">
        <v>40517</v>
      </c>
      <c r="AB22" s="52">
        <v>38592</v>
      </c>
      <c r="AC22" s="52">
        <v>42279</v>
      </c>
      <c r="AD22" s="110">
        <v>42995.044949567469</v>
      </c>
      <c r="AE22" s="127">
        <v>42499</v>
      </c>
      <c r="AF22" s="110">
        <v>43361</v>
      </c>
      <c r="AG22" s="110">
        <v>43716</v>
      </c>
      <c r="AH22" s="110">
        <v>47330</v>
      </c>
      <c r="AI22" s="110">
        <v>51344</v>
      </c>
      <c r="AJ22" s="110">
        <v>55240</v>
      </c>
    </row>
    <row r="23" spans="1:36" ht="12.75">
      <c r="A23" s="52" t="s">
        <v>13</v>
      </c>
      <c r="B23" s="77">
        <v>23024</v>
      </c>
      <c r="C23" s="77">
        <v>23743</v>
      </c>
      <c r="D23" s="77">
        <v>24162</v>
      </c>
      <c r="E23" s="77">
        <v>24721</v>
      </c>
      <c r="F23" s="77">
        <v>24963</v>
      </c>
      <c r="G23" s="77">
        <v>25886</v>
      </c>
      <c r="H23" s="77">
        <v>28228</v>
      </c>
      <c r="I23" s="77">
        <v>27733</v>
      </c>
      <c r="J23" s="77">
        <v>27953</v>
      </c>
      <c r="K23" s="77">
        <v>28727</v>
      </c>
      <c r="L23" s="77">
        <v>30755</v>
      </c>
      <c r="M23" s="77">
        <v>32039</v>
      </c>
      <c r="N23" s="77">
        <v>33072</v>
      </c>
      <c r="O23" s="77">
        <v>35075</v>
      </c>
      <c r="P23" s="77">
        <v>35783</v>
      </c>
      <c r="Q23" s="77">
        <v>38688</v>
      </c>
      <c r="R23" s="77">
        <v>38609</v>
      </c>
      <c r="S23" s="77">
        <v>40860</v>
      </c>
      <c r="T23" s="77">
        <v>40149</v>
      </c>
      <c r="U23" s="77">
        <v>39271</v>
      </c>
      <c r="V23" s="77">
        <v>41397</v>
      </c>
      <c r="W23" s="77">
        <v>41422</v>
      </c>
      <c r="X23" s="77">
        <v>43307</v>
      </c>
      <c r="Y23" s="77">
        <v>46053</v>
      </c>
      <c r="Z23" s="52">
        <v>46490</v>
      </c>
      <c r="AA23" s="52">
        <v>47475</v>
      </c>
      <c r="AB23" s="52">
        <v>47266</v>
      </c>
      <c r="AC23" s="52">
        <v>49047</v>
      </c>
      <c r="AD23" s="110">
        <v>51926.140987412437</v>
      </c>
      <c r="AE23" s="127">
        <v>53027</v>
      </c>
      <c r="AF23" s="110">
        <v>51406</v>
      </c>
      <c r="AG23" s="110">
        <v>53875</v>
      </c>
      <c r="AH23" s="110">
        <v>56473</v>
      </c>
      <c r="AI23" s="110">
        <v>58146</v>
      </c>
      <c r="AJ23" s="110">
        <v>59295</v>
      </c>
    </row>
    <row r="24" spans="1:36" ht="12.75">
      <c r="A24" s="52" t="s">
        <v>14</v>
      </c>
      <c r="B24" s="77">
        <v>26525</v>
      </c>
      <c r="C24" s="77">
        <v>28429</v>
      </c>
      <c r="D24" s="77">
        <v>29715</v>
      </c>
      <c r="E24" s="77">
        <v>29996</v>
      </c>
      <c r="F24" s="77">
        <v>32648</v>
      </c>
      <c r="G24" s="77">
        <v>34118</v>
      </c>
      <c r="H24" s="77">
        <v>35073</v>
      </c>
      <c r="I24" s="77">
        <v>36137</v>
      </c>
      <c r="J24" s="77">
        <v>38198</v>
      </c>
      <c r="K24" s="77">
        <v>36433</v>
      </c>
      <c r="L24" s="77">
        <v>37647</v>
      </c>
      <c r="M24" s="77">
        <v>36222</v>
      </c>
      <c r="N24" s="77">
        <v>39211</v>
      </c>
      <c r="O24" s="77">
        <v>42957</v>
      </c>
      <c r="P24" s="77">
        <v>43354</v>
      </c>
      <c r="Q24" s="77">
        <v>45693</v>
      </c>
      <c r="R24" s="77">
        <v>47163</v>
      </c>
      <c r="S24" s="77">
        <v>50241</v>
      </c>
      <c r="T24" s="77">
        <v>49631</v>
      </c>
      <c r="U24" s="77">
        <v>54783</v>
      </c>
      <c r="V24" s="77">
        <v>51141</v>
      </c>
      <c r="W24" s="77">
        <v>51914</v>
      </c>
      <c r="X24" s="77">
        <v>57119</v>
      </c>
      <c r="Y24" s="77">
        <v>59161</v>
      </c>
      <c r="Z24" s="52">
        <v>61985</v>
      </c>
      <c r="AA24" s="52">
        <v>60501</v>
      </c>
      <c r="AB24" s="52">
        <v>60367</v>
      </c>
      <c r="AC24" s="52">
        <v>62616</v>
      </c>
      <c r="AD24" s="110">
        <v>64631.517699225114</v>
      </c>
      <c r="AE24" s="127">
        <v>67620</v>
      </c>
      <c r="AF24" s="110">
        <v>65907</v>
      </c>
      <c r="AG24" s="110">
        <v>66155</v>
      </c>
      <c r="AH24" s="110">
        <v>61486</v>
      </c>
      <c r="AI24" s="110">
        <v>66451</v>
      </c>
      <c r="AJ24" s="110">
        <v>71293</v>
      </c>
    </row>
    <row r="25" spans="1:36" ht="12.75">
      <c r="A25" s="47" t="s">
        <v>15</v>
      </c>
      <c r="B25" s="15">
        <v>16843</v>
      </c>
      <c r="C25" s="15">
        <v>15983</v>
      </c>
      <c r="D25" s="15">
        <v>16464</v>
      </c>
      <c r="E25" s="15">
        <v>17207</v>
      </c>
      <c r="F25" s="15">
        <v>19353</v>
      </c>
      <c r="G25" s="15">
        <v>21677</v>
      </c>
      <c r="H25" s="15">
        <v>22137</v>
      </c>
      <c r="I25" s="15">
        <v>23147</v>
      </c>
      <c r="J25" s="15">
        <v>20271</v>
      </c>
      <c r="K25" s="15">
        <v>22421</v>
      </c>
      <c r="L25" s="15">
        <v>23564</v>
      </c>
      <c r="M25" s="15">
        <v>24880</v>
      </c>
      <c r="N25" s="15">
        <v>25247</v>
      </c>
      <c r="O25" s="15">
        <v>27488</v>
      </c>
      <c r="P25" s="15">
        <v>26704</v>
      </c>
      <c r="Q25" s="15">
        <v>29297</v>
      </c>
      <c r="R25" s="15">
        <v>29411</v>
      </c>
      <c r="S25" s="15">
        <v>29673</v>
      </c>
      <c r="T25" s="15">
        <v>29359</v>
      </c>
      <c r="U25" s="15">
        <v>32763</v>
      </c>
      <c r="V25" s="15">
        <v>33373</v>
      </c>
      <c r="W25" s="15">
        <v>36445</v>
      </c>
      <c r="X25" s="15">
        <v>38419</v>
      </c>
      <c r="Y25" s="15">
        <v>42091</v>
      </c>
      <c r="Z25" s="47">
        <v>37994</v>
      </c>
      <c r="AA25" s="47">
        <v>40490</v>
      </c>
      <c r="AB25" s="47">
        <v>42777</v>
      </c>
      <c r="AC25" s="47">
        <v>41821</v>
      </c>
      <c r="AD25" s="111">
        <v>43553.124153185934</v>
      </c>
      <c r="AE25" s="128">
        <v>40241</v>
      </c>
      <c r="AF25" s="133">
        <v>43069</v>
      </c>
      <c r="AG25" s="111">
        <v>39552</v>
      </c>
      <c r="AH25" s="111">
        <v>42824</v>
      </c>
      <c r="AI25" s="111">
        <v>44354</v>
      </c>
      <c r="AJ25" s="111">
        <v>45392</v>
      </c>
    </row>
    <row r="26" spans="1:36" ht="12.75">
      <c r="A26" s="48"/>
      <c r="AE26" s="127"/>
      <c r="AF26" s="110"/>
      <c r="AG26" s="110"/>
      <c r="AH26" s="110"/>
      <c r="AI26" s="110"/>
      <c r="AJ26" s="110"/>
    </row>
    <row r="27" spans="1:36" ht="12.75">
      <c r="A27" s="52" t="s">
        <v>17</v>
      </c>
      <c r="B27" s="77">
        <v>32356</v>
      </c>
      <c r="C27" s="77">
        <v>34782</v>
      </c>
      <c r="D27" s="77">
        <v>31356</v>
      </c>
      <c r="E27" s="77">
        <v>33233</v>
      </c>
      <c r="F27" s="77">
        <v>33103</v>
      </c>
      <c r="G27" s="77">
        <v>36006</v>
      </c>
      <c r="H27" s="77">
        <v>39298</v>
      </c>
      <c r="I27" s="77">
        <v>40612</v>
      </c>
      <c r="J27" s="77">
        <v>41802</v>
      </c>
      <c r="K27" s="77">
        <v>42931</v>
      </c>
      <c r="L27" s="77">
        <v>45367</v>
      </c>
      <c r="M27" s="77">
        <v>47954</v>
      </c>
      <c r="N27" s="77">
        <v>52779</v>
      </c>
      <c r="O27" s="77">
        <v>47994</v>
      </c>
      <c r="P27" s="77">
        <v>50692</v>
      </c>
      <c r="Q27" s="77">
        <v>51396</v>
      </c>
      <c r="R27" s="77">
        <v>52847</v>
      </c>
      <c r="S27" s="77">
        <v>57363</v>
      </c>
      <c r="T27" s="77">
        <v>52774</v>
      </c>
      <c r="U27" s="77">
        <v>51837</v>
      </c>
      <c r="V27" s="77">
        <v>55063</v>
      </c>
      <c r="W27" s="77">
        <v>55891</v>
      </c>
      <c r="X27" s="77">
        <v>56418</v>
      </c>
      <c r="Y27" s="77">
        <v>62993</v>
      </c>
      <c r="Z27" s="52">
        <v>63989</v>
      </c>
      <c r="AA27" s="52">
        <v>61604</v>
      </c>
      <c r="AB27" s="52">
        <v>57847</v>
      </c>
      <c r="AC27" s="52">
        <v>57431</v>
      </c>
      <c r="AD27" s="110">
        <v>63647.970002527043</v>
      </c>
      <c r="AE27" s="127">
        <v>61137</v>
      </c>
      <c r="AF27" s="110">
        <v>72472</v>
      </c>
      <c r="AG27" s="110">
        <v>67629</v>
      </c>
      <c r="AH27" s="110">
        <v>75112</v>
      </c>
      <c r="AI27" s="110">
        <v>75723</v>
      </c>
      <c r="AJ27" s="110">
        <v>72231</v>
      </c>
    </row>
    <row r="28" spans="1:36" ht="12.75">
      <c r="A28" s="52" t="s">
        <v>18</v>
      </c>
      <c r="B28" s="77">
        <v>21425</v>
      </c>
      <c r="C28" s="77">
        <v>23877</v>
      </c>
      <c r="D28" s="77">
        <v>25500</v>
      </c>
      <c r="E28" s="77">
        <v>26749</v>
      </c>
      <c r="F28" s="77">
        <v>26435</v>
      </c>
      <c r="G28" s="77">
        <v>28552</v>
      </c>
      <c r="H28" s="77">
        <v>29224</v>
      </c>
      <c r="I28" s="77">
        <v>30737</v>
      </c>
      <c r="J28" s="77">
        <v>29358</v>
      </c>
      <c r="K28" s="77">
        <v>30510</v>
      </c>
      <c r="L28" s="77">
        <v>31293</v>
      </c>
      <c r="M28" s="77">
        <v>30863</v>
      </c>
      <c r="N28" s="77">
        <v>31637</v>
      </c>
      <c r="O28" s="77">
        <v>32740</v>
      </c>
      <c r="P28" s="77">
        <v>37090</v>
      </c>
      <c r="Q28" s="77">
        <v>36995</v>
      </c>
      <c r="R28" s="77">
        <v>39783</v>
      </c>
      <c r="S28" s="77">
        <v>42704</v>
      </c>
      <c r="T28" s="77">
        <v>39734</v>
      </c>
      <c r="U28" s="77">
        <v>41166</v>
      </c>
      <c r="V28" s="77">
        <v>43846</v>
      </c>
      <c r="W28" s="77">
        <v>45245</v>
      </c>
      <c r="X28" s="77">
        <v>46657</v>
      </c>
      <c r="Y28" s="77">
        <v>47215</v>
      </c>
      <c r="Z28" s="52">
        <v>46914</v>
      </c>
      <c r="AA28" s="52">
        <v>45739</v>
      </c>
      <c r="AB28" s="52">
        <v>46896</v>
      </c>
      <c r="AC28" s="52">
        <v>48621</v>
      </c>
      <c r="AD28" s="110">
        <v>47043.730351641541</v>
      </c>
      <c r="AE28" s="127">
        <v>50602</v>
      </c>
      <c r="AF28" s="110">
        <v>52611</v>
      </c>
      <c r="AG28" s="110">
        <v>49254</v>
      </c>
      <c r="AH28" s="110">
        <v>52248</v>
      </c>
      <c r="AI28" s="110">
        <v>57100</v>
      </c>
      <c r="AJ28" s="110">
        <v>61125</v>
      </c>
    </row>
    <row r="29" spans="1:36" ht="12.75">
      <c r="A29" s="52" t="s">
        <v>19</v>
      </c>
      <c r="B29" s="77">
        <v>25287</v>
      </c>
      <c r="C29" s="77">
        <v>26981</v>
      </c>
      <c r="D29" s="77">
        <v>29010</v>
      </c>
      <c r="E29" s="77">
        <v>30146</v>
      </c>
      <c r="F29" s="77">
        <v>30287</v>
      </c>
      <c r="G29" s="77">
        <v>33009</v>
      </c>
      <c r="H29" s="77">
        <v>33290</v>
      </c>
      <c r="I29" s="77">
        <v>33664</v>
      </c>
      <c r="J29" s="77">
        <v>34903</v>
      </c>
      <c r="K29" s="77">
        <v>34073</v>
      </c>
      <c r="L29" s="77">
        <v>35331</v>
      </c>
      <c r="M29" s="77">
        <v>37009</v>
      </c>
      <c r="N29" s="77">
        <v>38812</v>
      </c>
      <c r="O29" s="77">
        <v>39694</v>
      </c>
      <c r="P29" s="77">
        <v>40934</v>
      </c>
      <c r="Q29" s="77">
        <v>43629</v>
      </c>
      <c r="R29" s="77">
        <v>46816</v>
      </c>
      <c r="S29" s="77">
        <v>47262</v>
      </c>
      <c r="T29" s="77">
        <v>47437</v>
      </c>
      <c r="U29" s="77">
        <v>49300</v>
      </c>
      <c r="V29" s="77">
        <v>49222</v>
      </c>
      <c r="W29" s="77">
        <v>51755</v>
      </c>
      <c r="X29" s="77">
        <v>55319</v>
      </c>
      <c r="Y29" s="77">
        <v>55734</v>
      </c>
      <c r="Z29" s="52">
        <v>57014</v>
      </c>
      <c r="AA29" s="52">
        <v>56134</v>
      </c>
      <c r="AB29" s="52">
        <v>54283</v>
      </c>
      <c r="AC29" s="52">
        <v>53367</v>
      </c>
      <c r="AD29" s="110">
        <v>57019.52251805937</v>
      </c>
      <c r="AE29" s="127">
        <v>57528</v>
      </c>
      <c r="AF29" s="110">
        <v>60794</v>
      </c>
      <c r="AG29" s="110">
        <v>60487</v>
      </c>
      <c r="AH29" s="110">
        <v>63636</v>
      </c>
      <c r="AI29" s="110">
        <v>66637</v>
      </c>
      <c r="AJ29" s="110">
        <v>69759</v>
      </c>
    </row>
    <row r="30" spans="1:36" ht="12.75">
      <c r="A30" s="52" t="s">
        <v>20</v>
      </c>
      <c r="B30" s="77">
        <v>25801</v>
      </c>
      <c r="C30" s="77">
        <v>28182</v>
      </c>
      <c r="D30" s="77">
        <v>27192</v>
      </c>
      <c r="E30" s="77">
        <v>26476</v>
      </c>
      <c r="F30" s="77">
        <v>26214</v>
      </c>
      <c r="G30" s="77">
        <v>26806</v>
      </c>
      <c r="H30" s="77">
        <v>30733</v>
      </c>
      <c r="I30" s="77">
        <v>31499</v>
      </c>
      <c r="J30" s="77">
        <v>32484</v>
      </c>
      <c r="K30" s="77">
        <v>34488</v>
      </c>
      <c r="L30" s="77">
        <v>37833</v>
      </c>
      <c r="M30" s="77">
        <v>40706</v>
      </c>
      <c r="N30" s="77">
        <v>40950</v>
      </c>
      <c r="O30" s="77">
        <v>43233</v>
      </c>
      <c r="P30" s="77">
        <v>46599</v>
      </c>
      <c r="Q30" s="77">
        <v>48177</v>
      </c>
      <c r="R30" s="77">
        <v>48240</v>
      </c>
      <c r="S30" s="77">
        <v>49397</v>
      </c>
      <c r="T30" s="77">
        <v>48294</v>
      </c>
      <c r="U30" s="77">
        <v>49940</v>
      </c>
      <c r="V30" s="77">
        <v>50886</v>
      </c>
      <c r="W30" s="77">
        <v>50449</v>
      </c>
      <c r="X30" s="77">
        <v>55697</v>
      </c>
      <c r="Y30" s="77">
        <v>61141</v>
      </c>
      <c r="Z30" s="52">
        <v>60943</v>
      </c>
      <c r="AA30" s="52">
        <v>55930</v>
      </c>
      <c r="AB30" s="52">
        <v>60233</v>
      </c>
      <c r="AC30" s="52">
        <v>58629</v>
      </c>
      <c r="AD30" s="110">
        <v>57254.883867801924</v>
      </c>
      <c r="AE30" s="127">
        <v>63371</v>
      </c>
      <c r="AF30" s="110">
        <v>67912</v>
      </c>
      <c r="AG30" s="110">
        <v>60940</v>
      </c>
      <c r="AH30" s="110">
        <v>66596</v>
      </c>
      <c r="AI30" s="110">
        <v>70566</v>
      </c>
      <c r="AJ30" s="110">
        <v>74172</v>
      </c>
    </row>
    <row r="31" spans="1:36" ht="12.75">
      <c r="A31" s="52" t="s">
        <v>22</v>
      </c>
      <c r="B31" s="77">
        <v>28877</v>
      </c>
      <c r="C31" s="77">
        <v>28961</v>
      </c>
      <c r="D31" s="77">
        <v>29003</v>
      </c>
      <c r="E31" s="77">
        <v>35022</v>
      </c>
      <c r="F31" s="77">
        <v>33024</v>
      </c>
      <c r="G31" s="77">
        <v>35035</v>
      </c>
      <c r="H31" s="77">
        <v>38921</v>
      </c>
      <c r="I31" s="77">
        <v>37246</v>
      </c>
      <c r="J31" s="77">
        <v>42113</v>
      </c>
      <c r="K31" s="77">
        <v>42662</v>
      </c>
      <c r="L31" s="77">
        <v>42255</v>
      </c>
      <c r="M31" s="77">
        <v>42851</v>
      </c>
      <c r="N31" s="77">
        <v>41772</v>
      </c>
      <c r="O31" s="77">
        <v>40934</v>
      </c>
      <c r="P31" s="77">
        <v>40827</v>
      </c>
      <c r="Q31" s="77">
        <v>44504</v>
      </c>
      <c r="R31" s="77">
        <v>51546</v>
      </c>
      <c r="S31" s="77">
        <v>47439</v>
      </c>
      <c r="T31" s="77">
        <v>47303</v>
      </c>
      <c r="U31" s="77">
        <v>51834</v>
      </c>
      <c r="V31" s="77">
        <v>56242</v>
      </c>
      <c r="W31" s="77">
        <v>59586</v>
      </c>
      <c r="X31" s="77">
        <v>60470</v>
      </c>
      <c r="Y31" s="77">
        <v>64022</v>
      </c>
      <c r="Z31" s="52">
        <v>61521</v>
      </c>
      <c r="AA31" s="52">
        <v>55649</v>
      </c>
      <c r="AB31" s="52">
        <v>59539</v>
      </c>
      <c r="AC31" s="52">
        <v>59047</v>
      </c>
      <c r="AD31" s="110">
        <v>56262.527037207386</v>
      </c>
      <c r="AE31" s="127">
        <v>61408</v>
      </c>
      <c r="AF31" s="110">
        <v>64235</v>
      </c>
      <c r="AG31" s="110">
        <v>71223</v>
      </c>
      <c r="AH31" s="110">
        <v>64514</v>
      </c>
      <c r="AI31" s="110">
        <v>72133</v>
      </c>
      <c r="AJ31" s="110">
        <v>73575</v>
      </c>
    </row>
    <row r="32" spans="1:36" ht="12.75">
      <c r="A32" s="52" t="s">
        <v>23</v>
      </c>
      <c r="B32" s="77">
        <v>21092</v>
      </c>
      <c r="C32" s="77">
        <v>20761</v>
      </c>
      <c r="D32" s="77">
        <v>20749</v>
      </c>
      <c r="E32" s="77">
        <v>20755</v>
      </c>
      <c r="F32" s="77">
        <v>23450</v>
      </c>
      <c r="G32" s="77">
        <v>24654</v>
      </c>
      <c r="H32" s="77">
        <v>25305</v>
      </c>
      <c r="I32" s="77">
        <v>26116</v>
      </c>
      <c r="J32" s="77">
        <v>27704</v>
      </c>
      <c r="K32" s="77">
        <v>31010</v>
      </c>
      <c r="L32" s="77">
        <v>31536</v>
      </c>
      <c r="M32" s="77">
        <v>32676</v>
      </c>
      <c r="N32" s="77">
        <v>34709</v>
      </c>
      <c r="O32" s="77">
        <v>33404</v>
      </c>
      <c r="P32" s="77">
        <v>36680</v>
      </c>
      <c r="Q32" s="77">
        <v>35800</v>
      </c>
      <c r="R32" s="77">
        <v>37611</v>
      </c>
      <c r="S32" s="77">
        <v>38241</v>
      </c>
      <c r="T32" s="77">
        <v>37715</v>
      </c>
      <c r="U32" s="77">
        <v>42372</v>
      </c>
      <c r="V32" s="77">
        <v>44358</v>
      </c>
      <c r="W32" s="77">
        <v>44176</v>
      </c>
      <c r="X32" s="77">
        <v>46213</v>
      </c>
      <c r="Y32" s="77">
        <v>49184</v>
      </c>
      <c r="Z32" s="52">
        <v>47420</v>
      </c>
      <c r="AA32" s="52">
        <v>46778</v>
      </c>
      <c r="AB32" s="52">
        <v>47051</v>
      </c>
      <c r="AC32" s="52">
        <v>47459</v>
      </c>
      <c r="AD32" s="110">
        <v>47921.740356330658</v>
      </c>
      <c r="AE32" s="127">
        <v>51767</v>
      </c>
      <c r="AF32" s="110">
        <v>48467</v>
      </c>
      <c r="AG32" s="110">
        <v>53438</v>
      </c>
      <c r="AH32" s="110">
        <v>51624</v>
      </c>
      <c r="AI32" s="110">
        <v>56564</v>
      </c>
      <c r="AJ32" s="110">
        <v>60208</v>
      </c>
    </row>
    <row r="33" spans="1:36" ht="12.75">
      <c r="A33" s="52" t="s">
        <v>33</v>
      </c>
      <c r="B33" s="77">
        <v>19536</v>
      </c>
      <c r="C33" s="77">
        <v>20236</v>
      </c>
      <c r="D33" s="77">
        <v>20328</v>
      </c>
      <c r="E33" s="77">
        <v>20474</v>
      </c>
      <c r="F33" s="77">
        <v>22231</v>
      </c>
      <c r="G33" s="77">
        <v>23692</v>
      </c>
      <c r="H33" s="77">
        <v>23375</v>
      </c>
      <c r="I33" s="77">
        <v>24827</v>
      </c>
      <c r="J33" s="77">
        <v>26525</v>
      </c>
      <c r="K33" s="77">
        <v>26470</v>
      </c>
      <c r="L33" s="77">
        <v>27631</v>
      </c>
      <c r="M33" s="77">
        <v>27757</v>
      </c>
      <c r="N33" s="77">
        <v>28684</v>
      </c>
      <c r="O33" s="77">
        <v>29212</v>
      </c>
      <c r="P33" s="77">
        <v>31577</v>
      </c>
      <c r="Q33" s="77">
        <v>31038</v>
      </c>
      <c r="R33" s="77">
        <v>32777</v>
      </c>
      <c r="S33" s="77">
        <v>32126</v>
      </c>
      <c r="T33" s="77">
        <v>34835</v>
      </c>
      <c r="U33" s="77">
        <v>34108</v>
      </c>
      <c r="V33" s="77">
        <v>33956</v>
      </c>
      <c r="W33" s="77">
        <v>37313</v>
      </c>
      <c r="X33" s="77">
        <v>41105</v>
      </c>
      <c r="Y33" s="77">
        <v>43655</v>
      </c>
      <c r="Z33" s="52">
        <v>42900</v>
      </c>
      <c r="AA33" s="52">
        <v>40437</v>
      </c>
      <c r="AB33" s="52">
        <v>41280</v>
      </c>
      <c r="AC33" s="52">
        <v>40277</v>
      </c>
      <c r="AD33" s="110">
        <v>45088.433541098799</v>
      </c>
      <c r="AE33" s="127">
        <v>44132</v>
      </c>
      <c r="AF33" s="110">
        <v>43201</v>
      </c>
      <c r="AG33" s="110">
        <v>51102</v>
      </c>
      <c r="AH33" s="110">
        <v>51395</v>
      </c>
      <c r="AI33" s="110">
        <v>57075</v>
      </c>
      <c r="AJ33" s="110">
        <v>59087</v>
      </c>
    </row>
    <row r="34" spans="1:36" ht="12.75">
      <c r="A34" s="52" t="s">
        <v>35</v>
      </c>
      <c r="B34" s="77">
        <v>25776</v>
      </c>
      <c r="C34" s="77">
        <v>23274</v>
      </c>
      <c r="D34" s="77">
        <v>26217</v>
      </c>
      <c r="E34" s="77">
        <v>26878</v>
      </c>
      <c r="F34" s="77">
        <v>27983</v>
      </c>
      <c r="G34" s="77">
        <v>29340</v>
      </c>
      <c r="H34" s="77">
        <v>32023</v>
      </c>
      <c r="I34" s="77">
        <v>32937</v>
      </c>
      <c r="J34" s="77">
        <v>31908</v>
      </c>
      <c r="K34" s="77">
        <v>35814</v>
      </c>
      <c r="L34" s="77">
        <v>35871</v>
      </c>
      <c r="M34" s="77">
        <v>36084</v>
      </c>
      <c r="N34" s="77">
        <v>38540</v>
      </c>
      <c r="O34" s="77">
        <v>38854</v>
      </c>
      <c r="P34" s="77">
        <v>39756</v>
      </c>
      <c r="Q34" s="77">
        <v>41461</v>
      </c>
      <c r="R34" s="77">
        <v>45758</v>
      </c>
      <c r="S34" s="77">
        <v>45403</v>
      </c>
      <c r="T34" s="77">
        <v>44958</v>
      </c>
      <c r="U34" s="77">
        <v>45184</v>
      </c>
      <c r="V34" s="77">
        <v>47204</v>
      </c>
      <c r="W34" s="77">
        <v>48209</v>
      </c>
      <c r="X34" s="77">
        <v>52282</v>
      </c>
      <c r="Y34" s="77">
        <v>54058</v>
      </c>
      <c r="Z34" s="52">
        <v>54744</v>
      </c>
      <c r="AA34" s="52">
        <v>51434</v>
      </c>
      <c r="AB34" s="52">
        <v>51200</v>
      </c>
      <c r="AC34" s="52">
        <v>47043</v>
      </c>
      <c r="AD34" s="110">
        <v>47333.251422657573</v>
      </c>
      <c r="AE34" s="127">
        <v>45369</v>
      </c>
      <c r="AF34" s="110">
        <v>51846</v>
      </c>
      <c r="AG34" s="110">
        <v>49875</v>
      </c>
      <c r="AH34" s="110">
        <v>52008</v>
      </c>
      <c r="AI34" s="110">
        <v>55431</v>
      </c>
      <c r="AJ34" s="110">
        <v>56550</v>
      </c>
    </row>
    <row r="35" spans="1:36" ht="12.75">
      <c r="A35" s="52" t="s">
        <v>48</v>
      </c>
      <c r="B35" s="77">
        <v>20630</v>
      </c>
      <c r="C35" s="77">
        <v>20423</v>
      </c>
      <c r="D35" s="77">
        <v>19845</v>
      </c>
      <c r="E35" s="77">
        <v>20758</v>
      </c>
      <c r="F35" s="77">
        <v>19296</v>
      </c>
      <c r="G35" s="77">
        <v>22602</v>
      </c>
      <c r="H35" s="77">
        <v>25039</v>
      </c>
      <c r="I35" s="77">
        <v>26540</v>
      </c>
      <c r="J35" s="77">
        <v>25860</v>
      </c>
      <c r="K35" s="77">
        <v>26758</v>
      </c>
      <c r="L35" s="77">
        <v>26905</v>
      </c>
      <c r="M35" s="77">
        <v>25991</v>
      </c>
      <c r="N35" s="77">
        <v>25086</v>
      </c>
      <c r="O35" s="77">
        <v>30086</v>
      </c>
      <c r="P35" s="77">
        <v>31543</v>
      </c>
      <c r="Q35" s="77">
        <v>32574</v>
      </c>
      <c r="R35" s="77">
        <v>35093</v>
      </c>
      <c r="S35" s="77">
        <v>33124</v>
      </c>
      <c r="T35" s="77">
        <v>35457</v>
      </c>
      <c r="U35" s="77">
        <v>35105</v>
      </c>
      <c r="V35" s="77">
        <v>39562</v>
      </c>
      <c r="W35" s="77">
        <v>38947</v>
      </c>
      <c r="X35" s="77">
        <v>40028</v>
      </c>
      <c r="Y35" s="77">
        <v>44356</v>
      </c>
      <c r="Z35" s="52">
        <v>42102</v>
      </c>
      <c r="AA35" s="52">
        <v>43542</v>
      </c>
      <c r="AB35" s="52">
        <v>45134</v>
      </c>
      <c r="AC35" s="52">
        <v>41982</v>
      </c>
      <c r="AD35" s="110">
        <v>43424.18192170719</v>
      </c>
      <c r="AE35" s="127">
        <v>42127</v>
      </c>
      <c r="AF35" s="110">
        <v>40166</v>
      </c>
      <c r="AG35" s="110">
        <v>46686</v>
      </c>
      <c r="AH35" s="110">
        <v>45119</v>
      </c>
      <c r="AI35" s="110">
        <v>48451</v>
      </c>
      <c r="AJ35" s="110">
        <v>47855</v>
      </c>
    </row>
    <row r="36" spans="1:36" ht="12.75">
      <c r="A36" s="52" t="s">
        <v>37</v>
      </c>
      <c r="B36" s="77">
        <v>21399</v>
      </c>
      <c r="C36" s="77">
        <v>21894</v>
      </c>
      <c r="D36" s="77">
        <v>24773</v>
      </c>
      <c r="E36" s="77">
        <v>25038</v>
      </c>
      <c r="F36" s="77">
        <v>27748</v>
      </c>
      <c r="G36" s="77">
        <v>28529</v>
      </c>
      <c r="H36" s="77">
        <v>29281</v>
      </c>
      <c r="I36" s="77">
        <v>30190</v>
      </c>
      <c r="J36" s="77">
        <v>31927</v>
      </c>
      <c r="K36" s="77">
        <v>33138</v>
      </c>
      <c r="L36" s="77">
        <v>31456</v>
      </c>
      <c r="M36" s="77">
        <v>36374</v>
      </c>
      <c r="N36" s="77">
        <v>35492</v>
      </c>
      <c r="O36" s="77">
        <v>37247</v>
      </c>
      <c r="P36" s="77">
        <v>39067</v>
      </c>
      <c r="Q36" s="77">
        <v>40619</v>
      </c>
      <c r="R36" s="77">
        <v>42499</v>
      </c>
      <c r="S36" s="77">
        <v>41273</v>
      </c>
      <c r="T36" s="77">
        <v>41802</v>
      </c>
      <c r="U36" s="77">
        <v>41638</v>
      </c>
      <c r="V36" s="77">
        <v>40994</v>
      </c>
      <c r="W36" s="77">
        <v>44159</v>
      </c>
      <c r="X36" s="77">
        <v>47091</v>
      </c>
      <c r="Y36" s="77">
        <v>50236</v>
      </c>
      <c r="Z36" s="52">
        <v>51727</v>
      </c>
      <c r="AA36" s="52">
        <v>49098</v>
      </c>
      <c r="AB36" s="52">
        <v>50602</v>
      </c>
      <c r="AC36" s="52">
        <v>51526</v>
      </c>
      <c r="AD36" s="110">
        <v>51775.45884134098</v>
      </c>
      <c r="AE36" s="127">
        <v>56307</v>
      </c>
      <c r="AF36" s="110">
        <v>48999</v>
      </c>
      <c r="AG36" s="110">
        <v>58875</v>
      </c>
      <c r="AH36" s="110">
        <v>60834</v>
      </c>
      <c r="AI36" s="110">
        <v>59135</v>
      </c>
      <c r="AJ36" s="110">
        <v>64610</v>
      </c>
    </row>
    <row r="37" spans="1:36" ht="12.75">
      <c r="A37" s="52" t="s">
        <v>38</v>
      </c>
      <c r="B37" s="77">
        <v>23057</v>
      </c>
      <c r="C37" s="77">
        <v>25238</v>
      </c>
      <c r="D37" s="77">
        <v>26281</v>
      </c>
      <c r="E37" s="77">
        <v>26529</v>
      </c>
      <c r="F37" s="77">
        <v>26313</v>
      </c>
      <c r="G37" s="77">
        <v>30717</v>
      </c>
      <c r="H37" s="77">
        <v>30142</v>
      </c>
      <c r="I37" s="77">
        <v>28016</v>
      </c>
      <c r="J37" s="77">
        <v>34251</v>
      </c>
      <c r="K37" s="77">
        <v>35786</v>
      </c>
      <c r="L37" s="77">
        <v>35716</v>
      </c>
      <c r="M37" s="77">
        <v>36480</v>
      </c>
      <c r="N37" s="77">
        <v>37038</v>
      </c>
      <c r="O37" s="77">
        <v>42775</v>
      </c>
      <c r="P37" s="77">
        <v>44299</v>
      </c>
      <c r="Q37" s="77">
        <v>46050</v>
      </c>
      <c r="R37" s="77">
        <v>47550</v>
      </c>
      <c r="S37" s="77">
        <v>47342</v>
      </c>
      <c r="T37" s="77">
        <v>47861</v>
      </c>
      <c r="U37" s="77">
        <v>49275</v>
      </c>
      <c r="V37" s="77">
        <v>50871</v>
      </c>
      <c r="W37" s="77">
        <v>54813</v>
      </c>
      <c r="X37" s="77">
        <v>54628</v>
      </c>
      <c r="Y37" s="77">
        <v>53529</v>
      </c>
      <c r="Z37" s="52">
        <v>62537</v>
      </c>
      <c r="AA37" s="52">
        <v>58491</v>
      </c>
      <c r="AB37" s="52">
        <v>56701</v>
      </c>
      <c r="AC37" s="52">
        <v>55493</v>
      </c>
      <c r="AD37" s="110">
        <v>58341.014548129671</v>
      </c>
      <c r="AE37" s="127">
        <v>62967</v>
      </c>
      <c r="AF37" s="110">
        <v>61047</v>
      </c>
      <c r="AG37" s="110">
        <v>63383</v>
      </c>
      <c r="AH37" s="110">
        <v>66258</v>
      </c>
      <c r="AI37" s="110">
        <v>67481</v>
      </c>
      <c r="AJ37" s="110">
        <v>71319</v>
      </c>
    </row>
    <row r="38" spans="1:36" ht="12.75">
      <c r="A38" s="52" t="s">
        <v>40</v>
      </c>
      <c r="B38" s="77">
        <v>25017</v>
      </c>
      <c r="C38" s="77">
        <v>24000</v>
      </c>
      <c r="D38" s="77">
        <v>26881</v>
      </c>
      <c r="E38" s="77">
        <v>27319</v>
      </c>
      <c r="F38" s="77">
        <v>32327</v>
      </c>
      <c r="G38" s="77">
        <v>31961</v>
      </c>
      <c r="H38" s="77">
        <v>32112</v>
      </c>
      <c r="I38" s="77">
        <v>33970</v>
      </c>
      <c r="J38" s="77">
        <v>33900</v>
      </c>
      <c r="K38" s="77">
        <v>35655</v>
      </c>
      <c r="L38" s="77">
        <v>33533</v>
      </c>
      <c r="M38" s="77">
        <v>35568</v>
      </c>
      <c r="N38" s="77">
        <v>36676</v>
      </c>
      <c r="O38" s="77">
        <v>44562</v>
      </c>
      <c r="P38" s="77">
        <v>47421</v>
      </c>
      <c r="Q38" s="77">
        <v>45473</v>
      </c>
      <c r="R38" s="77">
        <v>42525</v>
      </c>
      <c r="S38" s="77">
        <v>42490</v>
      </c>
      <c r="T38" s="77">
        <v>45183</v>
      </c>
      <c r="U38" s="77">
        <v>47508</v>
      </c>
      <c r="V38" s="77">
        <v>49922</v>
      </c>
      <c r="W38" s="77">
        <v>50646</v>
      </c>
      <c r="X38" s="77">
        <v>54723</v>
      </c>
      <c r="Y38" s="77">
        <v>58080</v>
      </c>
      <c r="Z38" s="52">
        <v>56631</v>
      </c>
      <c r="AA38" s="52">
        <v>60392</v>
      </c>
      <c r="AB38" s="52">
        <v>56162</v>
      </c>
      <c r="AC38" s="52">
        <v>56850</v>
      </c>
      <c r="AD38" s="110">
        <v>62186.634090030901</v>
      </c>
      <c r="AE38" s="127">
        <v>60106</v>
      </c>
      <c r="AF38" s="110">
        <v>63922</v>
      </c>
      <c r="AG38" s="110">
        <v>59068</v>
      </c>
      <c r="AH38" s="110">
        <v>67243</v>
      </c>
      <c r="AI38" s="110">
        <v>70310</v>
      </c>
      <c r="AJ38" s="110">
        <v>75418</v>
      </c>
    </row>
    <row r="39" spans="1:36" ht="12.75">
      <c r="A39" s="47" t="s">
        <v>42</v>
      </c>
      <c r="B39" s="15">
        <v>23816</v>
      </c>
      <c r="C39" s="15">
        <v>22081</v>
      </c>
      <c r="D39" s="15">
        <v>23559</v>
      </c>
      <c r="E39" s="15">
        <v>27590</v>
      </c>
      <c r="F39" s="15">
        <v>26419</v>
      </c>
      <c r="G39" s="15">
        <v>29521</v>
      </c>
      <c r="H39" s="15">
        <v>29460</v>
      </c>
      <c r="I39" s="15">
        <v>29050</v>
      </c>
      <c r="J39" s="15">
        <v>30209</v>
      </c>
      <c r="K39" s="15">
        <v>29442</v>
      </c>
      <c r="L39" s="15">
        <v>33140</v>
      </c>
      <c r="M39" s="15">
        <v>31529</v>
      </c>
      <c r="N39" s="15">
        <v>30953</v>
      </c>
      <c r="O39" s="15">
        <v>33423</v>
      </c>
      <c r="P39" s="15">
        <v>35250</v>
      </c>
      <c r="Q39" s="15">
        <v>37248</v>
      </c>
      <c r="R39" s="15">
        <v>39629</v>
      </c>
      <c r="S39" s="15">
        <v>39719</v>
      </c>
      <c r="T39" s="15">
        <v>39763</v>
      </c>
      <c r="U39" s="15">
        <v>42555</v>
      </c>
      <c r="V39" s="15">
        <v>45397</v>
      </c>
      <c r="W39" s="15">
        <v>44718</v>
      </c>
      <c r="X39" s="15">
        <v>47041</v>
      </c>
      <c r="Y39" s="15">
        <v>48744</v>
      </c>
      <c r="Z39" s="47">
        <v>53337</v>
      </c>
      <c r="AA39" s="47">
        <v>52470</v>
      </c>
      <c r="AB39" s="47">
        <v>52200</v>
      </c>
      <c r="AC39" s="47">
        <v>54509</v>
      </c>
      <c r="AD39" s="111">
        <v>57512.158688412412</v>
      </c>
      <c r="AE39" s="128">
        <v>55700</v>
      </c>
      <c r="AF39" s="133">
        <v>67441</v>
      </c>
      <c r="AG39" s="111">
        <v>55690</v>
      </c>
      <c r="AH39" s="111">
        <v>60925</v>
      </c>
      <c r="AI39" s="111">
        <v>57829</v>
      </c>
      <c r="AJ39" s="111">
        <v>57837</v>
      </c>
    </row>
    <row r="40" spans="1:36" ht="12.75">
      <c r="A40" s="48"/>
      <c r="AE40" s="127"/>
      <c r="AF40" s="110"/>
      <c r="AG40" s="110"/>
      <c r="AH40" s="110"/>
      <c r="AI40" s="110"/>
      <c r="AJ40" s="110"/>
    </row>
    <row r="41" spans="1:36" ht="12.75">
      <c r="A41" s="52" t="s">
        <v>24</v>
      </c>
      <c r="B41" s="77">
        <v>23752</v>
      </c>
      <c r="C41" s="77">
        <v>24870</v>
      </c>
      <c r="D41" s="77">
        <v>26511</v>
      </c>
      <c r="E41" s="77">
        <v>27084</v>
      </c>
      <c r="F41" s="77">
        <v>29524</v>
      </c>
      <c r="G41" s="77">
        <v>31300</v>
      </c>
      <c r="H41" s="77">
        <v>32542</v>
      </c>
      <c r="I41" s="77">
        <v>31884</v>
      </c>
      <c r="J41" s="77">
        <v>31551</v>
      </c>
      <c r="K41" s="77">
        <v>32857</v>
      </c>
      <c r="L41" s="77">
        <v>35081</v>
      </c>
      <c r="M41" s="77">
        <v>38071</v>
      </c>
      <c r="N41" s="77">
        <v>39554</v>
      </c>
      <c r="O41" s="77">
        <v>41283</v>
      </c>
      <c r="P41" s="77">
        <v>43178</v>
      </c>
      <c r="Q41" s="77">
        <v>46330</v>
      </c>
      <c r="R41" s="77">
        <v>46064</v>
      </c>
      <c r="S41" s="77">
        <v>46171</v>
      </c>
      <c r="T41" s="77">
        <v>42710</v>
      </c>
      <c r="U41" s="77">
        <v>45153</v>
      </c>
      <c r="V41" s="77">
        <v>46077</v>
      </c>
      <c r="W41" s="77">
        <v>48398</v>
      </c>
      <c r="X41" s="77">
        <v>48671</v>
      </c>
      <c r="Y41" s="77">
        <v>52506</v>
      </c>
      <c r="Z41" s="52">
        <v>53254</v>
      </c>
      <c r="AA41" s="52">
        <v>52870</v>
      </c>
      <c r="AB41" s="52">
        <v>50728</v>
      </c>
      <c r="AC41" s="52">
        <v>50637</v>
      </c>
      <c r="AD41" s="110">
        <v>51737.543434969644</v>
      </c>
      <c r="AE41" s="127">
        <v>57196</v>
      </c>
      <c r="AF41" s="110">
        <v>53937</v>
      </c>
      <c r="AG41" s="110">
        <v>54916</v>
      </c>
      <c r="AH41" s="110">
        <v>60413</v>
      </c>
      <c r="AI41" s="110">
        <v>61386</v>
      </c>
      <c r="AJ41" s="110">
        <v>64609</v>
      </c>
    </row>
    <row r="42" spans="1:36" ht="12.75">
      <c r="A42" s="52" t="s">
        <v>25</v>
      </c>
      <c r="B42" s="77">
        <v>22770</v>
      </c>
      <c r="C42" s="77">
        <v>22675</v>
      </c>
      <c r="D42" s="77">
        <v>22728</v>
      </c>
      <c r="E42" s="77">
        <v>22519</v>
      </c>
      <c r="F42" s="77">
        <v>26293</v>
      </c>
      <c r="G42" s="77">
        <v>25898</v>
      </c>
      <c r="H42" s="77">
        <v>26928</v>
      </c>
      <c r="I42" s="77">
        <v>27089</v>
      </c>
      <c r="J42" s="77">
        <v>28530</v>
      </c>
      <c r="K42" s="77">
        <v>29475</v>
      </c>
      <c r="L42" s="77">
        <v>27858</v>
      </c>
      <c r="M42" s="77">
        <v>33385</v>
      </c>
      <c r="N42" s="77">
        <v>35147</v>
      </c>
      <c r="O42" s="77">
        <v>38889</v>
      </c>
      <c r="P42" s="77">
        <v>39731</v>
      </c>
      <c r="Q42" s="77">
        <v>40838</v>
      </c>
      <c r="R42" s="77">
        <v>40865</v>
      </c>
      <c r="S42" s="77">
        <v>40379</v>
      </c>
      <c r="T42" s="77">
        <v>41047</v>
      </c>
      <c r="U42" s="77">
        <v>42425</v>
      </c>
      <c r="V42" s="77">
        <v>42329</v>
      </c>
      <c r="W42" s="77">
        <v>42437</v>
      </c>
      <c r="X42" s="77">
        <v>45407</v>
      </c>
      <c r="Y42" s="77">
        <v>47453</v>
      </c>
      <c r="Z42" s="52">
        <v>46520</v>
      </c>
      <c r="AA42" s="52">
        <v>44305</v>
      </c>
      <c r="AB42" s="52">
        <v>46140</v>
      </c>
      <c r="AC42" s="52">
        <v>44445</v>
      </c>
      <c r="AD42" s="110">
        <v>46158.025716154771</v>
      </c>
      <c r="AE42" s="127">
        <v>50553</v>
      </c>
      <c r="AF42" s="110">
        <v>49455</v>
      </c>
      <c r="AG42" s="110">
        <v>48060</v>
      </c>
      <c r="AH42" s="110">
        <v>51983</v>
      </c>
      <c r="AI42" s="110">
        <v>56094</v>
      </c>
      <c r="AJ42" s="110">
        <v>58873</v>
      </c>
    </row>
    <row r="43" spans="1:36" ht="12.75">
      <c r="A43" s="52" t="s">
        <v>26</v>
      </c>
      <c r="B43" s="77">
        <v>19863</v>
      </c>
      <c r="C43" s="77">
        <v>20927</v>
      </c>
      <c r="D43" s="77">
        <v>22459</v>
      </c>
      <c r="E43" s="77">
        <v>22190</v>
      </c>
      <c r="F43" s="77">
        <v>24305</v>
      </c>
      <c r="G43" s="77">
        <v>26265</v>
      </c>
      <c r="H43" s="77">
        <v>27288</v>
      </c>
      <c r="I43" s="77">
        <v>28553</v>
      </c>
      <c r="J43" s="77">
        <v>28743</v>
      </c>
      <c r="K43" s="77">
        <v>28663</v>
      </c>
      <c r="L43" s="77">
        <v>33079</v>
      </c>
      <c r="M43" s="77">
        <v>35519</v>
      </c>
      <c r="N43" s="77">
        <v>33209</v>
      </c>
      <c r="O43" s="77">
        <v>33783</v>
      </c>
      <c r="P43" s="77">
        <v>37019</v>
      </c>
      <c r="Q43" s="77">
        <v>41098</v>
      </c>
      <c r="R43" s="77">
        <v>40991</v>
      </c>
      <c r="S43" s="77">
        <v>40976</v>
      </c>
      <c r="T43" s="77">
        <v>41049</v>
      </c>
      <c r="U43" s="77">
        <v>41384</v>
      </c>
      <c r="V43" s="77">
        <v>43391</v>
      </c>
      <c r="W43" s="77">
        <v>46500</v>
      </c>
      <c r="X43" s="77">
        <v>48126</v>
      </c>
      <c r="Y43" s="77">
        <v>48908</v>
      </c>
      <c r="Z43" s="52">
        <v>50142</v>
      </c>
      <c r="AA43" s="52">
        <v>50721</v>
      </c>
      <c r="AB43" s="52">
        <v>49016</v>
      </c>
      <c r="AC43" s="52">
        <v>50219</v>
      </c>
      <c r="AD43" s="110">
        <v>53442.415041373875</v>
      </c>
      <c r="AE43" s="127">
        <v>54855</v>
      </c>
      <c r="AF43" s="110">
        <v>60156</v>
      </c>
      <c r="AG43" s="110">
        <v>57810</v>
      </c>
      <c r="AH43" s="110">
        <v>60855</v>
      </c>
      <c r="AI43" s="110">
        <v>59094</v>
      </c>
      <c r="AJ43" s="110">
        <v>63481</v>
      </c>
    </row>
    <row r="44" spans="1:36" ht="12.75">
      <c r="A44" s="52" t="s">
        <v>27</v>
      </c>
      <c r="B44" s="77">
        <v>24629</v>
      </c>
      <c r="C44" s="77">
        <v>22788</v>
      </c>
      <c r="D44" s="77">
        <v>23926</v>
      </c>
      <c r="E44" s="77">
        <v>25583</v>
      </c>
      <c r="F44" s="77">
        <v>25566</v>
      </c>
      <c r="G44" s="77">
        <v>26862</v>
      </c>
      <c r="H44" s="77">
        <v>29917</v>
      </c>
      <c r="I44" s="77">
        <v>29295</v>
      </c>
      <c r="J44" s="77">
        <v>30346</v>
      </c>
      <c r="K44" s="77">
        <v>29770</v>
      </c>
      <c r="L44" s="77">
        <v>28322</v>
      </c>
      <c r="M44" s="77">
        <v>30341</v>
      </c>
      <c r="N44" s="77">
        <v>32585</v>
      </c>
      <c r="O44" s="77">
        <v>36471</v>
      </c>
      <c r="P44" s="77">
        <v>36711</v>
      </c>
      <c r="Q44" s="77">
        <v>37348</v>
      </c>
      <c r="R44" s="77">
        <v>41059</v>
      </c>
      <c r="S44" s="77">
        <v>41415</v>
      </c>
      <c r="T44" s="77">
        <v>42619</v>
      </c>
      <c r="U44" s="77">
        <v>44232</v>
      </c>
      <c r="V44" s="77">
        <v>41066</v>
      </c>
      <c r="W44" s="77">
        <v>42027</v>
      </c>
      <c r="X44" s="77">
        <v>45552</v>
      </c>
      <c r="Y44" s="77">
        <v>48497</v>
      </c>
      <c r="Z44" s="52">
        <v>47877</v>
      </c>
      <c r="AA44" s="52">
        <v>44717</v>
      </c>
      <c r="AB44" s="52">
        <v>46053</v>
      </c>
      <c r="AC44" s="52">
        <v>46147</v>
      </c>
      <c r="AD44" s="110">
        <v>50002.501362937066</v>
      </c>
      <c r="AE44" s="127">
        <v>51485</v>
      </c>
      <c r="AF44" s="110">
        <v>47820</v>
      </c>
      <c r="AG44" s="110">
        <v>53444</v>
      </c>
      <c r="AH44" s="110">
        <v>54865</v>
      </c>
      <c r="AI44" s="110">
        <v>56810</v>
      </c>
      <c r="AJ44" s="110">
        <v>57872</v>
      </c>
    </row>
    <row r="45" spans="1:36" ht="12.75">
      <c r="A45" s="52" t="s">
        <v>30</v>
      </c>
      <c r="B45" s="77">
        <v>22965</v>
      </c>
      <c r="C45" s="77">
        <v>24242</v>
      </c>
      <c r="D45" s="77">
        <v>26605</v>
      </c>
      <c r="E45" s="77">
        <v>27702</v>
      </c>
      <c r="F45" s="77">
        <v>29472</v>
      </c>
      <c r="G45" s="77">
        <v>30775</v>
      </c>
      <c r="H45" s="77">
        <v>29937</v>
      </c>
      <c r="I45" s="77">
        <v>32117</v>
      </c>
      <c r="J45" s="77">
        <v>32267</v>
      </c>
      <c r="K45" s="77">
        <v>32662</v>
      </c>
      <c r="L45" s="77">
        <v>35284</v>
      </c>
      <c r="M45" s="77">
        <v>36426</v>
      </c>
      <c r="N45" s="77">
        <v>39225</v>
      </c>
      <c r="O45" s="77">
        <v>38742</v>
      </c>
      <c r="P45" s="77">
        <v>41821</v>
      </c>
      <c r="Q45" s="77">
        <v>46089</v>
      </c>
      <c r="R45" s="77">
        <v>45512</v>
      </c>
      <c r="S45" s="77">
        <v>45047</v>
      </c>
      <c r="T45" s="77">
        <v>42715</v>
      </c>
      <c r="U45" s="77">
        <v>45022</v>
      </c>
      <c r="V45" s="77">
        <v>42256</v>
      </c>
      <c r="W45" s="77">
        <v>45933</v>
      </c>
      <c r="X45" s="77">
        <v>48647</v>
      </c>
      <c r="Y45" s="77">
        <v>49370</v>
      </c>
      <c r="Z45" s="52">
        <v>49788</v>
      </c>
      <c r="AA45" s="52">
        <v>45994</v>
      </c>
      <c r="AB45" s="52">
        <v>46276</v>
      </c>
      <c r="AC45" s="52">
        <v>48879</v>
      </c>
      <c r="AD45" s="110">
        <v>50014.803632802817</v>
      </c>
      <c r="AE45" s="127">
        <v>48801</v>
      </c>
      <c r="AF45" s="110">
        <v>56567</v>
      </c>
      <c r="AG45" s="110">
        <v>52005</v>
      </c>
      <c r="AH45" s="110">
        <v>54203</v>
      </c>
      <c r="AI45" s="110">
        <v>57091</v>
      </c>
      <c r="AJ45" s="110">
        <v>57700</v>
      </c>
    </row>
    <row r="46" spans="1:36" ht="12.75">
      <c r="A46" s="52" t="s">
        <v>31</v>
      </c>
      <c r="B46" s="77">
        <v>24436</v>
      </c>
      <c r="C46" s="77">
        <v>23856</v>
      </c>
      <c r="D46" s="77">
        <v>26443</v>
      </c>
      <c r="E46" s="77">
        <v>28082</v>
      </c>
      <c r="F46" s="77">
        <v>29087</v>
      </c>
      <c r="G46" s="77">
        <v>30185</v>
      </c>
      <c r="H46" s="77">
        <v>31465</v>
      </c>
      <c r="I46" s="77">
        <v>29479</v>
      </c>
      <c r="J46" s="77">
        <v>30981</v>
      </c>
      <c r="K46" s="77">
        <v>33682</v>
      </c>
      <c r="L46" s="77">
        <v>33644</v>
      </c>
      <c r="M46" s="77">
        <v>37933</v>
      </c>
      <c r="N46" s="77">
        <v>40991</v>
      </c>
      <c r="O46" s="77">
        <v>42564</v>
      </c>
      <c r="P46" s="77">
        <v>47926</v>
      </c>
      <c r="Q46" s="77">
        <v>47038</v>
      </c>
      <c r="R46" s="77">
        <v>54251</v>
      </c>
      <c r="S46" s="77">
        <v>52681</v>
      </c>
      <c r="T46" s="77">
        <v>54622</v>
      </c>
      <c r="U46" s="77">
        <v>52823</v>
      </c>
      <c r="V46" s="77">
        <v>56104</v>
      </c>
      <c r="W46" s="77">
        <v>54215</v>
      </c>
      <c r="X46" s="77">
        <v>56211</v>
      </c>
      <c r="Y46" s="77">
        <v>58058</v>
      </c>
      <c r="Z46" s="52">
        <v>54925</v>
      </c>
      <c r="AA46" s="52">
        <v>56090</v>
      </c>
      <c r="AB46" s="52">
        <v>52322</v>
      </c>
      <c r="AC46" s="52">
        <v>57820</v>
      </c>
      <c r="AD46" s="110">
        <v>61794.916262512932</v>
      </c>
      <c r="AE46" s="127">
        <v>60907</v>
      </c>
      <c r="AF46" s="110">
        <v>64324</v>
      </c>
      <c r="AG46" s="110">
        <v>67244</v>
      </c>
      <c r="AH46" s="110">
        <v>68730</v>
      </c>
      <c r="AI46" s="110">
        <v>70218</v>
      </c>
      <c r="AJ46" s="110">
        <v>71920</v>
      </c>
    </row>
    <row r="47" spans="1:36" ht="12.75">
      <c r="A47" s="52" t="s">
        <v>32</v>
      </c>
      <c r="B47" s="77">
        <v>20775</v>
      </c>
      <c r="C47" s="77">
        <v>21939</v>
      </c>
      <c r="D47" s="77">
        <v>21925</v>
      </c>
      <c r="E47" s="77">
        <v>23720</v>
      </c>
      <c r="F47" s="77">
        <v>23443</v>
      </c>
      <c r="G47" s="77">
        <v>26497</v>
      </c>
      <c r="H47" s="77">
        <v>27332</v>
      </c>
      <c r="I47" s="77">
        <v>27926</v>
      </c>
      <c r="J47" s="77">
        <v>27361</v>
      </c>
      <c r="K47" s="77">
        <v>28682</v>
      </c>
      <c r="L47" s="77">
        <v>30190</v>
      </c>
      <c r="M47" s="77">
        <v>34825</v>
      </c>
      <c r="N47" s="77">
        <v>34265</v>
      </c>
      <c r="O47" s="77">
        <v>36553</v>
      </c>
      <c r="P47" s="77">
        <v>40201</v>
      </c>
      <c r="Q47" s="77">
        <v>41383</v>
      </c>
      <c r="R47" s="77">
        <v>45097</v>
      </c>
      <c r="S47" s="77">
        <v>41339</v>
      </c>
      <c r="T47" s="77">
        <v>42776</v>
      </c>
      <c r="U47" s="77">
        <v>43762</v>
      </c>
      <c r="V47" s="77">
        <v>42137</v>
      </c>
      <c r="W47" s="77">
        <v>42986</v>
      </c>
      <c r="X47" s="77">
        <v>44579</v>
      </c>
      <c r="Y47" s="77">
        <v>46005</v>
      </c>
      <c r="Z47" s="52">
        <v>46038</v>
      </c>
      <c r="AA47" s="52">
        <v>48769</v>
      </c>
      <c r="AB47" s="52">
        <v>45817</v>
      </c>
      <c r="AC47" s="52">
        <v>45774</v>
      </c>
      <c r="AD47" s="110">
        <v>49764.262455751792</v>
      </c>
      <c r="AE47" s="127">
        <v>50311</v>
      </c>
      <c r="AF47" s="110">
        <v>46303</v>
      </c>
      <c r="AG47" s="110">
        <v>56630</v>
      </c>
      <c r="AH47" s="110">
        <v>59196</v>
      </c>
      <c r="AI47" s="110">
        <v>55016</v>
      </c>
      <c r="AJ47" s="110">
        <v>56885</v>
      </c>
    </row>
    <row r="48" spans="1:36" ht="12.75">
      <c r="A48" s="52" t="s">
        <v>34</v>
      </c>
      <c r="B48" s="77">
        <v>21397</v>
      </c>
      <c r="C48" s="77">
        <v>21799</v>
      </c>
      <c r="D48" s="77">
        <v>21772</v>
      </c>
      <c r="E48" s="77">
        <v>23268</v>
      </c>
      <c r="F48" s="77">
        <v>25159</v>
      </c>
      <c r="G48" s="77">
        <v>26319</v>
      </c>
      <c r="H48" s="77">
        <v>27482</v>
      </c>
      <c r="I48" s="77">
        <v>29549</v>
      </c>
      <c r="J48" s="77">
        <v>30048</v>
      </c>
      <c r="K48" s="77">
        <v>31008</v>
      </c>
      <c r="L48" s="77">
        <v>31794</v>
      </c>
      <c r="M48" s="77">
        <v>32929</v>
      </c>
      <c r="N48" s="77">
        <v>34014</v>
      </c>
      <c r="O48" s="77">
        <v>34692</v>
      </c>
      <c r="P48" s="77">
        <v>36413</v>
      </c>
      <c r="Q48" s="77">
        <v>38626</v>
      </c>
      <c r="R48" s="77">
        <v>41750</v>
      </c>
      <c r="S48" s="77">
        <v>43611</v>
      </c>
      <c r="T48" s="77">
        <v>42796</v>
      </c>
      <c r="U48" s="77">
        <v>43974</v>
      </c>
      <c r="V48" s="77">
        <v>43786</v>
      </c>
      <c r="W48" s="77">
        <v>47923</v>
      </c>
      <c r="X48" s="77">
        <v>48145</v>
      </c>
      <c r="Y48" s="77">
        <v>49174</v>
      </c>
      <c r="Z48" s="52">
        <v>50728</v>
      </c>
      <c r="AA48" s="52">
        <v>49595</v>
      </c>
      <c r="AB48" s="52">
        <v>52504</v>
      </c>
      <c r="AC48" s="52">
        <v>55616</v>
      </c>
      <c r="AD48" s="110">
        <v>52196.223667223479</v>
      </c>
      <c r="AE48" s="127">
        <v>53774</v>
      </c>
      <c r="AF48" s="110">
        <v>57623</v>
      </c>
      <c r="AG48" s="110">
        <v>56870</v>
      </c>
      <c r="AH48" s="110">
        <v>60474</v>
      </c>
      <c r="AI48" s="110">
        <v>59374</v>
      </c>
      <c r="AJ48" s="110">
        <v>59619</v>
      </c>
    </row>
    <row r="49" spans="1:36" ht="12.75">
      <c r="A49" s="52" t="s">
        <v>50</v>
      </c>
      <c r="B49" s="77">
        <v>20771</v>
      </c>
      <c r="C49" s="77">
        <v>21205</v>
      </c>
      <c r="D49" s="77">
        <v>21508</v>
      </c>
      <c r="E49" s="77">
        <v>22576</v>
      </c>
      <c r="F49" s="77">
        <v>24092</v>
      </c>
      <c r="G49" s="77">
        <v>25229</v>
      </c>
      <c r="H49" s="77">
        <v>25264</v>
      </c>
      <c r="I49" s="77">
        <v>25892</v>
      </c>
      <c r="J49" s="77">
        <v>26959</v>
      </c>
      <c r="K49" s="77">
        <v>28118</v>
      </c>
      <c r="L49" s="77">
        <v>28278</v>
      </c>
      <c r="M49" s="77">
        <v>29089</v>
      </c>
      <c r="N49" s="77">
        <v>31470</v>
      </c>
      <c r="O49" s="77">
        <v>31661</v>
      </c>
      <c r="P49" s="77">
        <v>30304</v>
      </c>
      <c r="Q49" s="77">
        <v>32663</v>
      </c>
      <c r="R49" s="77">
        <v>35996</v>
      </c>
      <c r="S49" s="77">
        <v>35793</v>
      </c>
      <c r="T49" s="77">
        <v>36200</v>
      </c>
      <c r="U49" s="77">
        <v>40410</v>
      </c>
      <c r="V49" s="77">
        <v>39220</v>
      </c>
      <c r="W49" s="77">
        <v>42192</v>
      </c>
      <c r="X49" s="77">
        <v>41047</v>
      </c>
      <c r="Y49" s="77">
        <v>47205</v>
      </c>
      <c r="Z49" s="52">
        <v>49631</v>
      </c>
      <c r="AA49" s="52">
        <v>50075</v>
      </c>
      <c r="AB49" s="52">
        <v>51005</v>
      </c>
      <c r="AC49" s="52">
        <v>56361</v>
      </c>
      <c r="AD49" s="110">
        <v>55765.907051028153</v>
      </c>
      <c r="AE49" s="127">
        <v>52888</v>
      </c>
      <c r="AF49" s="110">
        <v>59152</v>
      </c>
      <c r="AG49" s="110">
        <v>60730</v>
      </c>
      <c r="AH49" s="110">
        <v>57415</v>
      </c>
      <c r="AI49" s="110">
        <v>60184</v>
      </c>
      <c r="AJ49" s="110">
        <v>59886</v>
      </c>
    </row>
    <row r="50" spans="1:36" ht="12.75">
      <c r="A50" s="52" t="s">
        <v>36</v>
      </c>
      <c r="B50" s="77">
        <v>23123</v>
      </c>
      <c r="C50" s="77">
        <v>25174</v>
      </c>
      <c r="D50" s="77">
        <v>25115</v>
      </c>
      <c r="E50" s="77">
        <v>25773</v>
      </c>
      <c r="F50" s="77">
        <v>27740</v>
      </c>
      <c r="G50" s="77">
        <v>29021</v>
      </c>
      <c r="H50" s="77">
        <v>30013</v>
      </c>
      <c r="I50" s="77">
        <v>29790</v>
      </c>
      <c r="J50" s="77">
        <v>31404</v>
      </c>
      <c r="K50" s="77">
        <v>31285</v>
      </c>
      <c r="L50" s="77">
        <v>31855</v>
      </c>
      <c r="M50" s="77">
        <v>34941</v>
      </c>
      <c r="N50" s="77">
        <v>34070</v>
      </c>
      <c r="O50" s="77">
        <v>36134</v>
      </c>
      <c r="P50" s="77">
        <v>38925</v>
      </c>
      <c r="Q50" s="77">
        <v>39489</v>
      </c>
      <c r="R50" s="77">
        <v>42962</v>
      </c>
      <c r="S50" s="77">
        <v>41785</v>
      </c>
      <c r="T50" s="77">
        <v>42684</v>
      </c>
      <c r="U50" s="77">
        <v>43520</v>
      </c>
      <c r="V50" s="77">
        <v>43055</v>
      </c>
      <c r="W50" s="77">
        <v>44203</v>
      </c>
      <c r="X50" s="77">
        <v>45900</v>
      </c>
      <c r="Y50" s="77">
        <v>49099</v>
      </c>
      <c r="Z50" s="52">
        <v>46934</v>
      </c>
      <c r="AA50" s="52">
        <v>45879</v>
      </c>
      <c r="AB50" s="52">
        <v>45886</v>
      </c>
      <c r="AC50" s="52">
        <v>44648</v>
      </c>
      <c r="AD50" s="110">
        <v>44375.109538157245</v>
      </c>
      <c r="AE50" s="127">
        <v>46398</v>
      </c>
      <c r="AF50" s="110">
        <v>50748</v>
      </c>
      <c r="AG50" s="110">
        <v>49644</v>
      </c>
      <c r="AH50" s="110">
        <v>53301</v>
      </c>
      <c r="AI50" s="110">
        <v>53985</v>
      </c>
      <c r="AJ50" s="110">
        <v>59768</v>
      </c>
    </row>
    <row r="51" spans="1:36" ht="12.75">
      <c r="A51" s="52" t="s">
        <v>52</v>
      </c>
      <c r="B51" s="77">
        <v>19409</v>
      </c>
      <c r="C51" s="77">
        <v>18142</v>
      </c>
      <c r="D51" s="77">
        <v>19898</v>
      </c>
      <c r="E51" s="77">
        <v>21151</v>
      </c>
      <c r="F51" s="77">
        <v>22294</v>
      </c>
      <c r="G51" s="77">
        <v>24108</v>
      </c>
      <c r="H51" s="77">
        <v>24571</v>
      </c>
      <c r="I51" s="77">
        <v>24639</v>
      </c>
      <c r="J51" s="77">
        <v>26259</v>
      </c>
      <c r="K51" s="77">
        <v>27737</v>
      </c>
      <c r="L51" s="77">
        <v>29733</v>
      </c>
      <c r="M51" s="77">
        <v>29578</v>
      </c>
      <c r="N51" s="77">
        <v>29526</v>
      </c>
      <c r="O51" s="77">
        <v>29694</v>
      </c>
      <c r="P51" s="77">
        <v>32786</v>
      </c>
      <c r="Q51" s="77">
        <v>35828</v>
      </c>
      <c r="R51" s="77">
        <v>36475</v>
      </c>
      <c r="S51" s="77">
        <v>39671</v>
      </c>
      <c r="T51" s="77">
        <v>37873</v>
      </c>
      <c r="U51" s="77">
        <v>39522</v>
      </c>
      <c r="V51" s="77">
        <v>41107</v>
      </c>
      <c r="W51" s="77">
        <v>43151</v>
      </c>
      <c r="X51" s="77">
        <v>45427</v>
      </c>
      <c r="Y51" s="77">
        <v>46418</v>
      </c>
      <c r="Z51" s="52">
        <v>51600</v>
      </c>
      <c r="AA51" s="52">
        <v>45826</v>
      </c>
      <c r="AB51" s="52">
        <v>45352</v>
      </c>
      <c r="AC51" s="52">
        <v>47223</v>
      </c>
      <c r="AD51" s="110">
        <v>49414.797866132809</v>
      </c>
      <c r="AE51" s="127">
        <v>54453</v>
      </c>
      <c r="AF51" s="110">
        <v>53413</v>
      </c>
      <c r="AG51" s="110">
        <v>53053</v>
      </c>
      <c r="AH51" s="110">
        <v>55065</v>
      </c>
      <c r="AI51" s="110">
        <v>57450</v>
      </c>
      <c r="AJ51" s="110">
        <v>56894</v>
      </c>
    </row>
    <row r="52" spans="1:36" ht="12.75">
      <c r="A52" s="47" t="s">
        <v>41</v>
      </c>
      <c r="B52" s="15">
        <v>20743</v>
      </c>
      <c r="C52" s="15">
        <v>23246</v>
      </c>
      <c r="D52" s="15">
        <v>26430</v>
      </c>
      <c r="E52" s="15">
        <v>26369</v>
      </c>
      <c r="F52" s="15">
        <v>29575</v>
      </c>
      <c r="G52" s="15">
        <v>29123</v>
      </c>
      <c r="H52" s="15">
        <v>30711</v>
      </c>
      <c r="I52" s="15">
        <v>31133</v>
      </c>
      <c r="J52" s="15">
        <v>33308</v>
      </c>
      <c r="K52" s="15">
        <v>31766</v>
      </c>
      <c r="L52" s="15">
        <v>35388</v>
      </c>
      <c r="M52" s="15">
        <v>40955</v>
      </c>
      <c r="N52" s="15">
        <v>40001</v>
      </c>
      <c r="O52" s="15">
        <v>39595</v>
      </c>
      <c r="P52" s="15">
        <v>41327</v>
      </c>
      <c r="Q52" s="15">
        <v>45667</v>
      </c>
      <c r="R52" s="15">
        <v>45088</v>
      </c>
      <c r="S52" s="15">
        <v>45346</v>
      </c>
      <c r="T52" s="15">
        <v>45903</v>
      </c>
      <c r="U52" s="15">
        <v>46269</v>
      </c>
      <c r="V52" s="15">
        <v>45732</v>
      </c>
      <c r="W52" s="15">
        <v>44650</v>
      </c>
      <c r="X52" s="15">
        <v>51692</v>
      </c>
      <c r="Y52" s="15">
        <v>51277</v>
      </c>
      <c r="Z52" s="47">
        <v>51200</v>
      </c>
      <c r="AA52" s="47">
        <v>51237</v>
      </c>
      <c r="AB52" s="47">
        <v>50351</v>
      </c>
      <c r="AC52" s="47">
        <v>52058</v>
      </c>
      <c r="AD52" s="111">
        <v>53079.006440359903</v>
      </c>
      <c r="AE52" s="128">
        <v>55258</v>
      </c>
      <c r="AF52" s="133">
        <v>51726</v>
      </c>
      <c r="AG52" s="111">
        <v>58080</v>
      </c>
      <c r="AH52" s="111">
        <v>55425</v>
      </c>
      <c r="AI52" s="111">
        <v>59817</v>
      </c>
      <c r="AJ52" s="111">
        <v>63451</v>
      </c>
    </row>
    <row r="53" spans="1:36" ht="12.75">
      <c r="A53" s="48"/>
      <c r="AE53" s="127"/>
      <c r="AF53" s="110"/>
      <c r="AG53" s="110"/>
      <c r="AH53" s="110"/>
      <c r="AI53" s="110"/>
      <c r="AJ53" s="110"/>
    </row>
    <row r="54" spans="1:36" ht="12.75">
      <c r="A54" s="52" t="s">
        <v>21</v>
      </c>
      <c r="B54" s="77">
        <v>29951</v>
      </c>
      <c r="C54" s="77">
        <v>31090</v>
      </c>
      <c r="D54" s="77">
        <v>32721</v>
      </c>
      <c r="E54" s="77">
        <v>32862</v>
      </c>
      <c r="F54" s="77">
        <v>36213</v>
      </c>
      <c r="G54" s="77">
        <v>42321</v>
      </c>
      <c r="H54" s="77">
        <v>38870</v>
      </c>
      <c r="I54" s="77">
        <v>42154</v>
      </c>
      <c r="J54" s="77">
        <v>40841</v>
      </c>
      <c r="K54" s="77">
        <v>39516</v>
      </c>
      <c r="L54" s="77">
        <v>41097</v>
      </c>
      <c r="M54" s="77">
        <v>40243</v>
      </c>
      <c r="N54" s="77">
        <v>42119</v>
      </c>
      <c r="O54" s="77">
        <v>43985</v>
      </c>
      <c r="P54" s="77">
        <v>46508</v>
      </c>
      <c r="Q54" s="77">
        <v>50593</v>
      </c>
      <c r="R54" s="77">
        <v>50172</v>
      </c>
      <c r="S54" s="77">
        <v>53347</v>
      </c>
      <c r="T54" s="77">
        <v>53387</v>
      </c>
      <c r="U54" s="77">
        <v>54965</v>
      </c>
      <c r="V54" s="77">
        <v>55100</v>
      </c>
      <c r="W54" s="77">
        <v>56835</v>
      </c>
      <c r="X54" s="77">
        <v>62404</v>
      </c>
      <c r="Y54" s="77">
        <v>64141</v>
      </c>
      <c r="Z54" s="52">
        <v>64682</v>
      </c>
      <c r="AA54" s="52">
        <v>64851</v>
      </c>
      <c r="AB54" s="52">
        <v>65998</v>
      </c>
      <c r="AC54" s="52">
        <v>65415</v>
      </c>
      <c r="AD54" s="110">
        <v>64247.280660311095</v>
      </c>
      <c r="AE54" s="127">
        <v>67781</v>
      </c>
      <c r="AF54" s="110">
        <v>69291</v>
      </c>
      <c r="AG54" s="110">
        <v>70161</v>
      </c>
      <c r="AH54" s="110">
        <v>72889</v>
      </c>
      <c r="AI54" s="110">
        <v>75923</v>
      </c>
      <c r="AJ54" s="110">
        <v>72780</v>
      </c>
    </row>
    <row r="55" spans="1:36" ht="12.75">
      <c r="A55" s="52" t="s">
        <v>28</v>
      </c>
      <c r="B55" s="77">
        <v>20648</v>
      </c>
      <c r="C55" s="77">
        <v>20519</v>
      </c>
      <c r="D55" s="77">
        <v>23424</v>
      </c>
      <c r="E55" s="77">
        <v>23600</v>
      </c>
      <c r="F55" s="77">
        <v>26402</v>
      </c>
      <c r="G55" s="77">
        <v>28221</v>
      </c>
      <c r="H55" s="77">
        <v>27464</v>
      </c>
      <c r="I55" s="77">
        <v>27868</v>
      </c>
      <c r="J55" s="77">
        <v>29617</v>
      </c>
      <c r="K55" s="77">
        <v>27438</v>
      </c>
      <c r="L55" s="77">
        <v>30316</v>
      </c>
      <c r="M55" s="77">
        <v>33858</v>
      </c>
      <c r="N55" s="77">
        <v>34696</v>
      </c>
      <c r="O55" s="77">
        <v>32772</v>
      </c>
      <c r="P55" s="77">
        <v>35640</v>
      </c>
      <c r="Q55" s="77">
        <v>38862</v>
      </c>
      <c r="R55" s="77">
        <v>37266</v>
      </c>
      <c r="S55" s="77">
        <v>36612</v>
      </c>
      <c r="T55" s="77">
        <v>36853</v>
      </c>
      <c r="U55" s="77">
        <v>37113</v>
      </c>
      <c r="V55" s="77">
        <v>41329</v>
      </c>
      <c r="W55" s="77">
        <v>43923</v>
      </c>
      <c r="X55" s="77">
        <v>45642</v>
      </c>
      <c r="Y55" s="77">
        <v>47894</v>
      </c>
      <c r="Z55" s="52">
        <v>47228</v>
      </c>
      <c r="AA55" s="52">
        <v>47502</v>
      </c>
      <c r="AB55" s="52">
        <v>47930</v>
      </c>
      <c r="AC55" s="52">
        <v>49693</v>
      </c>
      <c r="AD55" s="110">
        <v>49157.958539987354</v>
      </c>
      <c r="AE55" s="127">
        <v>50121</v>
      </c>
      <c r="AF55" s="110">
        <v>54957</v>
      </c>
      <c r="AG55" s="110">
        <v>51710</v>
      </c>
      <c r="AH55" s="110">
        <v>50756</v>
      </c>
      <c r="AI55" s="110">
        <v>50856</v>
      </c>
      <c r="AJ55" s="110">
        <v>51664</v>
      </c>
    </row>
    <row r="56" spans="1:36" ht="12.75">
      <c r="A56" s="52" t="s">
        <v>29</v>
      </c>
      <c r="B56" s="77">
        <v>26959</v>
      </c>
      <c r="C56" s="77">
        <v>28207</v>
      </c>
      <c r="D56" s="77">
        <v>30339</v>
      </c>
      <c r="E56" s="77">
        <v>32241</v>
      </c>
      <c r="F56" s="77">
        <v>33213</v>
      </c>
      <c r="G56" s="77">
        <v>36086</v>
      </c>
      <c r="H56" s="77">
        <v>36247</v>
      </c>
      <c r="I56" s="77">
        <v>35714</v>
      </c>
      <c r="J56" s="77">
        <v>36359</v>
      </c>
      <c r="K56" s="77">
        <v>37064</v>
      </c>
      <c r="L56" s="77">
        <v>40500</v>
      </c>
      <c r="M56" s="77">
        <v>38574</v>
      </c>
      <c r="N56" s="77">
        <v>39494</v>
      </c>
      <c r="O56" s="77">
        <v>42023</v>
      </c>
      <c r="P56" s="77">
        <v>42345</v>
      </c>
      <c r="Q56" s="77">
        <v>44005</v>
      </c>
      <c r="R56" s="77">
        <v>46753</v>
      </c>
      <c r="S56" s="77">
        <v>52253</v>
      </c>
      <c r="T56" s="77">
        <v>49855</v>
      </c>
      <c r="U56" s="77">
        <v>50955</v>
      </c>
      <c r="V56" s="77">
        <v>52019</v>
      </c>
      <c r="W56" s="77">
        <v>56017</v>
      </c>
      <c r="X56" s="77">
        <v>55330</v>
      </c>
      <c r="Y56" s="77">
        <v>58463</v>
      </c>
      <c r="Z56" s="52">
        <v>60320</v>
      </c>
      <c r="AA56" s="52">
        <v>59373</v>
      </c>
      <c r="AB56" s="52">
        <v>60934</v>
      </c>
      <c r="AC56" s="52">
        <v>63313</v>
      </c>
      <c r="AD56" s="110">
        <v>63655.897167099407</v>
      </c>
      <c r="AE56" s="127">
        <v>62963</v>
      </c>
      <c r="AF56" s="110">
        <v>62529</v>
      </c>
      <c r="AG56" s="110">
        <v>63151</v>
      </c>
      <c r="AH56" s="110">
        <v>67861</v>
      </c>
      <c r="AI56" s="110">
        <v>72266</v>
      </c>
      <c r="AJ56" s="110">
        <v>73227</v>
      </c>
    </row>
    <row r="57" spans="1:36" ht="12.75">
      <c r="A57" s="52" t="s">
        <v>46</v>
      </c>
      <c r="B57" s="77">
        <v>25914</v>
      </c>
      <c r="C57" s="77">
        <v>26403</v>
      </c>
      <c r="D57" s="77">
        <v>30548</v>
      </c>
      <c r="E57" s="77">
        <v>32338</v>
      </c>
      <c r="F57" s="77">
        <v>34625</v>
      </c>
      <c r="G57" s="77">
        <v>37532</v>
      </c>
      <c r="H57" s="77">
        <v>40805</v>
      </c>
      <c r="I57" s="77">
        <v>36032</v>
      </c>
      <c r="J57" s="77">
        <v>39436</v>
      </c>
      <c r="K57" s="77">
        <v>37964</v>
      </c>
      <c r="L57" s="77">
        <v>35245</v>
      </c>
      <c r="M57" s="77">
        <v>39171</v>
      </c>
      <c r="N57" s="77">
        <v>39407</v>
      </c>
      <c r="O57" s="77">
        <v>40998</v>
      </c>
      <c r="P57" s="77">
        <v>44958</v>
      </c>
      <c r="Q57" s="77">
        <v>46055</v>
      </c>
      <c r="R57" s="77">
        <v>50926</v>
      </c>
      <c r="S57" s="77">
        <v>51331</v>
      </c>
      <c r="T57" s="77">
        <v>55321</v>
      </c>
      <c r="U57" s="77">
        <v>55567</v>
      </c>
      <c r="V57" s="77">
        <v>56815</v>
      </c>
      <c r="W57" s="77">
        <v>56984</v>
      </c>
      <c r="X57" s="77">
        <v>61970</v>
      </c>
      <c r="Y57" s="77">
        <v>67576</v>
      </c>
      <c r="Z57" s="52">
        <v>66176</v>
      </c>
      <c r="AA57" s="52">
        <v>64131</v>
      </c>
      <c r="AB57" s="52">
        <v>66633</v>
      </c>
      <c r="AC57" s="52">
        <v>65880</v>
      </c>
      <c r="AD57" s="110">
        <v>67818.752379380006</v>
      </c>
      <c r="AE57" s="127">
        <v>71322</v>
      </c>
      <c r="AF57" s="110">
        <v>69099</v>
      </c>
      <c r="AG57" s="110">
        <v>73397</v>
      </c>
      <c r="AH57" s="110">
        <v>75675</v>
      </c>
      <c r="AI57" s="110">
        <v>76260</v>
      </c>
      <c r="AJ57" s="110">
        <v>74801</v>
      </c>
    </row>
    <row r="58" spans="1:36" ht="12.75">
      <c r="A58" s="52" t="s">
        <v>47</v>
      </c>
      <c r="B58" s="77">
        <v>27776</v>
      </c>
      <c r="C58" s="77">
        <v>30980</v>
      </c>
      <c r="D58" s="77">
        <v>31715</v>
      </c>
      <c r="E58" s="77">
        <v>34241</v>
      </c>
      <c r="F58" s="77">
        <v>36287</v>
      </c>
      <c r="G58" s="77">
        <v>39120</v>
      </c>
      <c r="H58" s="77">
        <v>38734</v>
      </c>
      <c r="I58" s="77">
        <v>40049</v>
      </c>
      <c r="J58" s="77">
        <v>39000</v>
      </c>
      <c r="K58" s="77">
        <v>40500</v>
      </c>
      <c r="L58" s="77">
        <v>42280</v>
      </c>
      <c r="M58" s="77">
        <v>43924</v>
      </c>
      <c r="N58" s="77">
        <v>47468</v>
      </c>
      <c r="O58" s="77">
        <v>48021</v>
      </c>
      <c r="P58" s="77">
        <v>49826</v>
      </c>
      <c r="Q58" s="77">
        <v>49734</v>
      </c>
      <c r="R58" s="77">
        <v>50405</v>
      </c>
      <c r="S58" s="77">
        <v>51771</v>
      </c>
      <c r="T58" s="77">
        <v>54568</v>
      </c>
      <c r="U58" s="77">
        <v>56045</v>
      </c>
      <c r="V58" s="77">
        <v>55275</v>
      </c>
      <c r="W58" s="77">
        <v>63368</v>
      </c>
      <c r="X58" s="77">
        <v>68059</v>
      </c>
      <c r="Y58" s="77">
        <v>60508</v>
      </c>
      <c r="Z58" s="52">
        <v>65306</v>
      </c>
      <c r="AA58" s="52">
        <v>64777</v>
      </c>
      <c r="AB58" s="52">
        <v>62968</v>
      </c>
      <c r="AC58" s="52">
        <v>62338</v>
      </c>
      <c r="AD58" s="110">
        <v>66692.485315596103</v>
      </c>
      <c r="AE58" s="127">
        <v>61782</v>
      </c>
      <c r="AF58" s="110">
        <v>63754</v>
      </c>
      <c r="AG58" s="110">
        <v>65243</v>
      </c>
      <c r="AH58" s="110">
        <v>68357</v>
      </c>
      <c r="AI58" s="110">
        <v>68468</v>
      </c>
      <c r="AJ58" s="110">
        <v>72997</v>
      </c>
    </row>
    <row r="59" spans="1:36" ht="12.75">
      <c r="A59" s="52" t="s">
        <v>49</v>
      </c>
      <c r="B59" s="77">
        <v>22027</v>
      </c>
      <c r="C59" s="77">
        <v>23639</v>
      </c>
      <c r="D59" s="77">
        <v>25025</v>
      </c>
      <c r="E59" s="77">
        <v>26384</v>
      </c>
      <c r="F59" s="77">
        <v>28915</v>
      </c>
      <c r="G59" s="77">
        <v>31496</v>
      </c>
      <c r="H59" s="77">
        <v>31591</v>
      </c>
      <c r="I59" s="77">
        <v>31794</v>
      </c>
      <c r="J59" s="77">
        <v>31051</v>
      </c>
      <c r="K59" s="77">
        <v>31697</v>
      </c>
      <c r="L59" s="77">
        <v>31899</v>
      </c>
      <c r="M59" s="77">
        <v>33028</v>
      </c>
      <c r="N59" s="77">
        <v>35410</v>
      </c>
      <c r="O59" s="77">
        <v>35798</v>
      </c>
      <c r="P59" s="77">
        <v>37394</v>
      </c>
      <c r="Q59" s="77">
        <v>39989</v>
      </c>
      <c r="R59" s="77">
        <v>40744</v>
      </c>
      <c r="S59" s="77">
        <v>42114</v>
      </c>
      <c r="T59" s="77">
        <v>41966</v>
      </c>
      <c r="U59" s="77">
        <v>42788</v>
      </c>
      <c r="V59" s="77">
        <v>44649</v>
      </c>
      <c r="W59" s="77">
        <v>47176</v>
      </c>
      <c r="X59" s="77">
        <v>48222</v>
      </c>
      <c r="Y59" s="77">
        <v>48944</v>
      </c>
      <c r="Z59" s="52">
        <v>50461</v>
      </c>
      <c r="AA59" s="52">
        <v>50216</v>
      </c>
      <c r="AB59" s="52">
        <v>49781</v>
      </c>
      <c r="AC59" s="52">
        <v>50636</v>
      </c>
      <c r="AD59" s="110">
        <v>47680.251231079856</v>
      </c>
      <c r="AE59" s="127">
        <v>53843</v>
      </c>
      <c r="AF59" s="110">
        <v>49966</v>
      </c>
      <c r="AG59" s="110">
        <v>54310</v>
      </c>
      <c r="AH59" s="110">
        <v>58005</v>
      </c>
      <c r="AI59" s="110">
        <v>61437</v>
      </c>
      <c r="AJ59" s="110">
        <v>62447</v>
      </c>
    </row>
    <row r="60" spans="1:36" ht="12.75">
      <c r="A60" s="52" t="s">
        <v>43</v>
      </c>
      <c r="B60" s="77">
        <v>20346</v>
      </c>
      <c r="C60" s="77">
        <v>22877</v>
      </c>
      <c r="D60" s="77">
        <v>23807</v>
      </c>
      <c r="E60" s="77">
        <v>25424</v>
      </c>
      <c r="F60" s="77">
        <v>26742</v>
      </c>
      <c r="G60" s="77">
        <v>28690</v>
      </c>
      <c r="H60" s="77">
        <v>29005</v>
      </c>
      <c r="I60" s="77">
        <v>30367</v>
      </c>
      <c r="J60" s="77">
        <v>29882</v>
      </c>
      <c r="K60" s="77">
        <v>30995</v>
      </c>
      <c r="L60" s="77">
        <v>32066</v>
      </c>
      <c r="M60" s="77">
        <v>34524</v>
      </c>
      <c r="N60" s="77">
        <v>34899</v>
      </c>
      <c r="O60" s="77">
        <v>37517</v>
      </c>
      <c r="P60" s="77">
        <v>39015</v>
      </c>
      <c r="Q60" s="77">
        <v>37758</v>
      </c>
      <c r="R60" s="77">
        <v>42176</v>
      </c>
      <c r="S60" s="77">
        <v>43499</v>
      </c>
      <c r="T60" s="77">
        <v>42498</v>
      </c>
      <c r="U60" s="77">
        <v>42933</v>
      </c>
      <c r="V60" s="77">
        <v>44106</v>
      </c>
      <c r="W60" s="77">
        <v>46300</v>
      </c>
      <c r="X60" s="77">
        <v>48477</v>
      </c>
      <c r="Y60" s="77">
        <v>48437</v>
      </c>
      <c r="Z60" s="52">
        <v>51402</v>
      </c>
      <c r="AA60" s="52">
        <v>48172</v>
      </c>
      <c r="AB60" s="52">
        <v>48314</v>
      </c>
      <c r="AC60" s="52">
        <v>49910</v>
      </c>
      <c r="AD60" s="110">
        <v>51904.073128287222</v>
      </c>
      <c r="AE60" s="127">
        <v>53952</v>
      </c>
      <c r="AF60" s="110">
        <v>55156</v>
      </c>
      <c r="AG60" s="110">
        <v>55173</v>
      </c>
      <c r="AH60" s="110">
        <v>60389</v>
      </c>
      <c r="AI60" s="110">
        <v>60979</v>
      </c>
      <c r="AJ60" s="110">
        <v>63173</v>
      </c>
    </row>
    <row r="61" spans="1:36" ht="12.75">
      <c r="A61" s="52" t="s">
        <v>51</v>
      </c>
      <c r="B61" s="77">
        <v>21612</v>
      </c>
      <c r="C61" s="77">
        <v>24625</v>
      </c>
      <c r="D61" s="77">
        <v>26540</v>
      </c>
      <c r="E61" s="77">
        <v>28292</v>
      </c>
      <c r="F61" s="77">
        <v>29842</v>
      </c>
      <c r="G61" s="77">
        <v>30124</v>
      </c>
      <c r="H61" s="77">
        <v>31968</v>
      </c>
      <c r="I61" s="77">
        <v>30836</v>
      </c>
      <c r="J61" s="77">
        <v>30432</v>
      </c>
      <c r="K61" s="77">
        <v>33509</v>
      </c>
      <c r="L61" s="77">
        <v>31928</v>
      </c>
      <c r="M61" s="77">
        <v>35359</v>
      </c>
      <c r="N61" s="77">
        <v>36986</v>
      </c>
      <c r="O61" s="77">
        <v>34797</v>
      </c>
      <c r="P61" s="77">
        <v>40686</v>
      </c>
      <c r="Q61" s="77">
        <v>42719</v>
      </c>
      <c r="R61" s="77">
        <v>42197</v>
      </c>
      <c r="S61" s="77">
        <v>45723</v>
      </c>
      <c r="T61" s="77">
        <v>42417</v>
      </c>
      <c r="U61" s="77">
        <v>44711</v>
      </c>
      <c r="V61" s="77">
        <v>47935</v>
      </c>
      <c r="W61" s="77">
        <v>49484</v>
      </c>
      <c r="X61" s="77">
        <v>53736</v>
      </c>
      <c r="Y61" s="77">
        <v>54210</v>
      </c>
      <c r="Z61" s="52">
        <v>53241</v>
      </c>
      <c r="AA61" s="52">
        <v>51634</v>
      </c>
      <c r="AB61" s="52">
        <v>51624</v>
      </c>
      <c r="AC61" s="52">
        <v>49033</v>
      </c>
      <c r="AD61" s="110">
        <v>56065.313883437644</v>
      </c>
      <c r="AE61" s="127">
        <v>57812</v>
      </c>
      <c r="AF61" s="110">
        <v>56323</v>
      </c>
      <c r="AG61" s="110">
        <v>58633</v>
      </c>
      <c r="AH61" s="110">
        <v>55701</v>
      </c>
      <c r="AI61" s="110">
        <v>61528</v>
      </c>
      <c r="AJ61" s="110">
        <v>66390</v>
      </c>
    </row>
    <row r="62" spans="1:36" ht="12.75">
      <c r="A62" s="47" t="s">
        <v>39</v>
      </c>
      <c r="B62" s="15">
        <v>22578</v>
      </c>
      <c r="C62" s="15">
        <v>26000</v>
      </c>
      <c r="D62" s="15">
        <v>24599</v>
      </c>
      <c r="E62" s="15">
        <v>25415</v>
      </c>
      <c r="F62" s="15">
        <v>28988</v>
      </c>
      <c r="G62" s="15">
        <v>31295</v>
      </c>
      <c r="H62" s="15">
        <v>31098</v>
      </c>
      <c r="I62" s="15">
        <v>29155</v>
      </c>
      <c r="J62" s="15">
        <v>32755</v>
      </c>
      <c r="K62" s="15">
        <v>31065</v>
      </c>
      <c r="L62" s="15">
        <v>35802</v>
      </c>
      <c r="M62" s="15">
        <v>33824</v>
      </c>
      <c r="N62" s="15">
        <v>32358</v>
      </c>
      <c r="O62" s="15">
        <v>35053</v>
      </c>
      <c r="P62" s="15">
        <v>39372</v>
      </c>
      <c r="Q62" s="15">
        <v>41584</v>
      </c>
      <c r="R62" s="15">
        <v>39594</v>
      </c>
      <c r="S62" s="15">
        <v>40794</v>
      </c>
      <c r="T62" s="15">
        <v>42999</v>
      </c>
      <c r="U62" s="15">
        <v>43261</v>
      </c>
      <c r="V62" s="15">
        <v>47329</v>
      </c>
      <c r="W62" s="15">
        <v>50704</v>
      </c>
      <c r="X62" s="15">
        <v>51981</v>
      </c>
      <c r="Y62" s="15">
        <v>47390</v>
      </c>
      <c r="Z62" s="47">
        <v>50706</v>
      </c>
      <c r="AA62" s="47">
        <v>52318</v>
      </c>
      <c r="AB62" s="47">
        <v>55928</v>
      </c>
      <c r="AC62" s="47">
        <v>51862</v>
      </c>
      <c r="AD62" s="111">
        <v>55581.825993897495</v>
      </c>
      <c r="AE62" s="128">
        <v>54842</v>
      </c>
      <c r="AF62" s="133">
        <v>65513</v>
      </c>
      <c r="AG62" s="111">
        <v>60708</v>
      </c>
      <c r="AH62" s="111">
        <v>59494</v>
      </c>
      <c r="AI62" s="111">
        <v>60837</v>
      </c>
      <c r="AJ62" s="111">
        <v>63805</v>
      </c>
    </row>
    <row r="63" spans="1:36" ht="12.75">
      <c r="A63" s="84" t="s">
        <v>64</v>
      </c>
      <c r="B63" s="85">
        <v>20408</v>
      </c>
      <c r="C63" s="85">
        <v>21076</v>
      </c>
      <c r="D63" s="85">
        <v>24322</v>
      </c>
      <c r="E63" s="85">
        <v>27455</v>
      </c>
      <c r="F63" s="85">
        <v>26741</v>
      </c>
      <c r="G63" s="85">
        <v>26752</v>
      </c>
      <c r="H63" s="85">
        <v>27392</v>
      </c>
      <c r="I63" s="85">
        <v>29885</v>
      </c>
      <c r="J63" s="85">
        <v>30247</v>
      </c>
      <c r="K63" s="85">
        <v>27304</v>
      </c>
      <c r="L63" s="85">
        <v>30116</v>
      </c>
      <c r="M63" s="85">
        <v>30748</v>
      </c>
      <c r="N63" s="85">
        <v>31966</v>
      </c>
      <c r="O63" s="85">
        <v>31860</v>
      </c>
      <c r="P63" s="85">
        <v>33433</v>
      </c>
      <c r="Q63" s="85">
        <v>38670</v>
      </c>
      <c r="R63" s="85">
        <v>41222</v>
      </c>
      <c r="S63" s="85">
        <v>41169</v>
      </c>
      <c r="T63" s="85">
        <v>39070</v>
      </c>
      <c r="U63" s="85">
        <v>45044</v>
      </c>
      <c r="V63" s="85">
        <v>43451</v>
      </c>
      <c r="W63" s="85">
        <v>44993</v>
      </c>
      <c r="X63" s="85">
        <v>48477</v>
      </c>
      <c r="Y63" s="85">
        <v>50783</v>
      </c>
      <c r="Z63" s="82">
        <v>55590</v>
      </c>
      <c r="AA63" s="82">
        <v>53141</v>
      </c>
      <c r="AB63" s="82">
        <v>53141</v>
      </c>
      <c r="AC63" s="82">
        <v>55251</v>
      </c>
      <c r="AD63" s="112">
        <v>65246.199983535618</v>
      </c>
      <c r="AE63" s="128">
        <v>60675</v>
      </c>
      <c r="AF63" s="133">
        <v>60057</v>
      </c>
      <c r="AG63" s="111">
        <v>68277</v>
      </c>
      <c r="AH63" s="111">
        <v>70071</v>
      </c>
      <c r="AI63" s="111">
        <v>70982</v>
      </c>
      <c r="AJ63" s="111">
        <v>83382</v>
      </c>
    </row>
    <row r="64" spans="1:36">
      <c r="AE64" s="107" t="s">
        <v>116</v>
      </c>
      <c r="AH64" s="79" t="s">
        <v>120</v>
      </c>
      <c r="AJ64" s="65" t="s">
        <v>124</v>
      </c>
    </row>
    <row r="65" spans="2:36">
      <c r="B65" s="65" t="s">
        <v>108</v>
      </c>
      <c r="AF65" s="65" t="s">
        <v>108</v>
      </c>
      <c r="AJ65" s="79" t="s">
        <v>123</v>
      </c>
    </row>
    <row r="66" spans="2:36">
      <c r="B66" s="79" t="s">
        <v>113</v>
      </c>
      <c r="AF66" s="79" t="s">
        <v>113</v>
      </c>
    </row>
  </sheetData>
  <phoneticPr fontId="0" type="noConversion"/>
  <pageMargins left="0.5" right="0.5" top="0.5" bottom="0.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BX82"/>
  <sheetViews>
    <sheetView zoomScaleNormal="100" workbookViewId="0">
      <pane xSplit="1" ySplit="4" topLeftCell="AY5" activePane="bottomRight" state="frozen"/>
      <selection pane="topRight" activeCell="B1" sqref="B1"/>
      <selection pane="bottomLeft" activeCell="A6" sqref="A6"/>
      <selection pane="bottomRight" activeCell="BV11" sqref="BV11"/>
    </sheetView>
  </sheetViews>
  <sheetFormatPr defaultColWidth="7.75" defaultRowHeight="12.75"/>
  <cols>
    <col min="1" max="1" width="20.5" style="65" customWidth="1"/>
    <col min="2" max="2" width="7.375" style="54" customWidth="1"/>
    <col min="3" max="4" width="7.25" style="54" customWidth="1"/>
    <col min="5" max="5" width="7.375" style="54" customWidth="1"/>
    <col min="6" max="6" width="9" style="54" customWidth="1"/>
    <col min="7" max="7" width="7.375" style="63" customWidth="1"/>
    <col min="8" max="8" width="7.125" style="51" customWidth="1"/>
    <col min="9" max="9" width="7.5" style="51" customWidth="1"/>
    <col min="10" max="10" width="7.25" style="51" customWidth="1"/>
    <col min="11" max="11" width="8.75" style="51" customWidth="1"/>
    <col min="12" max="12" width="7.375" style="63" customWidth="1"/>
    <col min="13" max="13" width="8.125" style="51" customWidth="1"/>
    <col min="14" max="14" width="7.5" style="51" customWidth="1"/>
    <col min="15" max="15" width="7.25" style="51" customWidth="1"/>
    <col min="16" max="16" width="8.75" style="51" customWidth="1"/>
    <col min="17" max="17" width="7.375" style="63" customWidth="1"/>
    <col min="18" max="18" width="8.125" style="51" customWidth="1"/>
    <col min="19" max="19" width="7.5" style="51" customWidth="1"/>
    <col min="20" max="20" width="7.25" style="51" customWidth="1"/>
    <col min="21" max="21" width="8.75" style="51" customWidth="1"/>
    <col min="22" max="22" width="7.375" style="63" customWidth="1"/>
    <col min="23" max="23" width="8.125" style="51" customWidth="1"/>
    <col min="24" max="24" width="7.5" style="51" customWidth="1"/>
    <col min="25" max="25" width="8.625" style="51" customWidth="1"/>
    <col min="26" max="26" width="8.75" style="51" customWidth="1"/>
    <col min="27" max="27" width="7.375" style="63" customWidth="1"/>
    <col min="28" max="28" width="8.125" style="51" customWidth="1"/>
    <col min="29" max="29" width="7.5" style="51" customWidth="1"/>
    <col min="30" max="30" width="8.875" style="51" customWidth="1"/>
    <col min="31" max="31" width="8.75" style="51" customWidth="1"/>
    <col min="32" max="34" width="7.75" style="51"/>
    <col min="35" max="36" width="8.375" style="51" bestFit="1" customWidth="1"/>
    <col min="37" max="39" width="7.75" style="51"/>
    <col min="40" max="41" width="8.375" style="51" bestFit="1" customWidth="1"/>
    <col min="42" max="44" width="7.75" style="51"/>
    <col min="45" max="46" width="8.375" style="51" bestFit="1" customWidth="1"/>
    <col min="47" max="49" width="7.75" style="51"/>
    <col min="50" max="51" width="8.375" style="51" bestFit="1" customWidth="1"/>
    <col min="52" max="54" width="7.75" style="51"/>
    <col min="55" max="56" width="8.375" style="51" bestFit="1" customWidth="1"/>
    <col min="57" max="59" width="7.75" style="51"/>
    <col min="60" max="61" width="8.375" style="51" bestFit="1" customWidth="1"/>
    <col min="62" max="64" width="7.75" style="51"/>
    <col min="65" max="66" width="8.375" style="51" customWidth="1"/>
    <col min="67" max="69" width="7.75" style="51"/>
    <col min="70" max="71" width="8.375" style="51" customWidth="1"/>
    <col min="72" max="74" width="7.75" style="51"/>
    <col min="75" max="76" width="8.375" style="51" customWidth="1"/>
    <col min="77" max="16384" width="7.75" style="51"/>
  </cols>
  <sheetData>
    <row r="1" spans="1:76">
      <c r="A1" s="19" t="s">
        <v>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K1" s="14"/>
      <c r="AP1" s="14"/>
    </row>
    <row r="2" spans="1:76">
      <c r="A2" s="78"/>
      <c r="B2" s="57"/>
      <c r="C2" s="57"/>
      <c r="D2" s="57"/>
      <c r="E2" s="57"/>
      <c r="F2" s="57"/>
      <c r="G2" s="50"/>
      <c r="H2" s="50"/>
      <c r="I2" s="50"/>
      <c r="J2" s="50"/>
      <c r="K2" s="50"/>
      <c r="L2" s="50"/>
      <c r="M2" s="50"/>
      <c r="N2" s="50"/>
      <c r="O2" s="50"/>
      <c r="P2" s="50"/>
      <c r="Q2" s="50"/>
      <c r="R2" s="50"/>
      <c r="S2" s="50"/>
      <c r="T2" s="50"/>
      <c r="U2" s="50"/>
      <c r="V2" s="50"/>
      <c r="W2" s="50"/>
      <c r="X2" s="50"/>
      <c r="Y2" s="50"/>
      <c r="Z2" s="50"/>
      <c r="AA2" s="50"/>
      <c r="AB2" s="50"/>
      <c r="AC2" s="50"/>
      <c r="AD2" s="50"/>
      <c r="AE2" s="50"/>
      <c r="AG2" s="50"/>
      <c r="AH2" s="50"/>
      <c r="AI2" s="50"/>
      <c r="AJ2" s="50"/>
      <c r="AL2" s="50"/>
      <c r="AM2" s="50"/>
      <c r="AN2" s="50"/>
      <c r="AO2" s="50"/>
      <c r="AQ2" s="50"/>
      <c r="AR2" s="50"/>
      <c r="AS2" s="50"/>
      <c r="AT2" s="50"/>
      <c r="AZ2" s="50"/>
      <c r="BA2" s="50"/>
      <c r="BB2" s="50"/>
      <c r="BC2" s="50"/>
      <c r="BD2" s="50"/>
    </row>
    <row r="3" spans="1:76" ht="11.25" customHeight="1">
      <c r="A3" s="48"/>
      <c r="B3" s="60" t="s">
        <v>61</v>
      </c>
      <c r="C3" s="60"/>
      <c r="D3" s="60"/>
      <c r="E3" s="60"/>
      <c r="F3" s="60"/>
      <c r="G3" s="72" t="s">
        <v>62</v>
      </c>
      <c r="H3" s="60"/>
      <c r="I3" s="60"/>
      <c r="J3" s="60"/>
      <c r="K3" s="60"/>
      <c r="L3" s="72" t="s">
        <v>65</v>
      </c>
      <c r="M3" s="60"/>
      <c r="N3" s="60"/>
      <c r="O3" s="60"/>
      <c r="P3" s="60"/>
      <c r="Q3" s="72" t="s">
        <v>77</v>
      </c>
      <c r="R3" s="60"/>
      <c r="S3" s="60"/>
      <c r="T3" s="60"/>
      <c r="U3" s="60"/>
      <c r="V3" s="87">
        <v>2007</v>
      </c>
      <c r="W3" s="60"/>
      <c r="X3" s="60"/>
      <c r="Y3" s="60"/>
      <c r="Z3" s="60"/>
      <c r="AA3" s="87">
        <v>2008</v>
      </c>
      <c r="AB3" s="60"/>
      <c r="AC3" s="60"/>
      <c r="AD3" s="60"/>
      <c r="AE3" s="60"/>
      <c r="AF3" s="87">
        <v>2009</v>
      </c>
      <c r="AG3" s="60"/>
      <c r="AH3" s="60"/>
      <c r="AI3" s="60"/>
      <c r="AJ3" s="60"/>
      <c r="AK3" s="87">
        <v>2010</v>
      </c>
      <c r="AL3" s="60"/>
      <c r="AM3" s="60"/>
      <c r="AN3" s="60"/>
      <c r="AO3" s="60"/>
      <c r="AP3" s="87">
        <v>2011</v>
      </c>
      <c r="AQ3" s="60"/>
      <c r="AR3" s="60"/>
      <c r="AS3" s="60"/>
      <c r="AT3" s="115"/>
      <c r="AU3" s="156">
        <v>2012</v>
      </c>
      <c r="AV3" s="157"/>
      <c r="AW3" s="157"/>
      <c r="AX3" s="157"/>
      <c r="AY3" s="158"/>
      <c r="AZ3" s="156">
        <v>2013</v>
      </c>
      <c r="BA3" s="157"/>
      <c r="BB3" s="157"/>
      <c r="BC3" s="157"/>
      <c r="BD3" s="158"/>
      <c r="BE3" s="156">
        <v>2014</v>
      </c>
      <c r="BF3" s="157"/>
      <c r="BG3" s="157"/>
      <c r="BH3" s="157"/>
      <c r="BI3" s="158"/>
      <c r="BJ3" s="159">
        <v>2015</v>
      </c>
      <c r="BK3" s="157"/>
      <c r="BL3" s="157"/>
      <c r="BM3" s="157"/>
      <c r="BN3" s="158"/>
      <c r="BO3" s="159">
        <v>2016</v>
      </c>
      <c r="BP3" s="157"/>
      <c r="BQ3" s="157"/>
      <c r="BR3" s="157"/>
      <c r="BS3" s="158"/>
      <c r="BT3" s="153">
        <v>2017</v>
      </c>
      <c r="BU3" s="154"/>
      <c r="BV3" s="154"/>
      <c r="BW3" s="154"/>
      <c r="BX3" s="155"/>
    </row>
    <row r="4" spans="1:76">
      <c r="A4" s="49"/>
      <c r="B4" s="61" t="s">
        <v>53</v>
      </c>
      <c r="C4" s="61" t="s">
        <v>54</v>
      </c>
      <c r="D4" s="61" t="s">
        <v>55</v>
      </c>
      <c r="E4" s="61" t="s">
        <v>56</v>
      </c>
      <c r="F4" s="61" t="s">
        <v>57</v>
      </c>
      <c r="G4" s="62" t="s">
        <v>53</v>
      </c>
      <c r="H4" s="61" t="s">
        <v>54</v>
      </c>
      <c r="I4" s="61" t="s">
        <v>55</v>
      </c>
      <c r="J4" s="61" t="s">
        <v>56</v>
      </c>
      <c r="K4" s="61" t="s">
        <v>57</v>
      </c>
      <c r="L4" s="62" t="s">
        <v>53</v>
      </c>
      <c r="M4" s="61" t="s">
        <v>54</v>
      </c>
      <c r="N4" s="61" t="s">
        <v>55</v>
      </c>
      <c r="O4" s="61" t="s">
        <v>56</v>
      </c>
      <c r="P4" s="61" t="s">
        <v>57</v>
      </c>
      <c r="Q4" s="62" t="s">
        <v>53</v>
      </c>
      <c r="R4" s="61" t="s">
        <v>54</v>
      </c>
      <c r="S4" s="61" t="s">
        <v>55</v>
      </c>
      <c r="T4" s="61" t="s">
        <v>56</v>
      </c>
      <c r="U4" s="61" t="s">
        <v>57</v>
      </c>
      <c r="V4" s="62" t="s">
        <v>53</v>
      </c>
      <c r="W4" s="61" t="s">
        <v>54</v>
      </c>
      <c r="X4" s="61" t="s">
        <v>55</v>
      </c>
      <c r="Y4" s="61" t="s">
        <v>56</v>
      </c>
      <c r="Z4" s="61" t="s">
        <v>57</v>
      </c>
      <c r="AA4" s="62" t="s">
        <v>53</v>
      </c>
      <c r="AB4" s="61" t="s">
        <v>54</v>
      </c>
      <c r="AC4" s="61" t="s">
        <v>55</v>
      </c>
      <c r="AD4" s="61" t="s">
        <v>56</v>
      </c>
      <c r="AE4" s="61" t="s">
        <v>57</v>
      </c>
      <c r="AF4" s="62" t="s">
        <v>53</v>
      </c>
      <c r="AG4" s="61" t="s">
        <v>54</v>
      </c>
      <c r="AH4" s="61" t="s">
        <v>55</v>
      </c>
      <c r="AI4" s="61" t="s">
        <v>56</v>
      </c>
      <c r="AJ4" s="61" t="s">
        <v>57</v>
      </c>
      <c r="AK4" s="62" t="s">
        <v>53</v>
      </c>
      <c r="AL4" s="61" t="s">
        <v>54</v>
      </c>
      <c r="AM4" s="61" t="s">
        <v>55</v>
      </c>
      <c r="AN4" s="61" t="s">
        <v>56</v>
      </c>
      <c r="AO4" s="61" t="s">
        <v>57</v>
      </c>
      <c r="AP4" s="62" t="s">
        <v>53</v>
      </c>
      <c r="AQ4" s="61" t="s">
        <v>54</v>
      </c>
      <c r="AR4" s="61" t="s">
        <v>55</v>
      </c>
      <c r="AS4" s="61" t="s">
        <v>56</v>
      </c>
      <c r="AT4" s="116" t="s">
        <v>57</v>
      </c>
      <c r="AU4" s="62" t="s">
        <v>53</v>
      </c>
      <c r="AV4" s="61" t="s">
        <v>54</v>
      </c>
      <c r="AW4" s="61" t="s">
        <v>55</v>
      </c>
      <c r="AX4" s="61" t="s">
        <v>56</v>
      </c>
      <c r="AY4" s="116" t="s">
        <v>57</v>
      </c>
      <c r="AZ4" s="62" t="s">
        <v>53</v>
      </c>
      <c r="BA4" s="61" t="s">
        <v>54</v>
      </c>
      <c r="BB4" s="61" t="s">
        <v>55</v>
      </c>
      <c r="BC4" s="61" t="s">
        <v>56</v>
      </c>
      <c r="BD4" s="116" t="s">
        <v>57</v>
      </c>
      <c r="BE4" s="62" t="s">
        <v>53</v>
      </c>
      <c r="BF4" s="61" t="s">
        <v>54</v>
      </c>
      <c r="BG4" s="61" t="s">
        <v>55</v>
      </c>
      <c r="BH4" s="61" t="s">
        <v>56</v>
      </c>
      <c r="BI4" s="116" t="s">
        <v>57</v>
      </c>
      <c r="BJ4" s="61" t="s">
        <v>53</v>
      </c>
      <c r="BK4" s="61" t="s">
        <v>54</v>
      </c>
      <c r="BL4" s="61" t="s">
        <v>55</v>
      </c>
      <c r="BM4" s="61" t="s">
        <v>56</v>
      </c>
      <c r="BN4" s="116" t="s">
        <v>57</v>
      </c>
      <c r="BO4" s="61" t="s">
        <v>53</v>
      </c>
      <c r="BP4" s="61" t="s">
        <v>54</v>
      </c>
      <c r="BQ4" s="61" t="s">
        <v>55</v>
      </c>
      <c r="BR4" s="61" t="s">
        <v>56</v>
      </c>
      <c r="BS4" s="116" t="s">
        <v>57</v>
      </c>
      <c r="BT4" s="61" t="s">
        <v>53</v>
      </c>
      <c r="BU4" s="61" t="s">
        <v>54</v>
      </c>
      <c r="BV4" s="61" t="s">
        <v>55</v>
      </c>
      <c r="BW4" s="61" t="s">
        <v>56</v>
      </c>
      <c r="BX4" s="116" t="s">
        <v>57</v>
      </c>
    </row>
    <row r="5" spans="1:76">
      <c r="A5" s="52" t="s">
        <v>94</v>
      </c>
      <c r="B5" s="56">
        <v>10005</v>
      </c>
      <c r="C5" s="56">
        <v>24000</v>
      </c>
      <c r="D5" s="56">
        <v>39466</v>
      </c>
      <c r="E5" s="56">
        <v>60000</v>
      </c>
      <c r="F5" s="56">
        <v>100649</v>
      </c>
      <c r="G5" s="76">
        <v>11400</v>
      </c>
      <c r="H5" s="56">
        <v>26010</v>
      </c>
      <c r="I5" s="56">
        <v>43000</v>
      </c>
      <c r="J5" s="56">
        <v>65248</v>
      </c>
      <c r="K5" s="56">
        <v>110400</v>
      </c>
      <c r="L5" s="76">
        <v>12072</v>
      </c>
      <c r="M5" s="56">
        <v>28242</v>
      </c>
      <c r="N5" s="56">
        <v>46586</v>
      </c>
      <c r="O5" s="56">
        <v>71808</v>
      </c>
      <c r="P5" s="56">
        <v>121165</v>
      </c>
      <c r="Q5" s="76">
        <v>12168</v>
      </c>
      <c r="R5" s="56">
        <v>28620</v>
      </c>
      <c r="S5" s="56">
        <v>47900</v>
      </c>
      <c r="T5" s="56">
        <v>74126</v>
      </c>
      <c r="U5" s="56">
        <v>126492</v>
      </c>
      <c r="V5" s="76">
        <v>16860.205000000002</v>
      </c>
      <c r="W5" s="56">
        <v>37376.839999999997</v>
      </c>
      <c r="X5" s="56">
        <v>58502.879999999997</v>
      </c>
      <c r="Y5" s="56">
        <v>85926.104999999996</v>
      </c>
      <c r="Z5" s="56">
        <v>145261.83850000001</v>
      </c>
      <c r="AA5" s="76">
        <v>18331.002</v>
      </c>
      <c r="AB5" s="56">
        <v>40735.56</v>
      </c>
      <c r="AC5" s="56">
        <v>63241.956899999997</v>
      </c>
      <c r="AD5" s="56">
        <v>93284.432400000005</v>
      </c>
      <c r="AE5" s="56">
        <v>158064.15669</v>
      </c>
      <c r="AF5" s="76">
        <v>16991.16</v>
      </c>
      <c r="AG5" s="56">
        <v>38879.771999999997</v>
      </c>
      <c r="AH5" s="56">
        <v>60968.28</v>
      </c>
      <c r="AI5" s="56">
        <v>90852.732000000004</v>
      </c>
      <c r="AJ5" s="56">
        <v>154869.42600000001</v>
      </c>
      <c r="AK5" s="76">
        <v>16726.558400000002</v>
      </c>
      <c r="AL5" s="56">
        <v>38017.65352</v>
      </c>
      <c r="AM5" s="56">
        <v>60457.440000000002</v>
      </c>
      <c r="AN5" s="56">
        <v>90686.16</v>
      </c>
      <c r="AO5" s="56">
        <v>154166.47200000001</v>
      </c>
      <c r="AP5" s="76">
        <v>16597.2631</v>
      </c>
      <c r="AQ5" s="56">
        <v>38489.3586</v>
      </c>
      <c r="AR5" s="56">
        <v>61094.22</v>
      </c>
      <c r="AS5" s="56">
        <v>92557.743300000002</v>
      </c>
      <c r="AT5" s="117">
        <v>158844.97200000001</v>
      </c>
      <c r="AU5" s="63">
        <v>16971.477599999998</v>
      </c>
      <c r="AV5" s="51">
        <v>39297.052300000003</v>
      </c>
      <c r="AW5" s="51">
        <v>62632.834000000003</v>
      </c>
      <c r="AX5" s="51">
        <v>94454.354500000001</v>
      </c>
      <c r="AY5" s="124">
        <v>161905.87589</v>
      </c>
      <c r="AZ5" s="63">
        <v>17128.332999999999</v>
      </c>
      <c r="BA5" s="51">
        <v>40201.205099999999</v>
      </c>
      <c r="BB5" s="51">
        <v>63979.361499999999</v>
      </c>
      <c r="BC5" s="51">
        <v>96724.703999999998</v>
      </c>
      <c r="BD5" s="124">
        <v>168260.68299999999</v>
      </c>
      <c r="BE5" s="63">
        <v>18050.807499999999</v>
      </c>
      <c r="BF5" s="51">
        <v>40841.212500000001</v>
      </c>
      <c r="BG5" s="51">
        <v>65648.467499999999</v>
      </c>
      <c r="BH5" s="51">
        <v>99834.074999999997</v>
      </c>
      <c r="BI5" s="124">
        <v>172440.67499999999</v>
      </c>
      <c r="BJ5" s="51">
        <v>18923.889599999999</v>
      </c>
      <c r="BK5" s="51">
        <v>42453.5936</v>
      </c>
      <c r="BL5" s="51">
        <v>68085.952000000005</v>
      </c>
      <c r="BM5" s="51">
        <v>102128.928</v>
      </c>
      <c r="BN5" s="124">
        <v>179226.25599999999</v>
      </c>
      <c r="BO5" s="51">
        <v>19950.242399999999</v>
      </c>
      <c r="BP5" s="51">
        <v>44333.872000000003</v>
      </c>
      <c r="BQ5" s="51">
        <v>70631.918799999999</v>
      </c>
      <c r="BR5" s="51">
        <v>105998.2576</v>
      </c>
      <c r="BS5" s="124">
        <v>186403.78</v>
      </c>
      <c r="BT5" s="51">
        <v>20527.136699999999</v>
      </c>
      <c r="BU5" s="51">
        <v>46514.694000000003</v>
      </c>
      <c r="BV5" s="51">
        <v>73816.797000000006</v>
      </c>
      <c r="BW5" s="51">
        <v>110624.0766</v>
      </c>
      <c r="BX5" s="124">
        <v>193137.09899999999</v>
      </c>
    </row>
    <row r="6" spans="1:76">
      <c r="A6" s="52" t="s">
        <v>96</v>
      </c>
      <c r="B6" s="53">
        <f>MEDIAN(B8:B23)</f>
        <v>9300</v>
      </c>
      <c r="C6" s="53">
        <f t="shared" ref="C6:AJ6" si="0">MEDIAN(C8:C23)</f>
        <v>21978</v>
      </c>
      <c r="D6" s="53">
        <f t="shared" si="0"/>
        <v>36650</v>
      </c>
      <c r="E6" s="53">
        <f t="shared" si="0"/>
        <v>54865.5</v>
      </c>
      <c r="F6" s="53">
        <f t="shared" si="0"/>
        <v>92392.5</v>
      </c>
      <c r="G6" s="69">
        <f t="shared" si="0"/>
        <v>10671.5</v>
      </c>
      <c r="H6" s="53">
        <f t="shared" si="0"/>
        <v>24167</v>
      </c>
      <c r="I6" s="53">
        <f t="shared" si="0"/>
        <v>39610.5</v>
      </c>
      <c r="J6" s="53">
        <f t="shared" si="0"/>
        <v>60500</v>
      </c>
      <c r="K6" s="53">
        <f t="shared" si="0"/>
        <v>100910.5</v>
      </c>
      <c r="L6" s="69">
        <f t="shared" si="0"/>
        <v>10706</v>
      </c>
      <c r="M6" s="53">
        <f t="shared" si="0"/>
        <v>25000</v>
      </c>
      <c r="N6" s="53">
        <f t="shared" si="0"/>
        <v>40912.5</v>
      </c>
      <c r="O6" s="53">
        <f t="shared" si="0"/>
        <v>63250</v>
      </c>
      <c r="P6" s="53">
        <f t="shared" si="0"/>
        <v>106815</v>
      </c>
      <c r="Q6" s="69">
        <f t="shared" si="0"/>
        <v>10420</v>
      </c>
      <c r="R6" s="53">
        <f t="shared" si="0"/>
        <v>25000</v>
      </c>
      <c r="S6" s="53">
        <f t="shared" si="0"/>
        <v>41651.5</v>
      </c>
      <c r="T6" s="53">
        <f t="shared" si="0"/>
        <v>65200</v>
      </c>
      <c r="U6" s="53">
        <f t="shared" si="0"/>
        <v>110888</v>
      </c>
      <c r="V6" s="69">
        <f t="shared" si="0"/>
        <v>14321.0175</v>
      </c>
      <c r="W6" s="53">
        <f t="shared" si="0"/>
        <v>31435.141250000001</v>
      </c>
      <c r="X6" s="53">
        <f t="shared" si="0"/>
        <v>50275.912499999999</v>
      </c>
      <c r="Y6" s="53">
        <f t="shared" si="0"/>
        <v>73301.264750000002</v>
      </c>
      <c r="Z6" s="53">
        <f t="shared" si="0"/>
        <v>122896.675</v>
      </c>
      <c r="AA6" s="69">
        <f t="shared" si="0"/>
        <v>15841.040895</v>
      </c>
      <c r="AB6" s="53">
        <f t="shared" si="0"/>
        <v>35389.017749999999</v>
      </c>
      <c r="AC6" s="53">
        <f t="shared" si="0"/>
        <v>55247.60325</v>
      </c>
      <c r="AD6" s="53">
        <f t="shared" si="0"/>
        <v>81420.200549999994</v>
      </c>
      <c r="AE6" s="53">
        <f t="shared" si="0"/>
        <v>133816.31459999998</v>
      </c>
      <c r="AF6" s="69">
        <f t="shared" si="0"/>
        <v>14642.382000000001</v>
      </c>
      <c r="AG6" s="53">
        <f t="shared" si="0"/>
        <v>32997.832199999997</v>
      </c>
      <c r="AH6" s="53">
        <f t="shared" si="0"/>
        <v>53372.232000000004</v>
      </c>
      <c r="AI6" s="53">
        <f t="shared" si="0"/>
        <v>79108.842000000004</v>
      </c>
      <c r="AJ6" s="53">
        <f t="shared" si="0"/>
        <v>130482.114</v>
      </c>
      <c r="AK6" s="69">
        <f t="shared" ref="AK6:AO6" si="1">MEDIAN(AK8:AK23)</f>
        <v>14257.8796</v>
      </c>
      <c r="AL6" s="53">
        <f t="shared" si="1"/>
        <v>32596.636399999999</v>
      </c>
      <c r="AM6" s="53">
        <f t="shared" si="1"/>
        <v>52194.923199999997</v>
      </c>
      <c r="AN6" s="53">
        <f t="shared" si="1"/>
        <v>78242.003599999996</v>
      </c>
      <c r="AO6" s="53">
        <f t="shared" si="1"/>
        <v>133565.59931999998</v>
      </c>
      <c r="AP6" s="69">
        <f t="shared" ref="AP6:AT6" si="2">MEDIAN(AP8:AP23)</f>
        <v>14509.87725</v>
      </c>
      <c r="AQ6" s="53">
        <f t="shared" si="2"/>
        <v>33296.349900000001</v>
      </c>
      <c r="AR6" s="53">
        <f t="shared" si="2"/>
        <v>53314.889320000002</v>
      </c>
      <c r="AS6" s="53">
        <f t="shared" si="2"/>
        <v>80949.84150000001</v>
      </c>
      <c r="AT6" s="118">
        <f t="shared" si="2"/>
        <v>134050.90104999999</v>
      </c>
      <c r="AU6" s="69">
        <f t="shared" ref="AU6:AY6" si="3">MEDIAN(AU8:AU23)</f>
        <v>15001.57395</v>
      </c>
      <c r="AV6" s="53">
        <f t="shared" si="3"/>
        <v>33993.465550000001</v>
      </c>
      <c r="AW6" s="53">
        <f t="shared" si="3"/>
        <v>54096.584849999999</v>
      </c>
      <c r="AX6" s="53">
        <f t="shared" si="3"/>
        <v>81978.298049999998</v>
      </c>
      <c r="AY6" s="118">
        <f t="shared" si="3"/>
        <v>138852.95215</v>
      </c>
      <c r="AZ6" s="69">
        <f t="shared" ref="AZ6:BD6" si="4">MEDIAN(AZ8:AZ23)</f>
        <v>15113.235000000001</v>
      </c>
      <c r="BA6" s="53">
        <f t="shared" si="4"/>
        <v>34609.308149999997</v>
      </c>
      <c r="BB6" s="53">
        <f t="shared" si="4"/>
        <v>55415.195</v>
      </c>
      <c r="BC6" s="53">
        <f t="shared" si="4"/>
        <v>83425.057199999996</v>
      </c>
      <c r="BD6" s="118">
        <f t="shared" si="4"/>
        <v>144079.50699999998</v>
      </c>
      <c r="BE6" s="69">
        <f t="shared" ref="BE6:BI6" si="5">MEDIAN(BE8:BE23)</f>
        <v>15479.32375</v>
      </c>
      <c r="BF6" s="53">
        <f t="shared" si="5"/>
        <v>35597.402499999997</v>
      </c>
      <c r="BG6" s="53">
        <f t="shared" si="5"/>
        <v>57288.624250000001</v>
      </c>
      <c r="BH6" s="53">
        <f t="shared" si="5"/>
        <v>85871.422449999998</v>
      </c>
      <c r="BI6" s="118">
        <f t="shared" si="5"/>
        <v>147734.26250000001</v>
      </c>
      <c r="BJ6" s="53">
        <f t="shared" ref="BJ6:BN6" si="6">MEDIAN(BJ8:BJ23)</f>
        <v>16570.9192</v>
      </c>
      <c r="BK6" s="53">
        <f t="shared" si="6"/>
        <v>37247.020799999998</v>
      </c>
      <c r="BL6" s="53">
        <f t="shared" si="6"/>
        <v>59124.639200000005</v>
      </c>
      <c r="BM6" s="53">
        <f t="shared" si="6"/>
        <v>88211.358399999997</v>
      </c>
      <c r="BN6" s="118">
        <f t="shared" si="6"/>
        <v>152692.76</v>
      </c>
      <c r="BO6" s="53">
        <f t="shared" ref="BO6:BS6" si="7">MEDIAN(BO8:BO23)</f>
        <v>17698.283220000001</v>
      </c>
      <c r="BP6" s="53">
        <f t="shared" si="7"/>
        <v>38993.655599999998</v>
      </c>
      <c r="BQ6" s="53">
        <f t="shared" si="7"/>
        <v>61009.453399999999</v>
      </c>
      <c r="BR6" s="53">
        <f t="shared" si="7"/>
        <v>91136.334600000002</v>
      </c>
      <c r="BS6" s="118">
        <f t="shared" si="7"/>
        <v>157989.79840000003</v>
      </c>
      <c r="BT6" s="53">
        <f t="shared" ref="BT6:BX6" si="8">MEDIAN(BT8:BT23)</f>
        <v>18302.5209</v>
      </c>
      <c r="BU6" s="53">
        <f t="shared" si="8"/>
        <v>40043.0844</v>
      </c>
      <c r="BV6" s="53">
        <f t="shared" si="8"/>
        <v>62602.71099</v>
      </c>
      <c r="BW6" s="53">
        <f t="shared" si="8"/>
        <v>94596.730949999997</v>
      </c>
      <c r="BX6" s="118">
        <f t="shared" si="8"/>
        <v>161689.12109999999</v>
      </c>
    </row>
    <row r="7" spans="1:76">
      <c r="A7" s="54" t="s">
        <v>95</v>
      </c>
      <c r="B7" s="55">
        <f>(B6/B5)*100</f>
        <v>92.953523238380811</v>
      </c>
      <c r="C7" s="55">
        <f>(C6/C5)*100</f>
        <v>91.574999999999989</v>
      </c>
      <c r="D7" s="55">
        <f>(D6/D$5)*100</f>
        <v>92.864744336897587</v>
      </c>
      <c r="E7" s="55">
        <f t="shared" ref="E7:AJ7" si="9">(E6/E$5)*100</f>
        <v>91.44250000000001</v>
      </c>
      <c r="F7" s="55">
        <f t="shared" si="9"/>
        <v>91.796739162833205</v>
      </c>
      <c r="G7" s="70">
        <f t="shared" si="9"/>
        <v>93.609649122807014</v>
      </c>
      <c r="H7" s="55">
        <f t="shared" si="9"/>
        <v>92.91426374471358</v>
      </c>
      <c r="I7" s="55">
        <f t="shared" si="9"/>
        <v>92.117441860465121</v>
      </c>
      <c r="J7" s="55">
        <f t="shared" si="9"/>
        <v>92.723148602256018</v>
      </c>
      <c r="K7" s="55">
        <f t="shared" si="9"/>
        <v>91.404438405797109</v>
      </c>
      <c r="L7" s="70">
        <f t="shared" si="9"/>
        <v>88.684559310801859</v>
      </c>
      <c r="M7" s="55">
        <f t="shared" si="9"/>
        <v>88.520643013950846</v>
      </c>
      <c r="N7" s="55">
        <f t="shared" si="9"/>
        <v>87.821448503842362</v>
      </c>
      <c r="O7" s="55">
        <f t="shared" si="9"/>
        <v>88.082107843137265</v>
      </c>
      <c r="P7" s="55">
        <f t="shared" si="9"/>
        <v>88.156645896092101</v>
      </c>
      <c r="Q7" s="70">
        <f t="shared" si="9"/>
        <v>85.634451019066404</v>
      </c>
      <c r="R7" s="55">
        <f t="shared" si="9"/>
        <v>87.351502445842073</v>
      </c>
      <c r="S7" s="55">
        <f t="shared" si="9"/>
        <v>86.955114822546975</v>
      </c>
      <c r="T7" s="55">
        <f t="shared" si="9"/>
        <v>87.958341202816825</v>
      </c>
      <c r="U7" s="55">
        <f t="shared" si="9"/>
        <v>87.664041994750647</v>
      </c>
      <c r="V7" s="70">
        <f t="shared" si="9"/>
        <v>84.939759036144565</v>
      </c>
      <c r="W7" s="55">
        <f t="shared" si="9"/>
        <v>84.103260869565219</v>
      </c>
      <c r="X7" s="55">
        <f t="shared" si="9"/>
        <v>85.9375</v>
      </c>
      <c r="Y7" s="55">
        <f t="shared" si="9"/>
        <v>85.307328605200951</v>
      </c>
      <c r="Z7" s="55">
        <f t="shared" si="9"/>
        <v>84.603551950776108</v>
      </c>
      <c r="AA7" s="70">
        <f t="shared" si="9"/>
        <v>86.416666666666657</v>
      </c>
      <c r="AB7" s="55">
        <f t="shared" si="9"/>
        <v>86.875</v>
      </c>
      <c r="AC7" s="55">
        <f t="shared" si="9"/>
        <v>87.359098228663441</v>
      </c>
      <c r="AD7" s="55">
        <f t="shared" si="9"/>
        <v>87.281659388646275</v>
      </c>
      <c r="AE7" s="55">
        <f t="shared" si="9"/>
        <v>84.659493589330566</v>
      </c>
      <c r="AF7" s="70">
        <f t="shared" si="9"/>
        <v>86.176470588235304</v>
      </c>
      <c r="AG7" s="55">
        <f t="shared" si="9"/>
        <v>84.871465295629818</v>
      </c>
      <c r="AH7" s="55">
        <f t="shared" si="9"/>
        <v>87.54098360655739</v>
      </c>
      <c r="AI7" s="55">
        <f t="shared" si="9"/>
        <v>87.073707370737068</v>
      </c>
      <c r="AJ7" s="55">
        <f t="shared" si="9"/>
        <v>84.252984833817351</v>
      </c>
      <c r="AK7" s="70">
        <f t="shared" ref="AK7:AO7" si="10">(AK6/AK$5)*100</f>
        <v>85.240963855421683</v>
      </c>
      <c r="AL7" s="55">
        <f t="shared" si="10"/>
        <v>85.740789822422471</v>
      </c>
      <c r="AM7" s="55">
        <f t="shared" si="10"/>
        <v>86.333333333333329</v>
      </c>
      <c r="AN7" s="55">
        <f t="shared" si="10"/>
        <v>86.277777777777771</v>
      </c>
      <c r="AO7" s="55">
        <f t="shared" si="10"/>
        <v>86.637254901960773</v>
      </c>
      <c r="AP7" s="70">
        <f t="shared" ref="AP7:AT7" si="11">(AP6/AP$5)*100</f>
        <v>87.423312883435571</v>
      </c>
      <c r="AQ7" s="55">
        <f t="shared" si="11"/>
        <v>86.507936507936506</v>
      </c>
      <c r="AR7" s="55">
        <f t="shared" si="11"/>
        <v>87.266666666666666</v>
      </c>
      <c r="AS7" s="55">
        <f t="shared" si="11"/>
        <v>87.458745874587464</v>
      </c>
      <c r="AT7" s="119">
        <f t="shared" si="11"/>
        <v>84.391025641025635</v>
      </c>
      <c r="AU7" s="70">
        <f t="shared" ref="AU7:AY7" si="12">(AU6/AU$5)*100</f>
        <v>88.392857142857153</v>
      </c>
      <c r="AV7" s="55">
        <f t="shared" si="12"/>
        <v>86.503856041131101</v>
      </c>
      <c r="AW7" s="55">
        <f t="shared" si="12"/>
        <v>86.370967741935473</v>
      </c>
      <c r="AX7" s="55">
        <f t="shared" si="12"/>
        <v>86.791443850267385</v>
      </c>
      <c r="AY7" s="119">
        <f t="shared" si="12"/>
        <v>85.761527422474572</v>
      </c>
      <c r="AZ7" s="70">
        <f t="shared" ref="AZ7:BD7" si="13">(AZ6/AZ$5)*100</f>
        <v>88.235294117647072</v>
      </c>
      <c r="BA7" s="55">
        <f t="shared" si="13"/>
        <v>86.090225563909769</v>
      </c>
      <c r="BB7" s="55">
        <f t="shared" si="13"/>
        <v>86.614173228346459</v>
      </c>
      <c r="BC7" s="55">
        <f t="shared" si="13"/>
        <v>86.25</v>
      </c>
      <c r="BD7" s="119">
        <f t="shared" si="13"/>
        <v>85.628742514970057</v>
      </c>
      <c r="BE7" s="70">
        <f t="shared" ref="BE7:BI7" si="14">(BE6/BE$5)*100</f>
        <v>85.754189944134083</v>
      </c>
      <c r="BF7" s="55">
        <f t="shared" si="14"/>
        <v>87.160493827160479</v>
      </c>
      <c r="BG7" s="55">
        <f t="shared" si="14"/>
        <v>87.265745007680493</v>
      </c>
      <c r="BH7" s="55">
        <f t="shared" si="14"/>
        <v>86.014141414141406</v>
      </c>
      <c r="BI7" s="119">
        <f t="shared" si="14"/>
        <v>85.67251461988306</v>
      </c>
      <c r="BJ7" s="55">
        <f t="shared" ref="BJ7:BN7" si="15">(BJ6/BJ$5)*100</f>
        <v>87.56613756613757</v>
      </c>
      <c r="BK7" s="55">
        <f t="shared" si="15"/>
        <v>87.735849056603769</v>
      </c>
      <c r="BL7" s="55">
        <f t="shared" si="15"/>
        <v>86.838235294117652</v>
      </c>
      <c r="BM7" s="55">
        <f t="shared" si="15"/>
        <v>86.372549019607831</v>
      </c>
      <c r="BN7" s="119">
        <f t="shared" si="15"/>
        <v>85.19553072625699</v>
      </c>
      <c r="BO7" s="55">
        <f t="shared" ref="BO7:BS7" si="16">(BO6/BO$5)*100</f>
        <v>88.712121212121218</v>
      </c>
      <c r="BP7" s="55">
        <f t="shared" si="16"/>
        <v>87.954545454545439</v>
      </c>
      <c r="BQ7" s="55">
        <f t="shared" si="16"/>
        <v>86.37660485021398</v>
      </c>
      <c r="BR7" s="55">
        <f t="shared" si="16"/>
        <v>85.979087452471489</v>
      </c>
      <c r="BS7" s="119">
        <f t="shared" si="16"/>
        <v>84.756756756756772</v>
      </c>
      <c r="BT7" s="55">
        <f t="shared" ref="BT7:BX7" si="17">(BT6/BT$5)*100</f>
        <v>89.162561576354676</v>
      </c>
      <c r="BU7" s="55">
        <f t="shared" si="17"/>
        <v>86.086956521739125</v>
      </c>
      <c r="BV7" s="55">
        <f t="shared" si="17"/>
        <v>84.808219178082183</v>
      </c>
      <c r="BW7" s="55">
        <f t="shared" si="17"/>
        <v>85.511882998171842</v>
      </c>
      <c r="BX7" s="119">
        <f t="shared" si="17"/>
        <v>83.717277486910987</v>
      </c>
    </row>
    <row r="8" spans="1:76">
      <c r="A8" s="54" t="s">
        <v>1</v>
      </c>
      <c r="B8" s="54">
        <v>8394</v>
      </c>
      <c r="C8" s="56">
        <v>22256</v>
      </c>
      <c r="D8" s="56">
        <v>38000</v>
      </c>
      <c r="E8" s="56">
        <v>56044</v>
      </c>
      <c r="F8" s="54">
        <v>92900</v>
      </c>
      <c r="G8" s="71">
        <v>9546</v>
      </c>
      <c r="H8" s="56">
        <v>23510</v>
      </c>
      <c r="I8" s="56">
        <v>40404</v>
      </c>
      <c r="J8" s="56">
        <v>62000</v>
      </c>
      <c r="K8" s="54">
        <v>99050</v>
      </c>
      <c r="L8" s="71">
        <v>10500</v>
      </c>
      <c r="M8" s="56">
        <v>24540</v>
      </c>
      <c r="N8" s="56">
        <v>41000</v>
      </c>
      <c r="O8" s="56">
        <v>63500</v>
      </c>
      <c r="P8" s="54">
        <v>101600</v>
      </c>
      <c r="Q8" s="71">
        <v>10000</v>
      </c>
      <c r="R8" s="56">
        <v>25000</v>
      </c>
      <c r="S8" s="56">
        <v>43680</v>
      </c>
      <c r="T8" s="56">
        <v>68554</v>
      </c>
      <c r="U8" s="54">
        <v>110866</v>
      </c>
      <c r="V8" s="71">
        <v>13203.775</v>
      </c>
      <c r="W8" s="56">
        <v>30470.25</v>
      </c>
      <c r="X8" s="56">
        <v>48752.4</v>
      </c>
      <c r="Y8" s="56">
        <v>72519.195000000007</v>
      </c>
      <c r="Z8" s="54">
        <v>120052.785</v>
      </c>
      <c r="AA8" s="71">
        <v>15275.834999999999</v>
      </c>
      <c r="AB8" s="56">
        <v>33606.837</v>
      </c>
      <c r="AC8" s="56">
        <v>54483.811500000003</v>
      </c>
      <c r="AD8" s="56">
        <v>80249.053199999995</v>
      </c>
      <c r="AE8" s="54">
        <v>130964.8254</v>
      </c>
      <c r="AF8" s="71">
        <v>13992.72</v>
      </c>
      <c r="AG8" s="56">
        <v>31883.412</v>
      </c>
      <c r="AH8" s="56">
        <v>50973.48</v>
      </c>
      <c r="AI8" s="56">
        <v>77589.632400000002</v>
      </c>
      <c r="AJ8" s="54">
        <v>126933.96</v>
      </c>
      <c r="AK8" s="71">
        <v>13099.111999999999</v>
      </c>
      <c r="AL8" s="56">
        <v>31437.8688</v>
      </c>
      <c r="AM8" s="56">
        <v>50381.2</v>
      </c>
      <c r="AN8" s="56">
        <v>77889.335200000001</v>
      </c>
      <c r="AO8" s="54">
        <v>133006.36799999999</v>
      </c>
      <c r="AP8" s="71">
        <v>13746.199500000001</v>
      </c>
      <c r="AQ8" s="56">
        <v>30750.757399999999</v>
      </c>
      <c r="AR8" s="56">
        <v>52235.558100000002</v>
      </c>
      <c r="AS8" s="56">
        <v>79422.486000000004</v>
      </c>
      <c r="AT8" s="120">
        <v>132370.81</v>
      </c>
      <c r="AU8" s="63">
        <v>13779.223480000001</v>
      </c>
      <c r="AV8" s="51">
        <v>33134.789599999996</v>
      </c>
      <c r="AW8" s="51">
        <v>53439.950299999997</v>
      </c>
      <c r="AX8" s="51">
        <v>81119.622099999993</v>
      </c>
      <c r="AY8" s="124">
        <v>132842.2205</v>
      </c>
      <c r="AZ8" s="63">
        <v>13601.9115</v>
      </c>
      <c r="BA8" s="51">
        <v>33249.116999999998</v>
      </c>
      <c r="BB8" s="51">
        <v>54014.701889999997</v>
      </c>
      <c r="BC8" s="51">
        <v>82215.998399999997</v>
      </c>
      <c r="BD8" s="124">
        <v>138034.21299999999</v>
      </c>
      <c r="BE8" s="63">
        <v>13855.7595</v>
      </c>
      <c r="BF8" s="51">
        <v>33177.182500000003</v>
      </c>
      <c r="BG8" s="51">
        <v>53446.525000000001</v>
      </c>
      <c r="BH8" s="51">
        <v>82690.850000000006</v>
      </c>
      <c r="BI8" s="124">
        <v>142187.92499999999</v>
      </c>
      <c r="BJ8" s="51">
        <v>15018.96</v>
      </c>
      <c r="BK8" s="51">
        <v>35044.239999999998</v>
      </c>
      <c r="BL8" s="51">
        <v>57072.048000000003</v>
      </c>
      <c r="BM8" s="51">
        <v>86108.703999999998</v>
      </c>
      <c r="BN8" s="124">
        <v>145243.35584</v>
      </c>
      <c r="BO8" s="51">
        <v>16020.6492</v>
      </c>
      <c r="BP8" s="51">
        <v>36776.962</v>
      </c>
      <c r="BQ8" s="51">
        <v>59850.727200000001</v>
      </c>
      <c r="BR8" s="51">
        <v>89776.090800000005</v>
      </c>
      <c r="BS8" s="124">
        <v>155168.552</v>
      </c>
      <c r="BT8" s="51">
        <v>16603.723379999999</v>
      </c>
      <c r="BU8" s="51">
        <v>38020.706400000003</v>
      </c>
      <c r="BV8" s="51">
        <v>60671.34</v>
      </c>
      <c r="BW8" s="51">
        <v>91007.01</v>
      </c>
      <c r="BX8" s="124">
        <v>152386.18229999999</v>
      </c>
    </row>
    <row r="9" spans="1:76">
      <c r="A9" s="54" t="s">
        <v>2</v>
      </c>
      <c r="B9" s="54">
        <v>8256</v>
      </c>
      <c r="C9" s="56">
        <v>19180</v>
      </c>
      <c r="D9" s="56">
        <v>30360</v>
      </c>
      <c r="E9" s="56">
        <v>44220</v>
      </c>
      <c r="F9" s="54">
        <v>73040</v>
      </c>
      <c r="G9" s="71">
        <v>9500</v>
      </c>
      <c r="H9" s="56">
        <v>22000</v>
      </c>
      <c r="I9" s="56">
        <v>33256</v>
      </c>
      <c r="J9" s="56">
        <v>50919</v>
      </c>
      <c r="K9" s="54">
        <v>85080</v>
      </c>
      <c r="L9" s="71">
        <v>9500</v>
      </c>
      <c r="M9" s="56">
        <v>21408</v>
      </c>
      <c r="N9" s="56">
        <v>35000</v>
      </c>
      <c r="O9" s="56">
        <v>54000</v>
      </c>
      <c r="P9" s="54">
        <v>90400</v>
      </c>
      <c r="Q9" s="71">
        <v>9920</v>
      </c>
      <c r="R9" s="56">
        <v>22124</v>
      </c>
      <c r="S9" s="56">
        <v>36100</v>
      </c>
      <c r="T9" s="56">
        <v>56866</v>
      </c>
      <c r="U9" s="54">
        <v>97005</v>
      </c>
      <c r="V9" s="71">
        <v>14625.72</v>
      </c>
      <c r="W9" s="56">
        <v>29454.575000000001</v>
      </c>
      <c r="X9" s="56">
        <v>45502.239999999998</v>
      </c>
      <c r="Y9" s="56">
        <v>66018.875</v>
      </c>
      <c r="Z9" s="54">
        <v>112536.79</v>
      </c>
      <c r="AA9" s="71">
        <v>14868.4794</v>
      </c>
      <c r="AB9" s="56">
        <v>30551.67</v>
      </c>
      <c r="AC9" s="56">
        <v>47660.605199999998</v>
      </c>
      <c r="AD9" s="56">
        <v>71287.23</v>
      </c>
      <c r="AE9" s="54">
        <v>120882.7743</v>
      </c>
      <c r="AF9" s="71">
        <v>13193.136</v>
      </c>
      <c r="AG9" s="56">
        <v>29984.400000000001</v>
      </c>
      <c r="AH9" s="56">
        <v>47575.248</v>
      </c>
      <c r="AI9" s="56">
        <v>69963.600000000006</v>
      </c>
      <c r="AJ9" s="54">
        <v>117638.796</v>
      </c>
      <c r="AK9" s="71">
        <v>14106.736000000001</v>
      </c>
      <c r="AL9" s="56">
        <v>30228.720000000001</v>
      </c>
      <c r="AM9" s="56">
        <v>47257.565600000002</v>
      </c>
      <c r="AN9" s="56">
        <v>71339.779200000004</v>
      </c>
      <c r="AO9" s="54">
        <v>120914.88</v>
      </c>
      <c r="AP9" s="71">
        <v>14255.317999999999</v>
      </c>
      <c r="AQ9" s="56">
        <v>30547.11</v>
      </c>
      <c r="AR9" s="56">
        <v>48875.375999999997</v>
      </c>
      <c r="AS9" s="56">
        <v>72294.827000000005</v>
      </c>
      <c r="AT9" s="120">
        <v>123206.677</v>
      </c>
      <c r="AU9" s="63">
        <v>15153.105</v>
      </c>
      <c r="AV9" s="51">
        <v>31417.437699999999</v>
      </c>
      <c r="AW9" s="51">
        <v>49601.163699999997</v>
      </c>
      <c r="AX9" s="51">
        <v>73240.007500000007</v>
      </c>
      <c r="AY9" s="124">
        <v>122235.04700000001</v>
      </c>
      <c r="AZ9" s="63">
        <v>14508.705599999999</v>
      </c>
      <c r="BA9" s="51">
        <v>32241.567999999999</v>
      </c>
      <c r="BB9" s="51">
        <v>50377.45</v>
      </c>
      <c r="BC9" s="51">
        <v>75818.062250000003</v>
      </c>
      <c r="BD9" s="124">
        <v>127958.723</v>
      </c>
      <c r="BE9" s="63">
        <v>15832.272499999999</v>
      </c>
      <c r="BF9" s="51">
        <v>33883.08</v>
      </c>
      <c r="BG9" s="51">
        <v>51631.360000000001</v>
      </c>
      <c r="BH9" s="51">
        <v>76640.3</v>
      </c>
      <c r="BI9" s="124">
        <v>126053.125</v>
      </c>
      <c r="BJ9" s="51">
        <v>15018.96</v>
      </c>
      <c r="BK9" s="51">
        <v>33342.091200000003</v>
      </c>
      <c r="BL9" s="51">
        <v>52466.2336</v>
      </c>
      <c r="BM9" s="51">
        <v>79199.982399999994</v>
      </c>
      <c r="BN9" s="124">
        <v>134469.75520000001</v>
      </c>
      <c r="BO9" s="51">
        <v>16322.9256</v>
      </c>
      <c r="BP9" s="51">
        <v>35265.58</v>
      </c>
      <c r="BQ9" s="51">
        <v>55417.34</v>
      </c>
      <c r="BR9" s="51">
        <v>83629.804000000004</v>
      </c>
      <c r="BS9" s="124">
        <v>137031.96799999999</v>
      </c>
      <c r="BT9" s="51">
        <v>17594.688600000001</v>
      </c>
      <c r="BU9" s="51">
        <v>37413.993000000002</v>
      </c>
      <c r="BV9" s="51">
        <v>57637.773000000001</v>
      </c>
      <c r="BW9" s="51">
        <v>85951.065000000002</v>
      </c>
      <c r="BX9" s="124">
        <v>147633.59400000001</v>
      </c>
    </row>
    <row r="10" spans="1:76">
      <c r="A10" s="54" t="s">
        <v>16</v>
      </c>
      <c r="B10" s="54">
        <v>12000</v>
      </c>
      <c r="C10" s="56">
        <v>27840</v>
      </c>
      <c r="D10" s="56">
        <v>45447.5</v>
      </c>
      <c r="E10" s="56">
        <v>67100</v>
      </c>
      <c r="F10" s="54">
        <v>110577</v>
      </c>
      <c r="G10" s="71">
        <v>12330</v>
      </c>
      <c r="H10" s="56">
        <v>30056</v>
      </c>
      <c r="I10" s="56">
        <v>47870</v>
      </c>
      <c r="J10" s="56">
        <v>69338</v>
      </c>
      <c r="K10" s="54">
        <v>108929</v>
      </c>
      <c r="L10" s="71">
        <v>15590</v>
      </c>
      <c r="M10" s="56">
        <v>34880</v>
      </c>
      <c r="N10" s="56">
        <v>54223</v>
      </c>
      <c r="O10" s="56">
        <v>78000</v>
      </c>
      <c r="P10" s="54">
        <v>120916</v>
      </c>
      <c r="Q10" s="71">
        <v>15356</v>
      </c>
      <c r="R10" s="56">
        <v>33000</v>
      </c>
      <c r="S10" s="56">
        <v>52108</v>
      </c>
      <c r="T10" s="56">
        <v>76480</v>
      </c>
      <c r="U10" s="54">
        <v>120008</v>
      </c>
      <c r="V10" s="71">
        <v>20313.5</v>
      </c>
      <c r="W10" s="56">
        <v>41033.269999999997</v>
      </c>
      <c r="X10" s="56">
        <v>62667.147499999999</v>
      </c>
      <c r="Y10" s="56">
        <v>89887.237500000003</v>
      </c>
      <c r="Z10" s="54">
        <v>150319.9</v>
      </c>
      <c r="AA10" s="71">
        <v>21386.169000000002</v>
      </c>
      <c r="AB10" s="56">
        <v>43994.404799999997</v>
      </c>
      <c r="AC10" s="56">
        <v>68028.385200000004</v>
      </c>
      <c r="AD10" s="56">
        <v>99802.122000000003</v>
      </c>
      <c r="AE10" s="54">
        <v>160905.462</v>
      </c>
      <c r="AF10" s="71">
        <v>21988.560000000001</v>
      </c>
      <c r="AG10" s="56">
        <v>44276.964</v>
      </c>
      <c r="AH10" s="56">
        <v>67165.055999999997</v>
      </c>
      <c r="AI10" s="56">
        <v>98748.623999999996</v>
      </c>
      <c r="AJ10" s="54">
        <v>152920.44</v>
      </c>
      <c r="AK10" s="71">
        <v>21160.103999999999</v>
      </c>
      <c r="AL10" s="56">
        <v>44315.303520000001</v>
      </c>
      <c r="AM10" s="56">
        <v>70533.679999999993</v>
      </c>
      <c r="AN10" s="56">
        <v>98747.152000000002</v>
      </c>
      <c r="AO10" s="54">
        <v>156181.72</v>
      </c>
      <c r="AP10" s="71">
        <v>20364.740000000002</v>
      </c>
      <c r="AQ10" s="56">
        <v>45820.665000000001</v>
      </c>
      <c r="AR10" s="56">
        <v>69138.292300000001</v>
      </c>
      <c r="AS10" s="56">
        <v>99787.225999999995</v>
      </c>
      <c r="AT10" s="120">
        <v>162917.92000000001</v>
      </c>
      <c r="AU10" s="63">
        <v>21416.3884</v>
      </c>
      <c r="AV10" s="51">
        <v>45055.232199999999</v>
      </c>
      <c r="AW10" s="51">
        <v>70714.490000000005</v>
      </c>
      <c r="AX10" s="51">
        <v>101020.7</v>
      </c>
      <c r="AY10" s="124">
        <v>163714.14642</v>
      </c>
      <c r="AZ10" s="63">
        <v>20352.489799999999</v>
      </c>
      <c r="BA10" s="51">
        <v>44332.156000000003</v>
      </c>
      <c r="BB10" s="51">
        <v>69017.106499999994</v>
      </c>
      <c r="BC10" s="51">
        <v>101258.67449999999</v>
      </c>
      <c r="BD10" s="124">
        <v>171283.33</v>
      </c>
      <c r="BE10" s="63">
        <v>20471.0275</v>
      </c>
      <c r="BF10" s="51">
        <v>46387.55</v>
      </c>
      <c r="BG10" s="51">
        <v>72465.420499999993</v>
      </c>
      <c r="BH10" s="51">
        <v>105884.625</v>
      </c>
      <c r="BI10" s="124">
        <v>173953.3125</v>
      </c>
      <c r="BJ10" s="51">
        <v>20726.164799999999</v>
      </c>
      <c r="BK10" s="51">
        <v>48561.303999999996</v>
      </c>
      <c r="BL10" s="51">
        <v>75094.8</v>
      </c>
      <c r="BM10" s="51">
        <v>106424.35056000001</v>
      </c>
      <c r="BN10" s="124">
        <v>173218.67199999999</v>
      </c>
      <c r="BO10" s="51">
        <v>22166.936000000002</v>
      </c>
      <c r="BP10" s="51">
        <v>48565.741600000001</v>
      </c>
      <c r="BQ10" s="51">
        <v>78420.574040000007</v>
      </c>
      <c r="BR10" s="51">
        <v>110834.68</v>
      </c>
      <c r="BS10" s="124">
        <v>185396.19200000001</v>
      </c>
      <c r="BT10" s="51">
        <v>22043.9202</v>
      </c>
      <c r="BU10" s="51">
        <v>50296.540860000001</v>
      </c>
      <c r="BV10" s="51">
        <v>78266.028600000005</v>
      </c>
      <c r="BW10" s="51">
        <v>115376.6649</v>
      </c>
      <c r="BX10" s="124">
        <v>199406.47080000001</v>
      </c>
    </row>
    <row r="11" spans="1:76">
      <c r="A11" s="54" t="s">
        <v>3</v>
      </c>
      <c r="B11" s="54">
        <v>9660</v>
      </c>
      <c r="C11" s="56">
        <v>21240</v>
      </c>
      <c r="D11" s="56">
        <v>34703</v>
      </c>
      <c r="E11" s="56">
        <v>53150</v>
      </c>
      <c r="F11" s="54">
        <v>91885</v>
      </c>
      <c r="G11" s="71">
        <v>11212</v>
      </c>
      <c r="H11" s="56">
        <v>24257</v>
      </c>
      <c r="I11" s="56">
        <v>38961</v>
      </c>
      <c r="J11" s="56">
        <v>60000</v>
      </c>
      <c r="K11" s="54">
        <v>101076</v>
      </c>
      <c r="L11" s="71">
        <v>11520</v>
      </c>
      <c r="M11" s="56">
        <v>25000</v>
      </c>
      <c r="N11" s="56">
        <v>40800</v>
      </c>
      <c r="O11" s="56">
        <v>64000</v>
      </c>
      <c r="P11" s="54">
        <v>110000</v>
      </c>
      <c r="Q11" s="71">
        <v>12000</v>
      </c>
      <c r="R11" s="56">
        <v>25984</v>
      </c>
      <c r="S11" s="56">
        <v>42962</v>
      </c>
      <c r="T11" s="56">
        <v>67000</v>
      </c>
      <c r="U11" s="54">
        <v>119011</v>
      </c>
      <c r="V11" s="71">
        <v>17164.907500000001</v>
      </c>
      <c r="W11" s="56">
        <v>35548.625</v>
      </c>
      <c r="X11" s="56">
        <v>54541.747499999998</v>
      </c>
      <c r="Y11" s="56">
        <v>80136.757500000007</v>
      </c>
      <c r="Z11" s="54">
        <v>135084.77499999999</v>
      </c>
      <c r="AA11" s="71">
        <v>18229.163100000002</v>
      </c>
      <c r="AB11" s="56">
        <v>36865.681799999998</v>
      </c>
      <c r="AC11" s="56">
        <v>57233.461799999997</v>
      </c>
      <c r="AD11" s="56">
        <v>84526.286999999997</v>
      </c>
      <c r="AE11" s="54">
        <v>146648.016</v>
      </c>
      <c r="AF11" s="71">
        <v>16191.575999999999</v>
      </c>
      <c r="AG11" s="56">
        <v>34981.800000000003</v>
      </c>
      <c r="AH11" s="56">
        <v>53971.92</v>
      </c>
      <c r="AI11" s="56">
        <v>79958.399999999994</v>
      </c>
      <c r="AJ11" s="54">
        <v>138228.084</v>
      </c>
      <c r="AK11" s="71">
        <v>15315.8848</v>
      </c>
      <c r="AL11" s="56">
        <v>34259.216</v>
      </c>
      <c r="AM11" s="56">
        <v>53404.072</v>
      </c>
      <c r="AN11" s="56">
        <v>80307.632800000007</v>
      </c>
      <c r="AO11" s="54">
        <v>138044.48800000001</v>
      </c>
      <c r="AP11" s="71">
        <v>15579.026099999999</v>
      </c>
      <c r="AQ11" s="56">
        <v>33805.468399999998</v>
      </c>
      <c r="AR11" s="56">
        <v>53966.561000000002</v>
      </c>
      <c r="AS11" s="56">
        <v>81458.960000000006</v>
      </c>
      <c r="AT11" s="120">
        <v>143265.94589999999</v>
      </c>
      <c r="AU11" s="63">
        <v>15658.208500000001</v>
      </c>
      <c r="AV11" s="51">
        <v>34852.141499999998</v>
      </c>
      <c r="AW11" s="51">
        <v>54652.198700000001</v>
      </c>
      <c r="AX11" s="51">
        <v>82836.974000000002</v>
      </c>
      <c r="AY11" s="124">
        <v>145469.80799999999</v>
      </c>
      <c r="AZ11" s="63">
        <v>16120.784</v>
      </c>
      <c r="BA11" s="51">
        <v>35264.214999999997</v>
      </c>
      <c r="BB11" s="51">
        <v>55415.195</v>
      </c>
      <c r="BC11" s="51">
        <v>84231.096399999995</v>
      </c>
      <c r="BD11" s="124">
        <v>149117.25200000001</v>
      </c>
      <c r="BE11" s="63">
        <v>16739.855</v>
      </c>
      <c r="BF11" s="51">
        <v>36303.300000000003</v>
      </c>
      <c r="BG11" s="51">
        <v>57107.107750000003</v>
      </c>
      <c r="BH11" s="51">
        <v>86220.337499999994</v>
      </c>
      <c r="BI11" s="124">
        <v>151969.64749999999</v>
      </c>
      <c r="BJ11" s="51">
        <v>17622.2464</v>
      </c>
      <c r="BK11" s="51">
        <v>37247.020799999998</v>
      </c>
      <c r="BL11" s="51">
        <v>59274.828800000003</v>
      </c>
      <c r="BM11" s="51">
        <v>89713.254400000005</v>
      </c>
      <c r="BN11" s="124">
        <v>158199.712</v>
      </c>
      <c r="BO11" s="51">
        <v>18338.101600000002</v>
      </c>
      <c r="BP11" s="51">
        <v>39295.932000000001</v>
      </c>
      <c r="BQ11" s="51">
        <v>60858.315199999997</v>
      </c>
      <c r="BR11" s="51">
        <v>91690.508000000002</v>
      </c>
      <c r="BS11" s="124">
        <v>162685.15848000001</v>
      </c>
      <c r="BT11" s="51">
        <v>19414.828799999999</v>
      </c>
      <c r="BU11" s="51">
        <v>40447.56</v>
      </c>
      <c r="BV11" s="51">
        <v>63704.906999999999</v>
      </c>
      <c r="BW11" s="51">
        <v>96062.955000000002</v>
      </c>
      <c r="BX11" s="124">
        <v>170890.94099999999</v>
      </c>
    </row>
    <row r="12" spans="1:76">
      <c r="A12" s="54" t="s">
        <v>4</v>
      </c>
      <c r="B12" s="54">
        <v>10300</v>
      </c>
      <c r="C12" s="56">
        <v>24920</v>
      </c>
      <c r="D12" s="56">
        <v>39857</v>
      </c>
      <c r="E12" s="56">
        <v>59622</v>
      </c>
      <c r="F12" s="54">
        <v>98128</v>
      </c>
      <c r="G12" s="71">
        <v>12000</v>
      </c>
      <c r="H12" s="56">
        <v>26000</v>
      </c>
      <c r="I12" s="56">
        <v>42020</v>
      </c>
      <c r="J12" s="56">
        <v>62274</v>
      </c>
      <c r="K12" s="54">
        <v>102550</v>
      </c>
      <c r="L12" s="71">
        <v>12000</v>
      </c>
      <c r="M12" s="56">
        <v>28401</v>
      </c>
      <c r="N12" s="56">
        <v>45030</v>
      </c>
      <c r="O12" s="56">
        <v>66000</v>
      </c>
      <c r="P12" s="54">
        <v>107330</v>
      </c>
      <c r="Q12" s="71">
        <v>13387</v>
      </c>
      <c r="R12" s="56">
        <v>29004</v>
      </c>
      <c r="S12" s="56">
        <v>45504</v>
      </c>
      <c r="T12" s="56">
        <v>69066</v>
      </c>
      <c r="U12" s="54">
        <v>112484</v>
      </c>
      <c r="V12" s="71">
        <v>15235.125</v>
      </c>
      <c r="W12" s="56">
        <v>35447.057500000003</v>
      </c>
      <c r="X12" s="56">
        <v>55862.125</v>
      </c>
      <c r="Y12" s="56">
        <v>82168.107499999998</v>
      </c>
      <c r="Z12" s="54">
        <v>139147.47500000001</v>
      </c>
      <c r="AA12" s="71">
        <v>16803.4185</v>
      </c>
      <c r="AB12" s="56">
        <v>38393.265299999999</v>
      </c>
      <c r="AC12" s="56">
        <v>60349.73214</v>
      </c>
      <c r="AD12" s="56">
        <v>89720.070900000006</v>
      </c>
      <c r="AE12" s="54">
        <v>152758.35</v>
      </c>
      <c r="AF12" s="71">
        <v>14992.2</v>
      </c>
      <c r="AG12" s="56">
        <v>34981.800000000003</v>
      </c>
      <c r="AH12" s="56">
        <v>56670.516000000003</v>
      </c>
      <c r="AI12" s="56">
        <v>84955.8</v>
      </c>
      <c r="AJ12" s="54">
        <v>145524.288</v>
      </c>
      <c r="AK12" s="71">
        <v>14600.47176</v>
      </c>
      <c r="AL12" s="56">
        <v>33453.116800000003</v>
      </c>
      <c r="AM12" s="56">
        <v>55318.5576</v>
      </c>
      <c r="AN12" s="56">
        <v>82826.692800000004</v>
      </c>
      <c r="AO12" s="54">
        <v>144090.23199999999</v>
      </c>
      <c r="AP12" s="71">
        <v>14255.317999999999</v>
      </c>
      <c r="AQ12" s="56">
        <v>33601.821000000004</v>
      </c>
      <c r="AR12" s="56">
        <v>54984.798000000003</v>
      </c>
      <c r="AS12" s="56">
        <v>84513.671000000002</v>
      </c>
      <c r="AT12" s="120">
        <v>146626.128</v>
      </c>
      <c r="AU12" s="63">
        <v>14142.897999999999</v>
      </c>
      <c r="AV12" s="51">
        <v>34347.038</v>
      </c>
      <c r="AW12" s="51">
        <v>56571.591999999997</v>
      </c>
      <c r="AX12" s="51">
        <v>85867.595000000001</v>
      </c>
      <c r="AY12" s="124">
        <v>151733.0914</v>
      </c>
      <c r="AZ12" s="63">
        <v>15113.235000000001</v>
      </c>
      <c r="BA12" s="51">
        <v>34961.950299999997</v>
      </c>
      <c r="BB12" s="51">
        <v>57430.292999999998</v>
      </c>
      <c r="BC12" s="51">
        <v>87656.763000000006</v>
      </c>
      <c r="BD12" s="124">
        <v>154154.997</v>
      </c>
      <c r="BE12" s="63">
        <v>15126.375</v>
      </c>
      <c r="BF12" s="51">
        <v>36202.457499999997</v>
      </c>
      <c r="BG12" s="51">
        <v>58488.65</v>
      </c>
      <c r="BH12" s="51">
        <v>90153.195000000007</v>
      </c>
      <c r="BI12" s="124">
        <v>159331.15</v>
      </c>
      <c r="BJ12" s="51">
        <v>16020.224</v>
      </c>
      <c r="BK12" s="51">
        <v>38048.031999999999</v>
      </c>
      <c r="BL12" s="51">
        <v>61077.103999999999</v>
      </c>
      <c r="BM12" s="51">
        <v>93668.247199999998</v>
      </c>
      <c r="BN12" s="124">
        <v>163306.15839999999</v>
      </c>
      <c r="BO12" s="51">
        <v>17763.776440000001</v>
      </c>
      <c r="BP12" s="51">
        <v>40303.519999999997</v>
      </c>
      <c r="BQ12" s="51">
        <v>65493.22</v>
      </c>
      <c r="BR12" s="51">
        <v>97736.035999999993</v>
      </c>
      <c r="BS12" s="124">
        <v>171692.9952</v>
      </c>
      <c r="BT12" s="51">
        <v>18706.996500000001</v>
      </c>
      <c r="BU12" s="51">
        <v>42116.021849999997</v>
      </c>
      <c r="BV12" s="51">
        <v>68154.138600000006</v>
      </c>
      <c r="BW12" s="51">
        <v>101523.3756</v>
      </c>
      <c r="BX12" s="124">
        <v>178171.5018</v>
      </c>
    </row>
    <row r="13" spans="1:76">
      <c r="A13" s="54" t="s">
        <v>5</v>
      </c>
      <c r="B13" s="54">
        <v>9000</v>
      </c>
      <c r="C13" s="56">
        <v>22444</v>
      </c>
      <c r="D13" s="56">
        <v>39100</v>
      </c>
      <c r="E13" s="56">
        <v>55926</v>
      </c>
      <c r="F13" s="54">
        <v>93506</v>
      </c>
      <c r="G13" s="71">
        <v>10400</v>
      </c>
      <c r="H13" s="56">
        <v>24500</v>
      </c>
      <c r="I13" s="56">
        <v>40633</v>
      </c>
      <c r="J13" s="56">
        <v>63535</v>
      </c>
      <c r="K13" s="54">
        <v>107592</v>
      </c>
      <c r="L13" s="71">
        <v>11268</v>
      </c>
      <c r="M13" s="56">
        <v>25000</v>
      </c>
      <c r="N13" s="56">
        <v>40825</v>
      </c>
      <c r="O13" s="56">
        <v>62328</v>
      </c>
      <c r="P13" s="54">
        <v>110000</v>
      </c>
      <c r="Q13" s="71">
        <v>10000</v>
      </c>
      <c r="R13" s="56">
        <v>24005</v>
      </c>
      <c r="S13" s="56">
        <v>39770</v>
      </c>
      <c r="T13" s="56">
        <v>61528</v>
      </c>
      <c r="U13" s="54">
        <v>104412</v>
      </c>
      <c r="V13" s="71">
        <v>13508.477500000001</v>
      </c>
      <c r="W13" s="56">
        <v>30714.011999999999</v>
      </c>
      <c r="X13" s="56">
        <v>48752.4</v>
      </c>
      <c r="Y13" s="56">
        <v>71503.520000000004</v>
      </c>
      <c r="Z13" s="54">
        <v>120763.75750000001</v>
      </c>
      <c r="AA13" s="71">
        <v>13239.057000000001</v>
      </c>
      <c r="AB13" s="56">
        <v>32588.448</v>
      </c>
      <c r="AC13" s="56">
        <v>51428.644500000002</v>
      </c>
      <c r="AD13" s="56">
        <v>76786.530599999998</v>
      </c>
      <c r="AE13" s="54">
        <v>124243.458</v>
      </c>
      <c r="AF13" s="71">
        <v>12993.24</v>
      </c>
      <c r="AG13" s="56">
        <v>30983.88</v>
      </c>
      <c r="AH13" s="56">
        <v>49974</v>
      </c>
      <c r="AI13" s="56">
        <v>74561.207999999999</v>
      </c>
      <c r="AJ13" s="54">
        <v>122136.45600000001</v>
      </c>
      <c r="AK13" s="71">
        <v>13300.6368</v>
      </c>
      <c r="AL13" s="56">
        <v>31034.819200000002</v>
      </c>
      <c r="AM13" s="56">
        <v>50481.962399999997</v>
      </c>
      <c r="AN13" s="56">
        <v>75622.181200000006</v>
      </c>
      <c r="AO13" s="54">
        <v>122930.128</v>
      </c>
      <c r="AP13" s="71">
        <v>13440.7284</v>
      </c>
      <c r="AQ13" s="56">
        <v>32339.207119999999</v>
      </c>
      <c r="AR13" s="56">
        <v>51930.087</v>
      </c>
      <c r="AS13" s="56">
        <v>77386.012000000002</v>
      </c>
      <c r="AT13" s="120">
        <v>127279.625</v>
      </c>
      <c r="AU13" s="63">
        <v>13233.7117</v>
      </c>
      <c r="AV13" s="51">
        <v>32326.624</v>
      </c>
      <c r="AW13" s="51">
        <v>52631.784699999997</v>
      </c>
      <c r="AX13" s="51">
        <v>78392.063200000004</v>
      </c>
      <c r="AY13" s="124">
        <v>127791.18550000001</v>
      </c>
      <c r="AZ13" s="63">
        <v>14105.686</v>
      </c>
      <c r="BA13" s="51">
        <v>34055.156199999998</v>
      </c>
      <c r="BB13" s="51">
        <v>54810.6656</v>
      </c>
      <c r="BC13" s="51">
        <v>81409.959199999998</v>
      </c>
      <c r="BD13" s="124">
        <v>133701.75229999999</v>
      </c>
      <c r="BE13" s="63">
        <v>14450.730250000001</v>
      </c>
      <c r="BF13" s="51">
        <v>34286.449999999997</v>
      </c>
      <c r="BG13" s="51">
        <v>54959.162499999999</v>
      </c>
      <c r="BH13" s="51">
        <v>83497.59</v>
      </c>
      <c r="BI13" s="124">
        <v>136238.2175</v>
      </c>
      <c r="BJ13" s="51">
        <v>14818.707200000001</v>
      </c>
      <c r="BK13" s="51">
        <v>35044.239999999998</v>
      </c>
      <c r="BL13" s="51">
        <v>55269.772799999999</v>
      </c>
      <c r="BM13" s="51">
        <v>84206.3024</v>
      </c>
      <c r="BN13" s="124">
        <v>140176.95999999999</v>
      </c>
      <c r="BO13" s="51">
        <v>15093.668240000001</v>
      </c>
      <c r="BP13" s="51">
        <v>36273.167999999998</v>
      </c>
      <c r="BQ13" s="51">
        <v>58440.103999999999</v>
      </c>
      <c r="BR13" s="51">
        <v>88063.191200000001</v>
      </c>
      <c r="BS13" s="124">
        <v>146906.33040000001</v>
      </c>
      <c r="BT13" s="51">
        <v>15875.667299999999</v>
      </c>
      <c r="BU13" s="51">
        <v>37515.111900000004</v>
      </c>
      <c r="BV13" s="51">
        <v>60671.34</v>
      </c>
      <c r="BW13" s="51">
        <v>91927.191990000007</v>
      </c>
      <c r="BX13" s="124">
        <v>151678.35</v>
      </c>
    </row>
    <row r="14" spans="1:76">
      <c r="A14" s="54" t="s">
        <v>6</v>
      </c>
      <c r="B14" s="54">
        <v>7725</v>
      </c>
      <c r="C14" s="56">
        <v>19710</v>
      </c>
      <c r="D14" s="56">
        <v>34165</v>
      </c>
      <c r="E14" s="56">
        <v>53805</v>
      </c>
      <c r="F14" s="54">
        <v>90830</v>
      </c>
      <c r="G14" s="71">
        <v>7950</v>
      </c>
      <c r="H14" s="56">
        <v>21000</v>
      </c>
      <c r="I14" s="56">
        <v>35000</v>
      </c>
      <c r="J14" s="56">
        <v>55734</v>
      </c>
      <c r="K14" s="54">
        <v>94479</v>
      </c>
      <c r="L14" s="71">
        <v>9180</v>
      </c>
      <c r="M14" s="56">
        <v>22044</v>
      </c>
      <c r="N14" s="56">
        <v>37300</v>
      </c>
      <c r="O14" s="56">
        <v>60050</v>
      </c>
      <c r="P14" s="54">
        <v>101200</v>
      </c>
      <c r="Q14" s="71">
        <v>9668</v>
      </c>
      <c r="R14" s="56">
        <v>24000</v>
      </c>
      <c r="S14" s="56">
        <v>38976</v>
      </c>
      <c r="T14" s="56">
        <v>60460</v>
      </c>
      <c r="U14" s="54">
        <v>104300</v>
      </c>
      <c r="V14" s="71">
        <v>12228.727000000001</v>
      </c>
      <c r="W14" s="56">
        <v>29860.845000000001</v>
      </c>
      <c r="X14" s="56">
        <v>48569.578500000003</v>
      </c>
      <c r="Y14" s="56">
        <v>72702.016499999998</v>
      </c>
      <c r="Z14" s="54">
        <v>121881</v>
      </c>
      <c r="AA14" s="71">
        <v>14461.123799999999</v>
      </c>
      <c r="AB14" s="56">
        <v>32741.20635</v>
      </c>
      <c r="AC14" s="56">
        <v>53363.583599999998</v>
      </c>
      <c r="AD14" s="56">
        <v>81471.12</v>
      </c>
      <c r="AE14" s="54">
        <v>134631.0258</v>
      </c>
      <c r="AF14" s="71">
        <v>14092.668</v>
      </c>
      <c r="AG14" s="56">
        <v>32483.1</v>
      </c>
      <c r="AH14" s="56">
        <v>53971.92</v>
      </c>
      <c r="AI14" s="56">
        <v>81957.36</v>
      </c>
      <c r="AJ14" s="54">
        <v>135129.696</v>
      </c>
      <c r="AK14" s="71">
        <v>13602.924000000001</v>
      </c>
      <c r="AL14" s="56">
        <v>31236.344000000001</v>
      </c>
      <c r="AM14" s="56">
        <v>52396.447999999997</v>
      </c>
      <c r="AN14" s="56">
        <v>80912.207200000004</v>
      </c>
      <c r="AO14" s="54">
        <v>136029.24</v>
      </c>
      <c r="AP14" s="71">
        <v>12422.491400000001</v>
      </c>
      <c r="AQ14" s="56">
        <v>31463.523300000001</v>
      </c>
      <c r="AR14" s="56">
        <v>53477.807240000002</v>
      </c>
      <c r="AS14" s="56">
        <v>83495.433999999994</v>
      </c>
      <c r="AT14" s="120">
        <v>135425.52100000001</v>
      </c>
      <c r="AU14" s="63">
        <v>13334.732400000001</v>
      </c>
      <c r="AV14" s="51">
        <v>32306.419860000002</v>
      </c>
      <c r="AW14" s="51">
        <v>53540.970999999998</v>
      </c>
      <c r="AX14" s="51">
        <v>83948.201700000005</v>
      </c>
      <c r="AY14" s="124">
        <v>141428.98000000001</v>
      </c>
      <c r="AZ14" s="63">
        <v>13098.137000000001</v>
      </c>
      <c r="BA14" s="51">
        <v>33148.362099999998</v>
      </c>
      <c r="BB14" s="51">
        <v>55415.195</v>
      </c>
      <c r="BC14" s="51">
        <v>87354.498300000007</v>
      </c>
      <c r="BD14" s="124">
        <v>150124.80100000001</v>
      </c>
      <c r="BE14" s="63">
        <v>14117.95</v>
      </c>
      <c r="BF14" s="51">
        <v>33782.237500000003</v>
      </c>
      <c r="BG14" s="51">
        <v>57480.224999999999</v>
      </c>
      <c r="BH14" s="51">
        <v>90758.25</v>
      </c>
      <c r="BI14" s="124">
        <v>150255.32500000001</v>
      </c>
      <c r="BJ14" s="51">
        <v>14117.822399999999</v>
      </c>
      <c r="BK14" s="51">
        <v>34543.608</v>
      </c>
      <c r="BL14" s="51">
        <v>58073.311999999998</v>
      </c>
      <c r="BM14" s="51">
        <v>89813.380799999999</v>
      </c>
      <c r="BN14" s="124">
        <v>155696.552</v>
      </c>
      <c r="BO14" s="51">
        <v>14307.749599999999</v>
      </c>
      <c r="BP14" s="51">
        <v>34257.991999999998</v>
      </c>
      <c r="BQ14" s="51">
        <v>58238.5864</v>
      </c>
      <c r="BR14" s="51">
        <v>90884.437600000005</v>
      </c>
      <c r="BS14" s="124">
        <v>159803.45680000001</v>
      </c>
      <c r="BT14" s="51">
        <v>14662.2405</v>
      </c>
      <c r="BU14" s="51">
        <v>35391.614999999998</v>
      </c>
      <c r="BV14" s="51">
        <v>60671.34</v>
      </c>
      <c r="BW14" s="51">
        <v>95456.241599999994</v>
      </c>
      <c r="BX14" s="124">
        <v>161588.00219999999</v>
      </c>
    </row>
    <row r="15" spans="1:76">
      <c r="A15" s="54" t="s">
        <v>7</v>
      </c>
      <c r="B15" s="54">
        <v>13200</v>
      </c>
      <c r="C15" s="56">
        <v>32500</v>
      </c>
      <c r="D15" s="56">
        <v>50278</v>
      </c>
      <c r="E15" s="56">
        <v>74074</v>
      </c>
      <c r="F15" s="54">
        <v>119200</v>
      </c>
      <c r="G15" s="71">
        <v>15000</v>
      </c>
      <c r="H15" s="56">
        <v>35000</v>
      </c>
      <c r="I15" s="56">
        <v>57851</v>
      </c>
      <c r="J15" s="56">
        <v>83240</v>
      </c>
      <c r="K15" s="54">
        <v>141615</v>
      </c>
      <c r="L15" s="71">
        <v>15956</v>
      </c>
      <c r="M15" s="56">
        <v>37637</v>
      </c>
      <c r="N15" s="56">
        <v>62265</v>
      </c>
      <c r="O15" s="56">
        <v>93536</v>
      </c>
      <c r="P15" s="54">
        <v>156739</v>
      </c>
      <c r="Q15" s="71">
        <v>15000</v>
      </c>
      <c r="R15" s="56">
        <v>37256</v>
      </c>
      <c r="S15" s="56">
        <v>60862</v>
      </c>
      <c r="T15" s="56">
        <v>94000</v>
      </c>
      <c r="U15" s="54">
        <v>161046</v>
      </c>
      <c r="V15" s="71">
        <v>24640.2755</v>
      </c>
      <c r="W15" s="56">
        <v>50783.75</v>
      </c>
      <c r="X15" s="56">
        <v>77699.137499999997</v>
      </c>
      <c r="Y15" s="56">
        <v>110708.575</v>
      </c>
      <c r="Z15" s="54">
        <v>181297.98749999999</v>
      </c>
      <c r="AA15" s="71">
        <v>25561.563900000001</v>
      </c>
      <c r="AB15" s="56">
        <v>55604.039400000001</v>
      </c>
      <c r="AC15" s="56">
        <v>84526.286999999997</v>
      </c>
      <c r="AD15" s="56">
        <v>121697.4855</v>
      </c>
      <c r="AE15" s="54">
        <v>196549.07699999999</v>
      </c>
      <c r="AF15" s="71">
        <v>24987</v>
      </c>
      <c r="AG15" s="56">
        <v>54671.555999999997</v>
      </c>
      <c r="AH15" s="56">
        <v>84256.164000000004</v>
      </c>
      <c r="AI15" s="56">
        <v>120937.08</v>
      </c>
      <c r="AJ15" s="54">
        <v>198896.52</v>
      </c>
      <c r="AK15" s="71">
        <v>23981.4512</v>
      </c>
      <c r="AL15" s="56">
        <v>53404.072</v>
      </c>
      <c r="AM15" s="56">
        <v>82625.168000000005</v>
      </c>
      <c r="AN15" s="56">
        <v>120914.88</v>
      </c>
      <c r="AO15" s="54">
        <v>199509.552</v>
      </c>
      <c r="AP15" s="71">
        <v>23521.274700000002</v>
      </c>
      <c r="AQ15" s="56">
        <v>53050.147700000001</v>
      </c>
      <c r="AR15" s="56">
        <v>84004.552500000005</v>
      </c>
      <c r="AS15" s="56">
        <v>124530.3851</v>
      </c>
      <c r="AT15" s="120">
        <v>205683.87400000001</v>
      </c>
      <c r="AU15" s="63">
        <v>24447.009399999999</v>
      </c>
      <c r="AV15" s="51">
        <v>55056.281499999997</v>
      </c>
      <c r="AW15" s="51">
        <v>86069.636400000003</v>
      </c>
      <c r="AX15" s="51">
        <v>127286.08199999999</v>
      </c>
      <c r="AY15" s="124">
        <v>207344.98675000001</v>
      </c>
      <c r="AZ15" s="63">
        <v>25188.724999999999</v>
      </c>
      <c r="BA15" s="51">
        <v>55415.195</v>
      </c>
      <c r="BB15" s="51">
        <v>86649.214000000007</v>
      </c>
      <c r="BC15" s="51">
        <v>127958.723</v>
      </c>
      <c r="BD15" s="124">
        <v>214809.44680000001</v>
      </c>
      <c r="BE15" s="63">
        <v>25210.625</v>
      </c>
      <c r="BF15" s="51">
        <v>55866.745000000003</v>
      </c>
      <c r="BG15" s="51">
        <v>90153.195000000007</v>
      </c>
      <c r="BH15" s="51">
        <v>131095.25</v>
      </c>
      <c r="BI15" s="124">
        <v>214834.86199999999</v>
      </c>
      <c r="BJ15" s="51">
        <v>26032.864000000001</v>
      </c>
      <c r="BK15" s="51">
        <v>59074.576000000001</v>
      </c>
      <c r="BL15" s="51">
        <v>91916.035199999998</v>
      </c>
      <c r="BM15" s="51">
        <v>134469.75520000001</v>
      </c>
      <c r="BN15" s="124">
        <v>220978.96479999999</v>
      </c>
      <c r="BO15" s="51">
        <v>27809.428800000002</v>
      </c>
      <c r="BP15" s="51">
        <v>60858.315199999997</v>
      </c>
      <c r="BQ15" s="51">
        <v>95720.86</v>
      </c>
      <c r="BR15" s="51">
        <v>139047.144</v>
      </c>
      <c r="BS15" s="124">
        <v>229649.45696000001</v>
      </c>
      <c r="BT15" s="51">
        <v>28212.1731</v>
      </c>
      <c r="BU15" s="51">
        <v>62299.354290000003</v>
      </c>
      <c r="BV15" s="51">
        <v>98793.165299999993</v>
      </c>
      <c r="BW15" s="51">
        <v>144600.027</v>
      </c>
      <c r="BX15" s="124">
        <v>240966.33869999999</v>
      </c>
    </row>
    <row r="16" spans="1:76">
      <c r="A16" s="54" t="s">
        <v>8</v>
      </c>
      <c r="B16" s="54">
        <v>7777</v>
      </c>
      <c r="C16" s="56">
        <v>18720</v>
      </c>
      <c r="D16" s="56">
        <v>31095</v>
      </c>
      <c r="E16" s="56">
        <v>47400</v>
      </c>
      <c r="F16" s="54">
        <v>80000</v>
      </c>
      <c r="G16" s="71">
        <v>9132</v>
      </c>
      <c r="H16" s="56">
        <v>20334</v>
      </c>
      <c r="I16" s="56">
        <v>34242</v>
      </c>
      <c r="J16" s="56">
        <v>52912</v>
      </c>
      <c r="K16" s="54">
        <v>89215</v>
      </c>
      <c r="L16" s="71">
        <v>9048</v>
      </c>
      <c r="M16" s="56">
        <v>21408</v>
      </c>
      <c r="N16" s="56">
        <v>37200</v>
      </c>
      <c r="O16" s="56">
        <v>57700</v>
      </c>
      <c r="P16" s="54">
        <v>96509</v>
      </c>
      <c r="Q16" s="71">
        <v>9684</v>
      </c>
      <c r="R16" s="56">
        <v>22200</v>
      </c>
      <c r="S16" s="56">
        <v>37750</v>
      </c>
      <c r="T16" s="56">
        <v>61880</v>
      </c>
      <c r="U16" s="54">
        <v>105000</v>
      </c>
      <c r="V16" s="71">
        <v>11172.424999999999</v>
      </c>
      <c r="W16" s="56">
        <v>25188.74</v>
      </c>
      <c r="X16" s="56">
        <v>42536.468999999997</v>
      </c>
      <c r="Y16" s="56">
        <v>64596.93</v>
      </c>
      <c r="Z16" s="54">
        <v>112882.1195</v>
      </c>
      <c r="AA16" s="71">
        <v>12220.668</v>
      </c>
      <c r="AB16" s="56">
        <v>28514.892</v>
      </c>
      <c r="AC16" s="56">
        <v>46845.894</v>
      </c>
      <c r="AD16" s="56">
        <v>71592.746700000003</v>
      </c>
      <c r="AE16" s="54">
        <v>119151.51300000001</v>
      </c>
      <c r="AF16" s="71">
        <v>11693.915999999999</v>
      </c>
      <c r="AG16" s="56">
        <v>27305.793600000001</v>
      </c>
      <c r="AH16" s="56">
        <v>45876.131999999998</v>
      </c>
      <c r="AI16" s="56">
        <v>69963.600000000006</v>
      </c>
      <c r="AJ16" s="54">
        <v>114940.2</v>
      </c>
      <c r="AK16" s="71">
        <v>12091.487999999999</v>
      </c>
      <c r="AL16" s="56">
        <v>27205.848000000002</v>
      </c>
      <c r="AM16" s="56">
        <v>45343.08</v>
      </c>
      <c r="AN16" s="56">
        <v>69929.105599999995</v>
      </c>
      <c r="AO16" s="54">
        <v>114063.0368</v>
      </c>
      <c r="AP16" s="71">
        <v>12218.843999999999</v>
      </c>
      <c r="AQ16" s="56">
        <v>27899.693800000001</v>
      </c>
      <c r="AR16" s="56">
        <v>45820.665000000001</v>
      </c>
      <c r="AS16" s="56">
        <v>70156.529299999995</v>
      </c>
      <c r="AT16" s="120">
        <v>122086.61629999999</v>
      </c>
      <c r="AU16" s="63">
        <v>11415.339099999999</v>
      </c>
      <c r="AV16" s="51">
        <v>28285.795999999998</v>
      </c>
      <c r="AW16" s="51">
        <v>45863.397799999999</v>
      </c>
      <c r="AX16" s="51">
        <v>70714.490000000005</v>
      </c>
      <c r="AY16" s="124">
        <v>122134.0263</v>
      </c>
      <c r="AZ16" s="63">
        <v>11083.039000000001</v>
      </c>
      <c r="BA16" s="51">
        <v>27506.0877</v>
      </c>
      <c r="BB16" s="51">
        <v>47455.5579</v>
      </c>
      <c r="BC16" s="51">
        <v>72644.282900000006</v>
      </c>
      <c r="BD16" s="124">
        <v>121762.29665</v>
      </c>
      <c r="BE16" s="63">
        <v>12302.785</v>
      </c>
      <c r="BF16" s="51">
        <v>29748.537499999999</v>
      </c>
      <c r="BG16" s="51">
        <v>49412.824999999997</v>
      </c>
      <c r="BH16" s="51">
        <v>75631.875</v>
      </c>
      <c r="BI16" s="124">
        <v>125044.7</v>
      </c>
      <c r="BJ16" s="51">
        <v>12215.4208</v>
      </c>
      <c r="BK16" s="51">
        <v>30037.919999999998</v>
      </c>
      <c r="BL16" s="51">
        <v>49362.315199999997</v>
      </c>
      <c r="BM16" s="51">
        <v>76096.063999999998</v>
      </c>
      <c r="BN16" s="124">
        <v>123155.47199999999</v>
      </c>
      <c r="BO16" s="51">
        <v>13199.4028</v>
      </c>
      <c r="BP16" s="51">
        <v>32545.092400000001</v>
      </c>
      <c r="BQ16" s="51">
        <v>53402.163999999997</v>
      </c>
      <c r="BR16" s="51">
        <v>82722.974799999996</v>
      </c>
      <c r="BS16" s="124">
        <v>137031.96799999999</v>
      </c>
      <c r="BT16" s="51">
        <v>14156.646000000001</v>
      </c>
      <c r="BU16" s="51">
        <v>34380.425999999999</v>
      </c>
      <c r="BV16" s="51">
        <v>55817.632799999999</v>
      </c>
      <c r="BW16" s="51">
        <v>82917.498000000007</v>
      </c>
      <c r="BX16" s="124">
        <v>138330.65520000001</v>
      </c>
    </row>
    <row r="17" spans="1:76">
      <c r="A17" s="54" t="s">
        <v>9</v>
      </c>
      <c r="B17" s="54">
        <v>10248</v>
      </c>
      <c r="C17" s="56">
        <v>23603</v>
      </c>
      <c r="D17" s="56">
        <v>39278.5</v>
      </c>
      <c r="E17" s="56">
        <v>58606</v>
      </c>
      <c r="F17" s="54">
        <v>97888</v>
      </c>
      <c r="G17" s="71">
        <v>10943</v>
      </c>
      <c r="H17" s="56">
        <v>24632</v>
      </c>
      <c r="I17" s="56">
        <v>40949</v>
      </c>
      <c r="J17" s="56">
        <v>62200</v>
      </c>
      <c r="K17" s="54">
        <v>105896</v>
      </c>
      <c r="L17" s="71">
        <v>10812</v>
      </c>
      <c r="M17" s="56">
        <v>25110</v>
      </c>
      <c r="N17" s="56">
        <v>41548</v>
      </c>
      <c r="O17" s="56">
        <v>63000</v>
      </c>
      <c r="P17" s="54">
        <v>105500</v>
      </c>
      <c r="Q17" s="71">
        <v>10441</v>
      </c>
      <c r="R17" s="56">
        <v>24986</v>
      </c>
      <c r="S17" s="56">
        <v>42000</v>
      </c>
      <c r="T17" s="56">
        <v>65400</v>
      </c>
      <c r="U17" s="54">
        <v>115000</v>
      </c>
      <c r="V17" s="71">
        <v>15438.26</v>
      </c>
      <c r="W17" s="56">
        <v>33517.275000000001</v>
      </c>
      <c r="X17" s="56">
        <v>52307.262499999997</v>
      </c>
      <c r="Y17" s="56">
        <v>76175.625</v>
      </c>
      <c r="Z17" s="54">
        <v>126959.375</v>
      </c>
      <c r="AA17" s="71">
        <v>16701.579600000001</v>
      </c>
      <c r="AB17" s="56">
        <v>36539.797319999998</v>
      </c>
      <c r="AC17" s="56">
        <v>56418.750599999999</v>
      </c>
      <c r="AD17" s="56">
        <v>83507.898000000001</v>
      </c>
      <c r="AE17" s="54">
        <v>141556.071</v>
      </c>
      <c r="AF17" s="71">
        <v>15391.992</v>
      </c>
      <c r="AG17" s="56">
        <v>33982.32</v>
      </c>
      <c r="AH17" s="56">
        <v>54271.764000000003</v>
      </c>
      <c r="AI17" s="56">
        <v>79958.399999999994</v>
      </c>
      <c r="AJ17" s="54">
        <v>134030.26800000001</v>
      </c>
      <c r="AK17" s="71">
        <v>14409.0232</v>
      </c>
      <c r="AL17" s="56">
        <v>32949.304799999998</v>
      </c>
      <c r="AM17" s="56">
        <v>52900.26</v>
      </c>
      <c r="AN17" s="56">
        <v>78594.672000000006</v>
      </c>
      <c r="AO17" s="54">
        <v>134124.83064</v>
      </c>
      <c r="AP17" s="71">
        <v>15171.731299999999</v>
      </c>
      <c r="AQ17" s="56">
        <v>33703.644699999997</v>
      </c>
      <c r="AR17" s="56">
        <v>54068.384700000002</v>
      </c>
      <c r="AS17" s="56">
        <v>81560.7837</v>
      </c>
      <c r="AT17" s="120">
        <v>140516.70600000001</v>
      </c>
      <c r="AU17" s="63">
        <v>15153.105</v>
      </c>
      <c r="AV17" s="51">
        <v>34549.079400000002</v>
      </c>
      <c r="AW17" s="51">
        <v>55460.364300000001</v>
      </c>
      <c r="AX17" s="51">
        <v>82836.974000000002</v>
      </c>
      <c r="AY17" s="124">
        <v>141327.95929999999</v>
      </c>
      <c r="AZ17" s="63">
        <v>15617.0095</v>
      </c>
      <c r="BA17" s="51">
        <v>35264.214999999997</v>
      </c>
      <c r="BB17" s="51">
        <v>55918.969499999999</v>
      </c>
      <c r="BC17" s="51">
        <v>84634.115999999995</v>
      </c>
      <c r="BD17" s="124">
        <v>148109.70300000001</v>
      </c>
      <c r="BE17" s="63">
        <v>16033.9575</v>
      </c>
      <c r="BF17" s="51">
        <v>35899.93</v>
      </c>
      <c r="BG17" s="51">
        <v>57470.140749999999</v>
      </c>
      <c r="BH17" s="51">
        <v>85724.1924</v>
      </c>
      <c r="BI17" s="124">
        <v>149246.9</v>
      </c>
      <c r="BJ17" s="51">
        <v>17021.488000000001</v>
      </c>
      <c r="BK17" s="51">
        <v>37247.020799999998</v>
      </c>
      <c r="BL17" s="51">
        <v>60075.839999999997</v>
      </c>
      <c r="BM17" s="51">
        <v>90113.76</v>
      </c>
      <c r="BN17" s="124">
        <v>155195.92000000001</v>
      </c>
      <c r="BO17" s="51">
        <v>17632.79</v>
      </c>
      <c r="BP17" s="51">
        <v>39799.726000000002</v>
      </c>
      <c r="BQ17" s="51">
        <v>62470.455999999998</v>
      </c>
      <c r="BR17" s="51">
        <v>92698.096000000005</v>
      </c>
      <c r="BS17" s="124">
        <v>161214.07999999999</v>
      </c>
      <c r="BT17" s="51">
        <v>19010.353200000001</v>
      </c>
      <c r="BU17" s="51">
        <v>41458.749000000003</v>
      </c>
      <c r="BV17" s="51">
        <v>65747.508780000004</v>
      </c>
      <c r="BW17" s="51">
        <v>98995.403099999996</v>
      </c>
      <c r="BX17" s="124">
        <v>171892.01811</v>
      </c>
    </row>
    <row r="18" spans="1:76">
      <c r="A18" s="54" t="s">
        <v>10</v>
      </c>
      <c r="B18" s="54">
        <v>9000</v>
      </c>
      <c r="C18" s="56">
        <v>21588</v>
      </c>
      <c r="D18" s="56">
        <v>35000</v>
      </c>
      <c r="E18" s="56">
        <v>50390</v>
      </c>
      <c r="F18" s="54">
        <v>85000</v>
      </c>
      <c r="G18" s="71">
        <v>10194</v>
      </c>
      <c r="H18" s="56">
        <v>24033</v>
      </c>
      <c r="I18" s="56">
        <v>37396</v>
      </c>
      <c r="J18" s="56">
        <v>56382</v>
      </c>
      <c r="K18" s="54">
        <v>96550</v>
      </c>
      <c r="L18" s="71">
        <v>10500</v>
      </c>
      <c r="M18" s="56">
        <v>24766</v>
      </c>
      <c r="N18" s="56">
        <v>39010</v>
      </c>
      <c r="O18" s="56">
        <v>60000</v>
      </c>
      <c r="P18" s="54">
        <v>101936</v>
      </c>
      <c r="Q18" s="71">
        <v>11828</v>
      </c>
      <c r="R18" s="56">
        <v>26400</v>
      </c>
      <c r="S18" s="56">
        <v>40490</v>
      </c>
      <c r="T18" s="56">
        <v>60630</v>
      </c>
      <c r="U18" s="54">
        <v>105615</v>
      </c>
      <c r="V18" s="71">
        <v>13508.477500000001</v>
      </c>
      <c r="W18" s="56">
        <v>30470.25</v>
      </c>
      <c r="X18" s="56">
        <v>48041.427499999998</v>
      </c>
      <c r="Y18" s="56">
        <v>70528.471999999994</v>
      </c>
      <c r="Z18" s="54">
        <v>117056.54375</v>
      </c>
      <c r="AA18" s="71">
        <v>15897.05229</v>
      </c>
      <c r="AB18" s="56">
        <v>34625.226000000002</v>
      </c>
      <c r="AC18" s="56">
        <v>53669.100299999998</v>
      </c>
      <c r="AD18" s="56">
        <v>77601.241800000003</v>
      </c>
      <c r="AE18" s="54">
        <v>126310.78767000001</v>
      </c>
      <c r="AF18" s="71">
        <v>15292.044</v>
      </c>
      <c r="AG18" s="56">
        <v>33012.824399999998</v>
      </c>
      <c r="AH18" s="56">
        <v>51972.959999999999</v>
      </c>
      <c r="AI18" s="56">
        <v>75960.479999999996</v>
      </c>
      <c r="AJ18" s="54">
        <v>123935.52</v>
      </c>
      <c r="AK18" s="71">
        <v>15114.36</v>
      </c>
      <c r="AL18" s="56">
        <v>33251.591999999997</v>
      </c>
      <c r="AM18" s="56">
        <v>51993.398399999998</v>
      </c>
      <c r="AN18" s="56">
        <v>75571.8</v>
      </c>
      <c r="AO18" s="54">
        <v>124038.5144</v>
      </c>
      <c r="AP18" s="71">
        <v>15171.731299999999</v>
      </c>
      <c r="AQ18" s="56">
        <v>33601.821000000004</v>
      </c>
      <c r="AR18" s="56">
        <v>53151.971400000002</v>
      </c>
      <c r="AS18" s="56">
        <v>80440.722999999998</v>
      </c>
      <c r="AT18" s="120">
        <v>130334.336</v>
      </c>
      <c r="AU18" s="63">
        <v>16163.312</v>
      </c>
      <c r="AV18" s="51">
        <v>34852.141499999998</v>
      </c>
      <c r="AW18" s="51">
        <v>54753.219400000002</v>
      </c>
      <c r="AX18" s="51">
        <v>80816.56</v>
      </c>
      <c r="AY18" s="124">
        <v>133448.34469999999</v>
      </c>
      <c r="AZ18" s="63">
        <v>16120.784</v>
      </c>
      <c r="BA18" s="51">
        <v>35667.234600000003</v>
      </c>
      <c r="BB18" s="51">
        <v>55918.969499999999</v>
      </c>
      <c r="BC18" s="51">
        <v>82619.017999999996</v>
      </c>
      <c r="BD18" s="124">
        <v>139041.76199999999</v>
      </c>
      <c r="BE18" s="63">
        <v>16941.54</v>
      </c>
      <c r="BF18" s="51">
        <v>38320.15</v>
      </c>
      <c r="BG18" s="51">
        <v>58488.65</v>
      </c>
      <c r="BH18" s="51">
        <v>86018.652499999997</v>
      </c>
      <c r="BI18" s="124">
        <v>146221.625</v>
      </c>
      <c r="BJ18" s="51">
        <v>17202.716784</v>
      </c>
      <c r="BK18" s="51">
        <v>38142.150815999652</v>
      </c>
      <c r="BL18" s="51">
        <v>60075.839999999997</v>
      </c>
      <c r="BM18" s="51">
        <v>86609.335999999996</v>
      </c>
      <c r="BN18" s="124">
        <v>150189.6</v>
      </c>
      <c r="BO18" s="51">
        <v>18136.583999999999</v>
      </c>
      <c r="BP18" s="51">
        <v>38691.379200000003</v>
      </c>
      <c r="BQ18" s="51">
        <v>61160.5916</v>
      </c>
      <c r="BR18" s="51">
        <v>90682.92</v>
      </c>
      <c r="BS18" s="124">
        <v>152145.788</v>
      </c>
      <c r="BT18" s="51">
        <v>18100.283100000001</v>
      </c>
      <c r="BU18" s="51">
        <v>39436.370999999999</v>
      </c>
      <c r="BV18" s="51">
        <v>60823.018349999998</v>
      </c>
      <c r="BW18" s="51">
        <v>91007.01</v>
      </c>
      <c r="BX18" s="124">
        <v>150464.92319999999</v>
      </c>
    </row>
    <row r="19" spans="1:76">
      <c r="A19" s="54" t="s">
        <v>11</v>
      </c>
      <c r="B19" s="54">
        <v>10568</v>
      </c>
      <c r="C19" s="56">
        <v>24802</v>
      </c>
      <c r="D19" s="56">
        <v>38331.5</v>
      </c>
      <c r="E19" s="56">
        <v>58150</v>
      </c>
      <c r="F19" s="54">
        <v>89066</v>
      </c>
      <c r="G19" s="71">
        <v>12000</v>
      </c>
      <c r="H19" s="56">
        <v>25180</v>
      </c>
      <c r="I19" s="56">
        <v>40220</v>
      </c>
      <c r="J19" s="56">
        <v>61000</v>
      </c>
      <c r="K19" s="54">
        <v>98880</v>
      </c>
      <c r="L19" s="71">
        <v>10600</v>
      </c>
      <c r="M19" s="56">
        <v>26361</v>
      </c>
      <c r="N19" s="56">
        <v>42260</v>
      </c>
      <c r="O19" s="56">
        <v>65210</v>
      </c>
      <c r="P19" s="54">
        <v>106300</v>
      </c>
      <c r="Q19" s="71">
        <v>10399</v>
      </c>
      <c r="R19" s="56">
        <v>25017</v>
      </c>
      <c r="S19" s="56">
        <v>42764</v>
      </c>
      <c r="T19" s="56">
        <v>65000</v>
      </c>
      <c r="U19" s="54">
        <v>108686</v>
      </c>
      <c r="V19" s="71">
        <v>14422.584999999999</v>
      </c>
      <c r="W19" s="56">
        <v>32095.33</v>
      </c>
      <c r="X19" s="56">
        <v>50783.75</v>
      </c>
      <c r="Y19" s="56">
        <v>73199.697249999997</v>
      </c>
      <c r="Z19" s="54">
        <v>119849.65</v>
      </c>
      <c r="AA19" s="71">
        <v>15275.834999999999</v>
      </c>
      <c r="AB19" s="56">
        <v>35643.614999999998</v>
      </c>
      <c r="AC19" s="56">
        <v>56011.394999999997</v>
      </c>
      <c r="AD19" s="56">
        <v>81369.281099999993</v>
      </c>
      <c r="AE19" s="54">
        <v>132390.57</v>
      </c>
      <c r="AF19" s="71">
        <v>14292.564</v>
      </c>
      <c r="AG19" s="56">
        <v>32982.839999999997</v>
      </c>
      <c r="AH19" s="56">
        <v>52772.544000000002</v>
      </c>
      <c r="AI19" s="56">
        <v>78259.284</v>
      </c>
      <c r="AJ19" s="54">
        <v>126634.11599999999</v>
      </c>
      <c r="AK19" s="71">
        <v>14106.736000000001</v>
      </c>
      <c r="AL19" s="56">
        <v>32243.968000000001</v>
      </c>
      <c r="AM19" s="56">
        <v>51892.635999999999</v>
      </c>
      <c r="AN19" s="56">
        <v>77587.047999999995</v>
      </c>
      <c r="AO19" s="54">
        <v>125650.71279999999</v>
      </c>
      <c r="AP19" s="71">
        <v>14255.317999999999</v>
      </c>
      <c r="AQ19" s="56">
        <v>32278.1129</v>
      </c>
      <c r="AR19" s="56">
        <v>51930.087</v>
      </c>
      <c r="AS19" s="56">
        <v>78404.248999999996</v>
      </c>
      <c r="AT19" s="120">
        <v>129927.04120000001</v>
      </c>
      <c r="AU19" s="63">
        <v>14142.897999999999</v>
      </c>
      <c r="AV19" s="51">
        <v>32326.624</v>
      </c>
      <c r="AW19" s="51">
        <v>52732.805399999997</v>
      </c>
      <c r="AX19" s="51">
        <v>78897.166700000002</v>
      </c>
      <c r="AY19" s="124">
        <v>135660.69803</v>
      </c>
      <c r="AZ19" s="63">
        <v>14921.80069</v>
      </c>
      <c r="BA19" s="51">
        <v>33652.136599999998</v>
      </c>
      <c r="BB19" s="51">
        <v>54609.1558</v>
      </c>
      <c r="BC19" s="51">
        <v>82014.488599999997</v>
      </c>
      <c r="BD19" s="124">
        <v>135213.07579999999</v>
      </c>
      <c r="BE19" s="63">
        <v>15126.375</v>
      </c>
      <c r="BF19" s="51">
        <v>35294.875</v>
      </c>
      <c r="BG19" s="51">
        <v>56471.8</v>
      </c>
      <c r="BH19" s="51">
        <v>85111.07</v>
      </c>
      <c r="BI19" s="124">
        <v>143196.35</v>
      </c>
      <c r="BJ19" s="51">
        <v>17021.488000000001</v>
      </c>
      <c r="BK19" s="51">
        <v>37447.2736</v>
      </c>
      <c r="BL19" s="51">
        <v>58974.4496</v>
      </c>
      <c r="BM19" s="51">
        <v>85928.476479999998</v>
      </c>
      <c r="BN19" s="124">
        <v>146284.6704</v>
      </c>
      <c r="BO19" s="51">
        <v>18136.583999999999</v>
      </c>
      <c r="BP19" s="51">
        <v>39295.932000000001</v>
      </c>
      <c r="BQ19" s="51">
        <v>61462.868000000002</v>
      </c>
      <c r="BR19" s="51">
        <v>91388.231599999999</v>
      </c>
      <c r="BS19" s="124">
        <v>156176.14000000001</v>
      </c>
      <c r="BT19" s="51">
        <v>18201.401999999998</v>
      </c>
      <c r="BU19" s="51">
        <v>39638.608800000002</v>
      </c>
      <c r="BV19" s="51">
        <v>62491.480199999998</v>
      </c>
      <c r="BW19" s="51">
        <v>92624.912400000001</v>
      </c>
      <c r="BX19" s="124">
        <v>161790.24</v>
      </c>
    </row>
    <row r="20" spans="1:76">
      <c r="A20" s="54" t="s">
        <v>12</v>
      </c>
      <c r="B20" s="54">
        <v>9600</v>
      </c>
      <c r="C20" s="56">
        <v>21700</v>
      </c>
      <c r="D20" s="56">
        <v>35300</v>
      </c>
      <c r="E20" s="56">
        <v>52004</v>
      </c>
      <c r="F20" s="54">
        <v>88354</v>
      </c>
      <c r="G20" s="71">
        <v>10969</v>
      </c>
      <c r="H20" s="56">
        <v>24077</v>
      </c>
      <c r="I20" s="56">
        <v>39001</v>
      </c>
      <c r="J20" s="56">
        <v>59000</v>
      </c>
      <c r="K20" s="54">
        <v>104500</v>
      </c>
      <c r="L20" s="71">
        <v>10000</v>
      </c>
      <c r="M20" s="56">
        <v>24869</v>
      </c>
      <c r="N20" s="56">
        <v>39520</v>
      </c>
      <c r="O20" s="56">
        <v>62616</v>
      </c>
      <c r="P20" s="54">
        <v>109600</v>
      </c>
      <c r="Q20" s="71">
        <v>10240</v>
      </c>
      <c r="R20" s="56">
        <v>25000</v>
      </c>
      <c r="S20" s="56">
        <v>41030</v>
      </c>
      <c r="T20" s="56">
        <v>64000</v>
      </c>
      <c r="U20" s="54">
        <v>110910</v>
      </c>
      <c r="V20" s="71">
        <v>13406.91</v>
      </c>
      <c r="W20" s="56">
        <v>30774.952499999999</v>
      </c>
      <c r="X20" s="56">
        <v>49768.074999999997</v>
      </c>
      <c r="Y20" s="56">
        <v>73402.832250000007</v>
      </c>
      <c r="Z20" s="54">
        <v>123912.35</v>
      </c>
      <c r="AA20" s="71">
        <v>15785.029500000001</v>
      </c>
      <c r="AB20" s="56">
        <v>35134.4205</v>
      </c>
      <c r="AC20" s="56">
        <v>54178.294800000003</v>
      </c>
      <c r="AD20" s="56">
        <v>78721.469700000001</v>
      </c>
      <c r="AE20" s="54">
        <v>133001.60339999999</v>
      </c>
      <c r="AF20" s="71">
        <v>14102.6628</v>
      </c>
      <c r="AG20" s="56">
        <v>32583.047999999999</v>
      </c>
      <c r="AH20" s="56">
        <v>51473.22</v>
      </c>
      <c r="AI20" s="56">
        <v>75160.895999999993</v>
      </c>
      <c r="AJ20" s="54">
        <v>126933.96</v>
      </c>
      <c r="AK20" s="71">
        <v>14106.736000000001</v>
      </c>
      <c r="AL20" s="56">
        <v>32243.968000000001</v>
      </c>
      <c r="AM20" s="56">
        <v>50885.012000000002</v>
      </c>
      <c r="AN20" s="56">
        <v>75874.087199999994</v>
      </c>
      <c r="AO20" s="54">
        <v>127968.24800000001</v>
      </c>
      <c r="AP20" s="71">
        <v>14764.4365</v>
      </c>
      <c r="AQ20" s="56">
        <v>32990.878799999999</v>
      </c>
      <c r="AR20" s="56">
        <v>52541.029199999997</v>
      </c>
      <c r="AS20" s="56">
        <v>78404.248999999996</v>
      </c>
      <c r="AT20" s="120">
        <v>132676.28109999999</v>
      </c>
      <c r="AU20" s="63">
        <v>14850.0429</v>
      </c>
      <c r="AV20" s="51">
        <v>33639.893100000001</v>
      </c>
      <c r="AW20" s="51">
        <v>53338.929600000003</v>
      </c>
      <c r="AX20" s="51">
        <v>79705.332299999995</v>
      </c>
      <c r="AY20" s="124">
        <v>136377.94500000001</v>
      </c>
      <c r="AZ20" s="63">
        <v>15113.235000000001</v>
      </c>
      <c r="BA20" s="51">
        <v>34256.665999999997</v>
      </c>
      <c r="BB20" s="51">
        <v>54911.4205</v>
      </c>
      <c r="BC20" s="51">
        <v>81006.939599999998</v>
      </c>
      <c r="BD20" s="124">
        <v>140049.31099999999</v>
      </c>
      <c r="BE20" s="63">
        <v>15126.375</v>
      </c>
      <c r="BF20" s="51">
        <v>34286.449999999997</v>
      </c>
      <c r="BG20" s="51">
        <v>55463.375</v>
      </c>
      <c r="BH20" s="51">
        <v>82892.535000000003</v>
      </c>
      <c r="BI20" s="124">
        <v>145717.41250000001</v>
      </c>
      <c r="BJ20" s="51">
        <v>16120.350399999999</v>
      </c>
      <c r="BK20" s="51">
        <v>37046.767999999996</v>
      </c>
      <c r="BL20" s="51">
        <v>58473.817600000002</v>
      </c>
      <c r="BM20" s="51">
        <v>86709.462400000004</v>
      </c>
      <c r="BN20" s="124">
        <v>148187.07199999999</v>
      </c>
      <c r="BO20" s="51">
        <v>17128.995999999999</v>
      </c>
      <c r="BP20" s="51">
        <v>38288.343999999997</v>
      </c>
      <c r="BQ20" s="51">
        <v>60455.28</v>
      </c>
      <c r="BR20" s="51">
        <v>89675.331999999995</v>
      </c>
      <c r="BS20" s="124">
        <v>154513.61979999999</v>
      </c>
      <c r="BT20" s="51">
        <v>18403.639800000001</v>
      </c>
      <c r="BU20" s="51">
        <v>40447.56</v>
      </c>
      <c r="BV20" s="51">
        <v>62713.941780000001</v>
      </c>
      <c r="BW20" s="51">
        <v>93737.220300000001</v>
      </c>
      <c r="BX20" s="124">
        <v>161284.64550000001</v>
      </c>
    </row>
    <row r="21" spans="1:76">
      <c r="A21" s="54" t="s">
        <v>13</v>
      </c>
      <c r="B21" s="54">
        <v>9000</v>
      </c>
      <c r="C21" s="56">
        <v>20953</v>
      </c>
      <c r="D21" s="56">
        <v>34222</v>
      </c>
      <c r="E21" s="56">
        <v>52625</v>
      </c>
      <c r="F21" s="54">
        <v>93066</v>
      </c>
      <c r="G21" s="71">
        <v>10125</v>
      </c>
      <c r="H21" s="56">
        <v>23000</v>
      </c>
      <c r="I21" s="56">
        <v>37000.5</v>
      </c>
      <c r="J21" s="56">
        <v>58010</v>
      </c>
      <c r="K21" s="54">
        <v>100745</v>
      </c>
      <c r="L21" s="71">
        <v>11214</v>
      </c>
      <c r="M21" s="56">
        <v>25000</v>
      </c>
      <c r="N21" s="56">
        <v>41000</v>
      </c>
      <c r="O21" s="56">
        <v>65460</v>
      </c>
      <c r="P21" s="54">
        <v>116221</v>
      </c>
      <c r="Q21" s="71">
        <v>11303</v>
      </c>
      <c r="R21" s="56">
        <v>25000</v>
      </c>
      <c r="S21" s="56">
        <v>41303</v>
      </c>
      <c r="T21" s="56">
        <v>65893</v>
      </c>
      <c r="U21" s="54">
        <v>118230</v>
      </c>
      <c r="V21" s="71">
        <v>14219.45</v>
      </c>
      <c r="W21" s="56">
        <v>32095.33</v>
      </c>
      <c r="X21" s="56">
        <v>52408.83</v>
      </c>
      <c r="Y21" s="56">
        <v>80847.73</v>
      </c>
      <c r="Z21" s="54">
        <v>137116.125</v>
      </c>
      <c r="AA21" s="71">
        <v>16294.224</v>
      </c>
      <c r="AB21" s="56">
        <v>36152.809500000003</v>
      </c>
      <c r="AC21" s="56">
        <v>58822.148639999999</v>
      </c>
      <c r="AD21" s="56">
        <v>88599.842999999993</v>
      </c>
      <c r="AE21" s="54">
        <v>152758.35</v>
      </c>
      <c r="AF21" s="71">
        <v>14992.2</v>
      </c>
      <c r="AG21" s="56">
        <v>34681.955999999998</v>
      </c>
      <c r="AH21" s="56">
        <v>56870.411999999997</v>
      </c>
      <c r="AI21" s="56">
        <v>87254.604000000007</v>
      </c>
      <c r="AJ21" s="54">
        <v>149922</v>
      </c>
      <c r="AK21" s="71">
        <v>15114.36</v>
      </c>
      <c r="AL21" s="56">
        <v>34863.790399999998</v>
      </c>
      <c r="AM21" s="56">
        <v>56426.944000000003</v>
      </c>
      <c r="AN21" s="56">
        <v>86655.664000000004</v>
      </c>
      <c r="AO21" s="54">
        <v>149934.45120000001</v>
      </c>
      <c r="AP21" s="71">
        <v>15416.108179999999</v>
      </c>
      <c r="AQ21" s="56">
        <v>35129.176500000001</v>
      </c>
      <c r="AR21" s="56">
        <v>58039.508999999998</v>
      </c>
      <c r="AS21" s="56">
        <v>89604.856</v>
      </c>
      <c r="AT21" s="120">
        <v>154772.024</v>
      </c>
      <c r="AU21" s="63">
        <v>15759.2292</v>
      </c>
      <c r="AV21" s="51">
        <v>36367.451999999997</v>
      </c>
      <c r="AW21" s="51">
        <v>60107.316500000001</v>
      </c>
      <c r="AX21" s="51">
        <v>91423.733500000002</v>
      </c>
      <c r="AY21" s="124">
        <v>156582.08499999999</v>
      </c>
      <c r="AZ21" s="63">
        <v>16120.784</v>
      </c>
      <c r="BA21" s="51">
        <v>37279.313000000002</v>
      </c>
      <c r="BB21" s="51">
        <v>60855.959600000002</v>
      </c>
      <c r="BC21" s="51">
        <v>95314.135399999999</v>
      </c>
      <c r="BD21" s="124">
        <v>165238.03599999999</v>
      </c>
      <c r="BE21" s="63">
        <v>16639.012500000001</v>
      </c>
      <c r="BF21" s="51">
        <v>38320.15</v>
      </c>
      <c r="BG21" s="51">
        <v>63228.247499999998</v>
      </c>
      <c r="BH21" s="51">
        <v>97817.225000000006</v>
      </c>
      <c r="BI21" s="124">
        <v>171432.25</v>
      </c>
      <c r="BJ21" s="51">
        <v>18022.752</v>
      </c>
      <c r="BK21" s="51">
        <v>40050.559999999998</v>
      </c>
      <c r="BL21" s="51">
        <v>65082.16</v>
      </c>
      <c r="BM21" s="51">
        <v>100126.39999999999</v>
      </c>
      <c r="BN21" s="124">
        <v>176222.46400000001</v>
      </c>
      <c r="BO21" s="51">
        <v>18136.583999999999</v>
      </c>
      <c r="BP21" s="51">
        <v>40706.555200000003</v>
      </c>
      <c r="BQ21" s="51">
        <v>66903.843200000003</v>
      </c>
      <c r="BR21" s="51">
        <v>102773.976</v>
      </c>
      <c r="BS21" s="124">
        <v>181365.84</v>
      </c>
      <c r="BT21" s="51">
        <v>19414.828799999999</v>
      </c>
      <c r="BU21" s="51">
        <v>43481.127</v>
      </c>
      <c r="BV21" s="51">
        <v>70682.111099999995</v>
      </c>
      <c r="BW21" s="51">
        <v>106174.845</v>
      </c>
      <c r="BX21" s="124">
        <v>186078.99978000001</v>
      </c>
    </row>
    <row r="22" spans="1:76">
      <c r="A22" s="54" t="s">
        <v>14</v>
      </c>
      <c r="B22" s="54">
        <v>11148</v>
      </c>
      <c r="C22" s="56">
        <v>27210</v>
      </c>
      <c r="D22" s="56">
        <v>45000</v>
      </c>
      <c r="E22" s="56">
        <v>68500</v>
      </c>
      <c r="F22" s="54">
        <v>114925</v>
      </c>
      <c r="G22" s="71">
        <v>13836</v>
      </c>
      <c r="H22" s="56">
        <v>32229</v>
      </c>
      <c r="I22" s="56">
        <v>51945</v>
      </c>
      <c r="J22" s="56">
        <v>79400</v>
      </c>
      <c r="K22" s="54">
        <v>133040</v>
      </c>
      <c r="L22" s="71">
        <v>14190</v>
      </c>
      <c r="M22" s="56">
        <v>32660</v>
      </c>
      <c r="N22" s="56">
        <v>52872</v>
      </c>
      <c r="O22" s="56">
        <v>80808</v>
      </c>
      <c r="P22" s="54">
        <v>133200</v>
      </c>
      <c r="Q22" s="71">
        <v>14400</v>
      </c>
      <c r="R22" s="56">
        <v>34000</v>
      </c>
      <c r="S22" s="56">
        <v>56152</v>
      </c>
      <c r="T22" s="56">
        <v>84037</v>
      </c>
      <c r="U22" s="54">
        <v>143677</v>
      </c>
      <c r="V22" s="71">
        <v>20415.067500000001</v>
      </c>
      <c r="W22" s="56">
        <v>43948.257250000002</v>
      </c>
      <c r="X22" s="56">
        <v>66628.28</v>
      </c>
      <c r="Y22" s="56">
        <v>99129.88</v>
      </c>
      <c r="Z22" s="54">
        <v>171405.31299999999</v>
      </c>
      <c r="AA22" s="71">
        <v>21182.4912</v>
      </c>
      <c r="AB22" s="56">
        <v>46438.538399999998</v>
      </c>
      <c r="AC22" s="56">
        <v>72611.135699999999</v>
      </c>
      <c r="AD22" s="56">
        <v>106930.845</v>
      </c>
      <c r="AE22" s="54">
        <v>186670.70370000001</v>
      </c>
      <c r="AF22" s="71">
        <v>20989.08</v>
      </c>
      <c r="AG22" s="56">
        <v>45836.152800000003</v>
      </c>
      <c r="AH22" s="56">
        <v>71462.820000000007</v>
      </c>
      <c r="AI22" s="56">
        <v>106944.36</v>
      </c>
      <c r="AJ22" s="54">
        <v>186902.76</v>
      </c>
      <c r="AK22" s="71">
        <v>20253.242399999999</v>
      </c>
      <c r="AL22" s="56">
        <v>45846.892</v>
      </c>
      <c r="AM22" s="56">
        <v>73153.502399999998</v>
      </c>
      <c r="AN22" s="56">
        <v>108823.39200000001</v>
      </c>
      <c r="AO22" s="54">
        <v>188224.16320000001</v>
      </c>
      <c r="AP22" s="71">
        <v>20466.563699999999</v>
      </c>
      <c r="AQ22" s="56">
        <v>47144.373099999997</v>
      </c>
      <c r="AR22" s="56">
        <v>74534.948399999994</v>
      </c>
      <c r="AS22" s="56">
        <v>109969.59600000001</v>
      </c>
      <c r="AT22" s="120">
        <v>193750.13636</v>
      </c>
      <c r="AU22" s="63">
        <v>20406.181400000001</v>
      </c>
      <c r="AV22" s="51">
        <v>47075.646200000003</v>
      </c>
      <c r="AW22" s="51">
        <v>74755.317999999999</v>
      </c>
      <c r="AX22" s="51">
        <v>112132.977</v>
      </c>
      <c r="AY22" s="124">
        <v>197192.40640000001</v>
      </c>
      <c r="AZ22" s="63">
        <v>21158.528999999999</v>
      </c>
      <c r="BA22" s="51">
        <v>48362.351999999999</v>
      </c>
      <c r="BB22" s="51">
        <v>75566.175000000003</v>
      </c>
      <c r="BC22" s="51">
        <v>115162.8507</v>
      </c>
      <c r="BD22" s="124">
        <v>203827.16269999999</v>
      </c>
      <c r="BE22" s="63">
        <v>21681.137500000001</v>
      </c>
      <c r="BF22" s="51">
        <v>50017.88</v>
      </c>
      <c r="BG22" s="51">
        <v>78657.149999999994</v>
      </c>
      <c r="BH22" s="51">
        <v>116977.3</v>
      </c>
      <c r="BI22" s="124">
        <v>206727.125</v>
      </c>
      <c r="BJ22" s="51">
        <v>23029.072</v>
      </c>
      <c r="BK22" s="51">
        <v>50063.199999999997</v>
      </c>
      <c r="BL22" s="51">
        <v>80101.119999999995</v>
      </c>
      <c r="BM22" s="51">
        <v>120151.67999999999</v>
      </c>
      <c r="BN22" s="124">
        <v>209264.17600000001</v>
      </c>
      <c r="BO22" s="51">
        <v>23577.5592</v>
      </c>
      <c r="BP22" s="51">
        <v>52394.576000000001</v>
      </c>
      <c r="BQ22" s="51">
        <v>82622.216</v>
      </c>
      <c r="BR22" s="51">
        <v>125746.98239999999</v>
      </c>
      <c r="BS22" s="124">
        <v>221669.36</v>
      </c>
      <c r="BT22" s="51">
        <v>25279.724999999999</v>
      </c>
      <c r="BU22" s="51">
        <v>55615.394999999997</v>
      </c>
      <c r="BV22" s="51">
        <v>86557.778399999996</v>
      </c>
      <c r="BW22" s="51">
        <v>129634.4298</v>
      </c>
      <c r="BX22" s="124">
        <v>223472.769</v>
      </c>
    </row>
    <row r="23" spans="1:76">
      <c r="A23" s="57" t="s">
        <v>15</v>
      </c>
      <c r="B23" s="57">
        <v>7646</v>
      </c>
      <c r="C23" s="58">
        <v>18535</v>
      </c>
      <c r="D23" s="58">
        <v>30564</v>
      </c>
      <c r="E23" s="58">
        <v>46125</v>
      </c>
      <c r="F23" s="57">
        <v>78778</v>
      </c>
      <c r="G23" s="73">
        <v>8814</v>
      </c>
      <c r="H23" s="58">
        <v>20065</v>
      </c>
      <c r="I23" s="58">
        <v>32926</v>
      </c>
      <c r="J23" s="58">
        <v>50800</v>
      </c>
      <c r="K23" s="57">
        <v>86199</v>
      </c>
      <c r="L23" s="73">
        <v>9587</v>
      </c>
      <c r="M23" s="58">
        <v>21052</v>
      </c>
      <c r="N23" s="58">
        <v>34244</v>
      </c>
      <c r="O23" s="58">
        <v>54200</v>
      </c>
      <c r="P23" s="57">
        <v>91559</v>
      </c>
      <c r="Q23" s="73">
        <v>9924</v>
      </c>
      <c r="R23" s="58">
        <v>21800</v>
      </c>
      <c r="S23" s="58">
        <v>36000</v>
      </c>
      <c r="T23" s="58">
        <v>55352</v>
      </c>
      <c r="U23" s="57">
        <v>95266</v>
      </c>
      <c r="V23" s="73">
        <v>13203.775</v>
      </c>
      <c r="W23" s="58">
        <v>27829.494999999999</v>
      </c>
      <c r="X23" s="58">
        <v>43674.025000000001</v>
      </c>
      <c r="Y23" s="58">
        <v>65511.037499999999</v>
      </c>
      <c r="Z23" s="57">
        <v>104005.12</v>
      </c>
      <c r="AA23" s="73">
        <v>14359.284900000001</v>
      </c>
      <c r="AB23" s="58">
        <v>31570.059000000001</v>
      </c>
      <c r="AC23" s="58">
        <v>49290.027600000001</v>
      </c>
      <c r="AD23" s="58">
        <v>70574.357699999993</v>
      </c>
      <c r="AE23" s="57">
        <v>112022.79</v>
      </c>
      <c r="AF23" s="73">
        <v>12993.24</v>
      </c>
      <c r="AG23" s="58">
        <v>30684.036</v>
      </c>
      <c r="AH23" s="58">
        <v>48074.987999999998</v>
      </c>
      <c r="AI23" s="58">
        <v>69963.600000000006</v>
      </c>
      <c r="AJ23" s="57">
        <v>115939.68</v>
      </c>
      <c r="AK23" s="73">
        <v>14106.736000000001</v>
      </c>
      <c r="AL23" s="58">
        <v>31337.106400000001</v>
      </c>
      <c r="AM23" s="58">
        <v>49373.576000000001</v>
      </c>
      <c r="AN23" s="58">
        <v>71541.304000000004</v>
      </c>
      <c r="AO23" s="57">
        <v>111846.264</v>
      </c>
      <c r="AP23" s="73">
        <v>13440.7284</v>
      </c>
      <c r="AQ23" s="58">
        <v>30547.11</v>
      </c>
      <c r="AR23" s="58">
        <v>48875.375999999997</v>
      </c>
      <c r="AS23" s="58">
        <v>75349.538</v>
      </c>
      <c r="AT23" s="121">
        <v>124021.2666</v>
      </c>
      <c r="AU23" s="98">
        <v>14850.0429</v>
      </c>
      <c r="AV23" s="50">
        <v>33639.893100000001</v>
      </c>
      <c r="AW23" s="50">
        <v>51621.577700000002</v>
      </c>
      <c r="AX23" s="50">
        <v>77785.938999999998</v>
      </c>
      <c r="AY23" s="125">
        <v>123245.254</v>
      </c>
      <c r="AZ23" s="98">
        <v>14508.705599999999</v>
      </c>
      <c r="BA23" s="50">
        <v>33249.116999999998</v>
      </c>
      <c r="BB23" s="50">
        <v>51183.489200000004</v>
      </c>
      <c r="BC23" s="50">
        <v>76886.064190000005</v>
      </c>
      <c r="BD23" s="125">
        <v>125943.625</v>
      </c>
      <c r="BE23" s="98">
        <v>14521.32</v>
      </c>
      <c r="BF23" s="50">
        <v>34286.449999999997</v>
      </c>
      <c r="BG23" s="50">
        <v>52891.891250000001</v>
      </c>
      <c r="BH23" s="50">
        <v>77648.725000000006</v>
      </c>
      <c r="BI23" s="125">
        <v>127565.7625</v>
      </c>
      <c r="BJ23" s="50">
        <v>15018.96</v>
      </c>
      <c r="BK23" s="50">
        <v>35044.239999999998</v>
      </c>
      <c r="BL23" s="50">
        <v>53968.1296</v>
      </c>
      <c r="BM23" s="50">
        <v>79099.856</v>
      </c>
      <c r="BN23" s="125">
        <v>128562.29760000001</v>
      </c>
      <c r="BO23" s="50">
        <v>15385.868759999999</v>
      </c>
      <c r="BP23" s="50">
        <v>35779.44988</v>
      </c>
      <c r="BQ23" s="50">
        <v>56223.410400000001</v>
      </c>
      <c r="BR23" s="50">
        <v>82622.216</v>
      </c>
      <c r="BS23" s="125">
        <v>137334.2444</v>
      </c>
      <c r="BT23" s="50">
        <v>14733.023730000001</v>
      </c>
      <c r="BU23" s="50">
        <v>34987.1394</v>
      </c>
      <c r="BV23" s="50">
        <v>55615.394999999997</v>
      </c>
      <c r="BW23" s="50">
        <v>83827.568100000004</v>
      </c>
      <c r="BX23" s="125">
        <v>139533.97010999999</v>
      </c>
    </row>
    <row r="24" spans="1:76">
      <c r="A24" s="52" t="s">
        <v>97</v>
      </c>
      <c r="B24" s="53">
        <f>MEDIAN(B26:B38)</f>
        <v>10442</v>
      </c>
      <c r="C24" s="53">
        <f>MEDIAN(C26:C38)</f>
        <v>24018</v>
      </c>
      <c r="D24" s="53">
        <f>MEDIAN(D26:D38)</f>
        <v>39002</v>
      </c>
      <c r="E24" s="53">
        <f t="shared" ref="E24:AJ24" si="18">MEDIAN(E26:E38)</f>
        <v>58577</v>
      </c>
      <c r="F24" s="64">
        <f t="shared" si="18"/>
        <v>96671</v>
      </c>
      <c r="G24" s="74">
        <f t="shared" si="18"/>
        <v>11660</v>
      </c>
      <c r="H24" s="53">
        <f t="shared" si="18"/>
        <v>26080</v>
      </c>
      <c r="I24" s="53">
        <f t="shared" si="18"/>
        <v>40895</v>
      </c>
      <c r="J24" s="53">
        <f t="shared" si="18"/>
        <v>63000</v>
      </c>
      <c r="K24" s="64">
        <f t="shared" si="18"/>
        <v>105606</v>
      </c>
      <c r="L24" s="74">
        <f t="shared" si="18"/>
        <v>12500</v>
      </c>
      <c r="M24" s="53">
        <f t="shared" si="18"/>
        <v>28300</v>
      </c>
      <c r="N24" s="53">
        <f t="shared" si="18"/>
        <v>45822</v>
      </c>
      <c r="O24" s="53">
        <f t="shared" si="18"/>
        <v>67850</v>
      </c>
      <c r="P24" s="64">
        <f t="shared" si="18"/>
        <v>111669</v>
      </c>
      <c r="Q24" s="74">
        <f t="shared" si="18"/>
        <v>12950</v>
      </c>
      <c r="R24" s="53">
        <f t="shared" si="18"/>
        <v>29000</v>
      </c>
      <c r="S24" s="53">
        <f t="shared" si="18"/>
        <v>46000</v>
      </c>
      <c r="T24" s="53">
        <f t="shared" si="18"/>
        <v>69201</v>
      </c>
      <c r="U24" s="64">
        <f t="shared" si="18"/>
        <v>119900</v>
      </c>
      <c r="V24" s="74">
        <f t="shared" si="18"/>
        <v>19500.96</v>
      </c>
      <c r="W24" s="53">
        <f t="shared" si="18"/>
        <v>40017.595000000001</v>
      </c>
      <c r="X24" s="53">
        <f t="shared" si="18"/>
        <v>58604.447500000002</v>
      </c>
      <c r="Y24" s="53">
        <f t="shared" si="18"/>
        <v>82239.204750000004</v>
      </c>
      <c r="Z24" s="64">
        <f t="shared" si="18"/>
        <v>140163.15</v>
      </c>
      <c r="AA24" s="74">
        <f t="shared" si="18"/>
        <v>20367.78</v>
      </c>
      <c r="AB24" s="53">
        <f t="shared" si="18"/>
        <v>43383.371400000004</v>
      </c>
      <c r="AC24" s="53">
        <f t="shared" si="18"/>
        <v>65075.057099999998</v>
      </c>
      <c r="AD24" s="53">
        <f t="shared" si="18"/>
        <v>91145.815499999997</v>
      </c>
      <c r="AE24" s="64">
        <f t="shared" si="18"/>
        <v>145731.46590000001</v>
      </c>
      <c r="AF24" s="74">
        <f t="shared" si="18"/>
        <v>18990.12</v>
      </c>
      <c r="AG24" s="53">
        <f t="shared" si="18"/>
        <v>40978.68</v>
      </c>
      <c r="AH24" s="53">
        <f t="shared" si="18"/>
        <v>63476.974800000004</v>
      </c>
      <c r="AI24" s="53">
        <f t="shared" si="18"/>
        <v>88453.98</v>
      </c>
      <c r="AJ24" s="64">
        <f t="shared" si="18"/>
        <v>140736.7788</v>
      </c>
      <c r="AK24" s="74">
        <f t="shared" ref="AK24:AO24" si="19">MEDIAN(AK26:AK38)</f>
        <v>17633.419999999998</v>
      </c>
      <c r="AL24" s="53">
        <f t="shared" si="19"/>
        <v>40002.6728</v>
      </c>
      <c r="AM24" s="53">
        <f t="shared" si="19"/>
        <v>60961.252</v>
      </c>
      <c r="AN24" s="53">
        <f t="shared" si="19"/>
        <v>85648.04</v>
      </c>
      <c r="AO24" s="64">
        <f t="shared" si="19"/>
        <v>141067.35999999999</v>
      </c>
      <c r="AP24" s="74">
        <f t="shared" ref="AP24:AT24" si="20">MEDIAN(AP26:AP38)</f>
        <v>18531.913400000001</v>
      </c>
      <c r="AQ24" s="53">
        <f t="shared" si="20"/>
        <v>39354.860050000003</v>
      </c>
      <c r="AR24" s="53">
        <f t="shared" si="20"/>
        <v>63130.694000000003</v>
      </c>
      <c r="AS24" s="53">
        <f t="shared" si="20"/>
        <v>89604.856</v>
      </c>
      <c r="AT24" s="122">
        <f t="shared" si="20"/>
        <v>141229.4719</v>
      </c>
      <c r="AU24" s="74">
        <f t="shared" ref="AU24:AY24" si="21">MEDIAN(AU26:AU38)</f>
        <v>19092.9123</v>
      </c>
      <c r="AV24" s="64">
        <f t="shared" si="21"/>
        <v>40004.197200000002</v>
      </c>
      <c r="AW24" s="64">
        <f t="shared" si="21"/>
        <v>65360.392899999999</v>
      </c>
      <c r="AX24" s="64">
        <f t="shared" si="21"/>
        <v>91524.754199999996</v>
      </c>
      <c r="AY24" s="122">
        <f t="shared" si="21"/>
        <v>146378.99429999999</v>
      </c>
      <c r="AZ24" s="74">
        <f t="shared" ref="AZ24:BD24" si="22">MEDIAN(AZ26:AZ38)</f>
        <v>18941.921200000001</v>
      </c>
      <c r="BA24" s="64">
        <f t="shared" si="22"/>
        <v>40301.96</v>
      </c>
      <c r="BB24" s="64">
        <f t="shared" si="22"/>
        <v>68110.312399999995</v>
      </c>
      <c r="BC24" s="64">
        <f t="shared" si="22"/>
        <v>95213.380499999999</v>
      </c>
      <c r="BD24" s="122">
        <f t="shared" si="22"/>
        <v>151132.35</v>
      </c>
      <c r="BE24" s="74">
        <f t="shared" ref="BE24:BI24" si="23">MEDIAN(BE26:BE38)</f>
        <v>19563.445</v>
      </c>
      <c r="BF24" s="64">
        <f t="shared" si="23"/>
        <v>42051.322500000002</v>
      </c>
      <c r="BG24" s="64">
        <f t="shared" si="23"/>
        <v>68683.826749999993</v>
      </c>
      <c r="BH24" s="64">
        <f t="shared" si="23"/>
        <v>97534.865999999995</v>
      </c>
      <c r="BI24" s="122">
        <f t="shared" si="23"/>
        <v>153885.655</v>
      </c>
      <c r="BJ24" s="64">
        <f t="shared" ref="BJ24:BN24" si="24">MEDIAN(BJ26:BJ38)</f>
        <v>19324.395199999999</v>
      </c>
      <c r="BK24" s="64">
        <f t="shared" si="24"/>
        <v>44055.616000000002</v>
      </c>
      <c r="BL24" s="64">
        <f t="shared" si="24"/>
        <v>71289.996799999994</v>
      </c>
      <c r="BM24" s="64">
        <f t="shared" si="24"/>
        <v>99826.020799999998</v>
      </c>
      <c r="BN24" s="122">
        <f t="shared" si="24"/>
        <v>165208.56</v>
      </c>
      <c r="BO24" s="64">
        <f t="shared" ref="BO24:BS24" si="25">MEDIAN(BO26:BO38)</f>
        <v>22066.177199999998</v>
      </c>
      <c r="BP24" s="64">
        <f t="shared" si="25"/>
        <v>46349.048000000003</v>
      </c>
      <c r="BQ24" s="64">
        <f t="shared" si="25"/>
        <v>73705.0622</v>
      </c>
      <c r="BR24" s="64">
        <f t="shared" si="25"/>
        <v>102773.976</v>
      </c>
      <c r="BS24" s="122">
        <f t="shared" si="25"/>
        <v>168267.196</v>
      </c>
      <c r="BT24" s="64">
        <f t="shared" ref="BT24:BX24" si="26">MEDIAN(BT26:BT38)</f>
        <v>22751.752499999999</v>
      </c>
      <c r="BU24" s="64">
        <f t="shared" si="26"/>
        <v>50074.079279999998</v>
      </c>
      <c r="BV24" s="64">
        <f t="shared" si="26"/>
        <v>73816.797000000006</v>
      </c>
      <c r="BW24" s="64">
        <f t="shared" si="26"/>
        <v>106174.845</v>
      </c>
      <c r="BX24" s="122">
        <f t="shared" si="26"/>
        <v>176553.59940000001</v>
      </c>
    </row>
    <row r="25" spans="1:76">
      <c r="A25" s="48" t="s">
        <v>95</v>
      </c>
      <c r="B25" s="55">
        <f>(B24/B$5)*100</f>
        <v>104.36781609195403</v>
      </c>
      <c r="C25" s="55">
        <f>(C24/C$5)*100</f>
        <v>100.075</v>
      </c>
      <c r="D25" s="55">
        <f t="shared" ref="D25:AJ25" si="27">(D24/D$5)*100</f>
        <v>98.824304464602449</v>
      </c>
      <c r="E25" s="55">
        <f t="shared" si="27"/>
        <v>97.62833333333333</v>
      </c>
      <c r="F25" s="55">
        <f t="shared" si="27"/>
        <v>96.047650746654213</v>
      </c>
      <c r="G25" s="70">
        <f t="shared" si="27"/>
        <v>102.28070175438597</v>
      </c>
      <c r="H25" s="55">
        <f t="shared" si="27"/>
        <v>100.26912725874664</v>
      </c>
      <c r="I25" s="55">
        <f t="shared" si="27"/>
        <v>95.104651162790702</v>
      </c>
      <c r="J25" s="55">
        <f t="shared" si="27"/>
        <v>96.554683668464932</v>
      </c>
      <c r="K25" s="55">
        <f t="shared" si="27"/>
        <v>95.657608695652172</v>
      </c>
      <c r="L25" s="70">
        <f t="shared" si="27"/>
        <v>103.54539430086149</v>
      </c>
      <c r="M25" s="55">
        <f t="shared" si="27"/>
        <v>100.20536789179238</v>
      </c>
      <c r="N25" s="55">
        <f t="shared" si="27"/>
        <v>98.360022324303443</v>
      </c>
      <c r="O25" s="55">
        <f t="shared" si="27"/>
        <v>94.488079322638143</v>
      </c>
      <c r="P25" s="55">
        <f t="shared" si="27"/>
        <v>92.162753270333837</v>
      </c>
      <c r="Q25" s="70">
        <f t="shared" si="27"/>
        <v>106.4266929651545</v>
      </c>
      <c r="R25" s="55">
        <f t="shared" si="27"/>
        <v>101.3277428371768</v>
      </c>
      <c r="S25" s="55">
        <f t="shared" si="27"/>
        <v>96.033402922755741</v>
      </c>
      <c r="T25" s="55">
        <f t="shared" si="27"/>
        <v>93.35590750883631</v>
      </c>
      <c r="U25" s="55">
        <f t="shared" si="27"/>
        <v>94.788603231824936</v>
      </c>
      <c r="V25" s="70">
        <f t="shared" si="27"/>
        <v>115.66265060240961</v>
      </c>
      <c r="W25" s="55">
        <f t="shared" si="27"/>
        <v>107.06521739130437</v>
      </c>
      <c r="X25" s="55">
        <f t="shared" si="27"/>
        <v>100.17361111111111</v>
      </c>
      <c r="Y25" s="55">
        <f t="shared" si="27"/>
        <v>95.709219858156033</v>
      </c>
      <c r="Z25" s="55">
        <f t="shared" si="27"/>
        <v>96.490001398405795</v>
      </c>
      <c r="AA25" s="70">
        <f t="shared" si="27"/>
        <v>111.1111111111111</v>
      </c>
      <c r="AB25" s="55">
        <f t="shared" si="27"/>
        <v>106.50000000000001</v>
      </c>
      <c r="AC25" s="55">
        <f t="shared" si="27"/>
        <v>102.89855072463767</v>
      </c>
      <c r="AD25" s="55">
        <f t="shared" si="27"/>
        <v>97.707423580786013</v>
      </c>
      <c r="AE25" s="55">
        <f t="shared" si="27"/>
        <v>92.197667676051807</v>
      </c>
      <c r="AF25" s="70">
        <f t="shared" si="27"/>
        <v>111.76470588235294</v>
      </c>
      <c r="AG25" s="55">
        <f t="shared" si="27"/>
        <v>105.39845758354755</v>
      </c>
      <c r="AH25" s="55">
        <f t="shared" si="27"/>
        <v>104.11475409836066</v>
      </c>
      <c r="AI25" s="55">
        <f t="shared" si="27"/>
        <v>97.359735973597353</v>
      </c>
      <c r="AJ25" s="55">
        <f t="shared" si="27"/>
        <v>90.874475637302353</v>
      </c>
      <c r="AK25" s="70">
        <f t="shared" ref="AK25:AO25" si="28">(AK24/AK$5)*100</f>
        <v>105.42168674698793</v>
      </c>
      <c r="AL25" s="55">
        <f t="shared" si="28"/>
        <v>105.22130930294196</v>
      </c>
      <c r="AM25" s="55">
        <f t="shared" si="28"/>
        <v>100.83333333333333</v>
      </c>
      <c r="AN25" s="55">
        <f t="shared" si="28"/>
        <v>94.444444444444429</v>
      </c>
      <c r="AO25" s="55">
        <f t="shared" si="28"/>
        <v>91.503267973856197</v>
      </c>
      <c r="AP25" s="70">
        <f t="shared" ref="AP25:AT25" si="29">(AP24/AP$5)*100</f>
        <v>111.65644171779141</v>
      </c>
      <c r="AQ25" s="55">
        <f t="shared" si="29"/>
        <v>102.24867724867725</v>
      </c>
      <c r="AR25" s="55">
        <f t="shared" si="29"/>
        <v>103.33333333333334</v>
      </c>
      <c r="AS25" s="55">
        <f t="shared" si="29"/>
        <v>96.809680968096814</v>
      </c>
      <c r="AT25" s="119">
        <f t="shared" si="29"/>
        <v>88.910256410256409</v>
      </c>
      <c r="AU25" s="70">
        <f t="shared" ref="AU25:AY25" si="30">(AU24/AU$5)*100</f>
        <v>112.5</v>
      </c>
      <c r="AV25" s="55">
        <f t="shared" si="30"/>
        <v>101.79948586118253</v>
      </c>
      <c r="AW25" s="55">
        <f t="shared" si="30"/>
        <v>104.35483870967741</v>
      </c>
      <c r="AX25" s="55">
        <f t="shared" si="30"/>
        <v>96.898395721925127</v>
      </c>
      <c r="AY25" s="119">
        <f t="shared" si="30"/>
        <v>90.409933237661448</v>
      </c>
      <c r="AZ25" s="70">
        <f t="shared" ref="AZ25:BD25" si="31">(AZ24/AZ$5)*100</f>
        <v>110.58823529411765</v>
      </c>
      <c r="BA25" s="55">
        <f t="shared" si="31"/>
        <v>100.25062656641603</v>
      </c>
      <c r="BB25" s="55">
        <f t="shared" si="31"/>
        <v>106.45669291338582</v>
      </c>
      <c r="BC25" s="55">
        <f t="shared" si="31"/>
        <v>98.4375</v>
      </c>
      <c r="BD25" s="119">
        <f t="shared" si="31"/>
        <v>89.820359281437135</v>
      </c>
      <c r="BE25" s="70">
        <f t="shared" ref="BE25:BI25" si="32">(BE24/BE$5)*100</f>
        <v>108.37988826815644</v>
      </c>
      <c r="BF25" s="55">
        <f t="shared" si="32"/>
        <v>102.96296296296296</v>
      </c>
      <c r="BG25" s="55">
        <f t="shared" si="32"/>
        <v>104.62365591397848</v>
      </c>
      <c r="BH25" s="55">
        <f t="shared" si="32"/>
        <v>97.696969696969688</v>
      </c>
      <c r="BI25" s="119">
        <f t="shared" si="32"/>
        <v>89.239766081871352</v>
      </c>
      <c r="BJ25" s="55">
        <f t="shared" ref="BJ25:BN25" si="33">(BJ24/BJ$5)*100</f>
        <v>102.11640211640211</v>
      </c>
      <c r="BK25" s="55">
        <f t="shared" si="33"/>
        <v>103.77358490566037</v>
      </c>
      <c r="BL25" s="55">
        <f t="shared" si="33"/>
        <v>104.70588235294116</v>
      </c>
      <c r="BM25" s="55">
        <f t="shared" si="33"/>
        <v>97.745098039215677</v>
      </c>
      <c r="BN25" s="119">
        <f t="shared" si="33"/>
        <v>92.178770949720672</v>
      </c>
      <c r="BO25" s="55">
        <f t="shared" ref="BO25:BS25" si="34">(BO24/BO$5)*100</f>
        <v>110.60606060606059</v>
      </c>
      <c r="BP25" s="55">
        <f t="shared" si="34"/>
        <v>104.54545454545455</v>
      </c>
      <c r="BQ25" s="55">
        <f t="shared" si="34"/>
        <v>104.35092724679029</v>
      </c>
      <c r="BR25" s="55">
        <f t="shared" si="34"/>
        <v>96.958174904942965</v>
      </c>
      <c r="BS25" s="119">
        <f t="shared" si="34"/>
        <v>90.270270270270274</v>
      </c>
      <c r="BT25" s="55">
        <f t="shared" ref="BT25:BX25" si="35">(BT24/BT$5)*100</f>
        <v>110.83743842364532</v>
      </c>
      <c r="BU25" s="55">
        <f t="shared" si="35"/>
        <v>107.65217391304347</v>
      </c>
      <c r="BV25" s="55">
        <f t="shared" si="35"/>
        <v>100</v>
      </c>
      <c r="BW25" s="55">
        <f t="shared" si="35"/>
        <v>95.978062157221217</v>
      </c>
      <c r="BX25" s="119">
        <f t="shared" si="35"/>
        <v>91.413612565445035</v>
      </c>
    </row>
    <row r="26" spans="1:76">
      <c r="A26" s="54" t="s">
        <v>17</v>
      </c>
      <c r="B26" s="54">
        <v>14128</v>
      </c>
      <c r="C26" s="56">
        <v>32592</v>
      </c>
      <c r="D26" s="56">
        <v>52081</v>
      </c>
      <c r="E26" s="56">
        <v>73440</v>
      </c>
      <c r="F26" s="54">
        <v>115850</v>
      </c>
      <c r="G26" s="71">
        <v>15000</v>
      </c>
      <c r="H26" s="56">
        <v>34004</v>
      </c>
      <c r="I26" s="56">
        <v>52112</v>
      </c>
      <c r="J26" s="56">
        <v>77040</v>
      </c>
      <c r="K26" s="54">
        <v>120807</v>
      </c>
      <c r="L26" s="71">
        <v>15726</v>
      </c>
      <c r="M26" s="56">
        <v>35334</v>
      </c>
      <c r="N26" s="56">
        <v>54543</v>
      </c>
      <c r="O26" s="56">
        <v>79597</v>
      </c>
      <c r="P26" s="54">
        <v>127730</v>
      </c>
      <c r="Q26" s="71">
        <v>15003</v>
      </c>
      <c r="R26" s="56">
        <v>34300</v>
      </c>
      <c r="S26" s="56">
        <v>54706</v>
      </c>
      <c r="T26" s="56">
        <v>82216</v>
      </c>
      <c r="U26" s="54">
        <v>128909</v>
      </c>
      <c r="V26" s="71">
        <v>22547.985000000001</v>
      </c>
      <c r="W26" s="56">
        <v>45197.537499999999</v>
      </c>
      <c r="X26" s="56">
        <v>69065.899999999994</v>
      </c>
      <c r="Y26" s="56">
        <v>95727.368749999994</v>
      </c>
      <c r="Z26" s="54">
        <v>153062.2225</v>
      </c>
      <c r="AA26" s="71">
        <v>25667.476355999999</v>
      </c>
      <c r="AB26" s="56">
        <v>50002.899899999997</v>
      </c>
      <c r="AC26" s="56">
        <v>78008.597399999999</v>
      </c>
      <c r="AD26" s="56">
        <v>105708.7782</v>
      </c>
      <c r="AE26" s="54">
        <v>166404.76259999999</v>
      </c>
      <c r="AF26" s="71">
        <v>25786.583999999999</v>
      </c>
      <c r="AG26" s="56">
        <v>54571.608</v>
      </c>
      <c r="AH26" s="56">
        <v>80558.088000000003</v>
      </c>
      <c r="AI26" s="56">
        <v>107943.84</v>
      </c>
      <c r="AJ26" s="54">
        <v>171510.76800000001</v>
      </c>
      <c r="AK26" s="71">
        <v>21966.2032</v>
      </c>
      <c r="AL26" s="56">
        <v>51993.398399999998</v>
      </c>
      <c r="AM26" s="56">
        <v>77788.572799999994</v>
      </c>
      <c r="AN26" s="56">
        <v>111644.7392</v>
      </c>
      <c r="AO26" s="54">
        <v>175024.28880000001</v>
      </c>
      <c r="AP26" s="71">
        <v>23012.156200000001</v>
      </c>
      <c r="AQ26" s="56">
        <v>52948.324000000001</v>
      </c>
      <c r="AR26" s="56">
        <v>76978.717199999999</v>
      </c>
      <c r="AS26" s="56">
        <v>108136.7694</v>
      </c>
      <c r="AT26" s="120">
        <v>159354.09049999999</v>
      </c>
      <c r="AU26" s="63">
        <v>23719.660360000002</v>
      </c>
      <c r="AV26" s="51">
        <v>54551.178</v>
      </c>
      <c r="AW26" s="51">
        <v>84655.346600000004</v>
      </c>
      <c r="AX26" s="51">
        <v>117790.13619999999</v>
      </c>
      <c r="AY26" s="124">
        <v>185069.92240000001</v>
      </c>
      <c r="AZ26" s="63">
        <v>27606.8426</v>
      </c>
      <c r="BA26" s="51">
        <v>58437.841999999997</v>
      </c>
      <c r="BB26" s="51">
        <v>85591.287549999994</v>
      </c>
      <c r="BC26" s="51">
        <v>123777.39465</v>
      </c>
      <c r="BD26" s="124">
        <v>177671.19065999999</v>
      </c>
      <c r="BE26" s="63">
        <v>21076.0825</v>
      </c>
      <c r="BF26" s="51">
        <v>53789.389499999997</v>
      </c>
      <c r="BG26" s="51">
        <v>82690.850000000006</v>
      </c>
      <c r="BH26" s="51">
        <v>115666.3475</v>
      </c>
      <c r="BI26" s="124">
        <v>191499.9075</v>
      </c>
      <c r="BJ26" s="51">
        <v>25231.852800000001</v>
      </c>
      <c r="BK26" s="51">
        <v>54368.635199999997</v>
      </c>
      <c r="BL26" s="51">
        <v>83905.923200000005</v>
      </c>
      <c r="BM26" s="51">
        <v>119150.416</v>
      </c>
      <c r="BN26" s="124">
        <v>188037.3792</v>
      </c>
      <c r="BO26" s="51">
        <v>26197.288</v>
      </c>
      <c r="BP26" s="51">
        <v>60455.28</v>
      </c>
      <c r="BQ26" s="51">
        <v>90793.754679999998</v>
      </c>
      <c r="BR26" s="51">
        <v>123127.2536</v>
      </c>
      <c r="BS26" s="124">
        <v>193658.4136</v>
      </c>
      <c r="BT26" s="51">
        <v>25279.724999999999</v>
      </c>
      <c r="BU26" s="51">
        <v>58648.962</v>
      </c>
      <c r="BV26" s="51">
        <v>87063.372900000002</v>
      </c>
      <c r="BW26" s="51">
        <v>125589.6738</v>
      </c>
      <c r="BX26" s="124">
        <v>192530.38560000001</v>
      </c>
    </row>
    <row r="27" spans="1:76">
      <c r="A27" s="54" t="s">
        <v>18</v>
      </c>
      <c r="B27" s="54">
        <v>9300</v>
      </c>
      <c r="C27" s="56">
        <v>19560</v>
      </c>
      <c r="D27" s="56">
        <v>31000</v>
      </c>
      <c r="E27" s="56">
        <v>50020</v>
      </c>
      <c r="F27" s="54">
        <v>91675</v>
      </c>
      <c r="G27" s="71">
        <v>11000</v>
      </c>
      <c r="H27" s="56">
        <v>22752</v>
      </c>
      <c r="I27" s="56">
        <v>36001</v>
      </c>
      <c r="J27" s="56">
        <v>57000</v>
      </c>
      <c r="K27" s="54">
        <v>99476</v>
      </c>
      <c r="L27" s="71">
        <v>11726</v>
      </c>
      <c r="M27" s="56">
        <v>26000</v>
      </c>
      <c r="N27" s="56">
        <v>42000</v>
      </c>
      <c r="O27" s="56">
        <v>67064</v>
      </c>
      <c r="P27" s="54">
        <v>111342</v>
      </c>
      <c r="Q27" s="71">
        <v>12000</v>
      </c>
      <c r="R27" s="56">
        <v>26912</v>
      </c>
      <c r="S27" s="56">
        <v>42946</v>
      </c>
      <c r="T27" s="56">
        <v>67450</v>
      </c>
      <c r="U27" s="54">
        <v>120186</v>
      </c>
      <c r="V27" s="71">
        <v>17266.474999999999</v>
      </c>
      <c r="W27" s="56">
        <v>36056.462500000001</v>
      </c>
      <c r="X27" s="56">
        <v>55862.125</v>
      </c>
      <c r="Y27" s="56">
        <v>82239.204750000004</v>
      </c>
      <c r="Z27" s="54">
        <v>140163.15</v>
      </c>
      <c r="AA27" s="71">
        <v>18331.002</v>
      </c>
      <c r="AB27" s="56">
        <v>39004.298699999999</v>
      </c>
      <c r="AC27" s="56">
        <v>61103.34</v>
      </c>
      <c r="AD27" s="56">
        <v>87581.453999999998</v>
      </c>
      <c r="AE27" s="54">
        <v>145731.46590000001</v>
      </c>
      <c r="AF27" s="71">
        <v>16791.263999999999</v>
      </c>
      <c r="AG27" s="56">
        <v>36980.76</v>
      </c>
      <c r="AH27" s="56">
        <v>57969.84</v>
      </c>
      <c r="AI27" s="56">
        <v>84815.872799999997</v>
      </c>
      <c r="AJ27" s="54">
        <v>140526.88800000001</v>
      </c>
      <c r="AK27" s="71">
        <v>15315.8848</v>
      </c>
      <c r="AL27" s="56">
        <v>35035.086479999998</v>
      </c>
      <c r="AM27" s="56">
        <v>55419.32</v>
      </c>
      <c r="AN27" s="56">
        <v>82020.593599999993</v>
      </c>
      <c r="AO27" s="54">
        <v>141067.35999999999</v>
      </c>
      <c r="AP27" s="71">
        <v>14662.612800000001</v>
      </c>
      <c r="AQ27" s="56">
        <v>35231.000200000002</v>
      </c>
      <c r="AR27" s="56">
        <v>54984.798000000003</v>
      </c>
      <c r="AS27" s="56">
        <v>83291.786600000007</v>
      </c>
      <c r="AT27" s="120">
        <v>142247.7089</v>
      </c>
      <c r="AU27" s="63">
        <v>15456.167100000001</v>
      </c>
      <c r="AV27" s="51">
        <v>35361.285828</v>
      </c>
      <c r="AW27" s="51">
        <v>56571.591999999997</v>
      </c>
      <c r="AX27" s="51">
        <v>85867.595000000001</v>
      </c>
      <c r="AY27" s="124">
        <v>143550.41469999999</v>
      </c>
      <c r="AZ27" s="63">
        <v>15113.235000000001</v>
      </c>
      <c r="BA27" s="51">
        <v>35767.989500000003</v>
      </c>
      <c r="BB27" s="51">
        <v>57027.273399999998</v>
      </c>
      <c r="BC27" s="51">
        <v>86649.214000000007</v>
      </c>
      <c r="BD27" s="124">
        <v>148512.72260000001</v>
      </c>
      <c r="BE27" s="63">
        <v>16235.6425</v>
      </c>
      <c r="BF27" s="51">
        <v>37815.9375</v>
      </c>
      <c r="BG27" s="51">
        <v>60102.13</v>
      </c>
      <c r="BH27" s="51">
        <v>89749.824999999997</v>
      </c>
      <c r="BI27" s="124">
        <v>152574.70250000001</v>
      </c>
      <c r="BJ27" s="51">
        <v>18022.752</v>
      </c>
      <c r="BK27" s="51">
        <v>39349.675199999998</v>
      </c>
      <c r="BL27" s="51">
        <v>60776.724800000004</v>
      </c>
      <c r="BM27" s="51">
        <v>92116.288</v>
      </c>
      <c r="BN27" s="124">
        <v>158199.712</v>
      </c>
      <c r="BO27" s="51">
        <v>17330.513599999998</v>
      </c>
      <c r="BP27" s="51">
        <v>40303.519999999997</v>
      </c>
      <c r="BQ27" s="51">
        <v>63478.044000000002</v>
      </c>
      <c r="BR27" s="51">
        <v>95720.86</v>
      </c>
      <c r="BS27" s="124">
        <v>162826.22080000001</v>
      </c>
      <c r="BT27" s="51">
        <v>20223.78</v>
      </c>
      <c r="BU27" s="51">
        <v>44087.840400000001</v>
      </c>
      <c r="BV27" s="51">
        <v>67749.663</v>
      </c>
      <c r="BW27" s="51">
        <v>101118.9</v>
      </c>
      <c r="BX27" s="124">
        <v>171902.13</v>
      </c>
    </row>
    <row r="28" spans="1:76">
      <c r="A28" s="54" t="s">
        <v>19</v>
      </c>
      <c r="B28" s="54">
        <v>9900</v>
      </c>
      <c r="C28" s="56">
        <v>21793</v>
      </c>
      <c r="D28" s="56">
        <v>36328</v>
      </c>
      <c r="E28" s="56">
        <v>58820</v>
      </c>
      <c r="F28" s="54">
        <v>104896</v>
      </c>
      <c r="G28" s="71">
        <v>11328</v>
      </c>
      <c r="H28" s="56">
        <v>24047</v>
      </c>
      <c r="I28" s="56">
        <v>40000</v>
      </c>
      <c r="J28" s="56">
        <v>63500</v>
      </c>
      <c r="K28" s="54">
        <v>113200</v>
      </c>
      <c r="L28" s="71">
        <v>12500</v>
      </c>
      <c r="M28" s="56">
        <v>28057</v>
      </c>
      <c r="N28" s="56">
        <v>47000</v>
      </c>
      <c r="O28" s="56">
        <v>75000</v>
      </c>
      <c r="P28" s="54">
        <v>128700</v>
      </c>
      <c r="Q28" s="71">
        <v>12800</v>
      </c>
      <c r="R28" s="56">
        <v>28520</v>
      </c>
      <c r="S28" s="56">
        <v>48420</v>
      </c>
      <c r="T28" s="56">
        <v>77357</v>
      </c>
      <c r="U28" s="54">
        <v>135136</v>
      </c>
      <c r="V28" s="71">
        <v>18079.014999999999</v>
      </c>
      <c r="W28" s="56">
        <v>40322.297500000001</v>
      </c>
      <c r="X28" s="56">
        <v>64596.93</v>
      </c>
      <c r="Y28" s="56">
        <v>97911.07</v>
      </c>
      <c r="Z28" s="54">
        <v>167586.375</v>
      </c>
      <c r="AA28" s="71">
        <v>18840.196499999998</v>
      </c>
      <c r="AB28" s="56">
        <v>42772.338000000003</v>
      </c>
      <c r="AC28" s="56">
        <v>70065.163199999995</v>
      </c>
      <c r="AD28" s="56">
        <v>105912.45600000001</v>
      </c>
      <c r="AE28" s="54">
        <v>183717.3756</v>
      </c>
      <c r="AF28" s="71">
        <v>17990.64</v>
      </c>
      <c r="AG28" s="56">
        <v>40978.68</v>
      </c>
      <c r="AH28" s="56">
        <v>66965.16</v>
      </c>
      <c r="AI28" s="56">
        <v>101946.96</v>
      </c>
      <c r="AJ28" s="54">
        <v>176985.91944</v>
      </c>
      <c r="AK28" s="71">
        <v>17129.608</v>
      </c>
      <c r="AL28" s="56">
        <v>40002.6728</v>
      </c>
      <c r="AM28" s="56">
        <v>65495.56</v>
      </c>
      <c r="AN28" s="56">
        <v>100762.4</v>
      </c>
      <c r="AO28" s="54">
        <v>177341.82399999999</v>
      </c>
      <c r="AP28" s="71">
        <v>16902.734199999999</v>
      </c>
      <c r="AQ28" s="56">
        <v>39354.860050000003</v>
      </c>
      <c r="AR28" s="56">
        <v>65676.286500000002</v>
      </c>
      <c r="AS28" s="56">
        <v>101823.7</v>
      </c>
      <c r="AT28" s="120">
        <v>182264.42300000001</v>
      </c>
      <c r="AU28" s="63">
        <v>16870.456900000001</v>
      </c>
      <c r="AV28" s="51">
        <v>40004.197200000002</v>
      </c>
      <c r="AW28" s="51">
        <v>66471.620599999995</v>
      </c>
      <c r="AX28" s="51">
        <v>103546.2175</v>
      </c>
      <c r="AY28" s="124">
        <v>184867.88099999999</v>
      </c>
      <c r="AZ28" s="63">
        <v>17128.332999999999</v>
      </c>
      <c r="BA28" s="51">
        <v>40301.96</v>
      </c>
      <c r="BB28" s="51">
        <v>68513.331999999995</v>
      </c>
      <c r="BC28" s="51">
        <v>106800.194</v>
      </c>
      <c r="BD28" s="124">
        <v>193449.408</v>
      </c>
      <c r="BE28" s="63">
        <v>18151.650000000001</v>
      </c>
      <c r="BF28" s="51">
        <v>42051.322500000002</v>
      </c>
      <c r="BG28" s="51">
        <v>70589.75</v>
      </c>
      <c r="BH28" s="51">
        <v>110926.75</v>
      </c>
      <c r="BI28" s="124">
        <v>197651.3</v>
      </c>
      <c r="BJ28" s="51">
        <v>18923.889599999999</v>
      </c>
      <c r="BK28" s="51">
        <v>44055.616000000002</v>
      </c>
      <c r="BL28" s="51">
        <v>73793.156799999997</v>
      </c>
      <c r="BM28" s="51">
        <v>114144.09600000001</v>
      </c>
      <c r="BN28" s="124">
        <v>205259.12</v>
      </c>
      <c r="BO28" s="51">
        <v>20151.759999999998</v>
      </c>
      <c r="BP28" s="51">
        <v>46349.048000000003</v>
      </c>
      <c r="BQ28" s="51">
        <v>77231.620200000005</v>
      </c>
      <c r="BR28" s="51">
        <v>120910.56</v>
      </c>
      <c r="BS28" s="124">
        <v>218596.21660000001</v>
      </c>
      <c r="BT28" s="51">
        <v>21437.2068</v>
      </c>
      <c r="BU28" s="51">
        <v>50074.079279999998</v>
      </c>
      <c r="BV28" s="51">
        <v>81906.308999999994</v>
      </c>
      <c r="BW28" s="51">
        <v>127106.45729999999</v>
      </c>
      <c r="BX28" s="124">
        <v>229539.90299999999</v>
      </c>
    </row>
    <row r="29" spans="1:76">
      <c r="A29" s="54" t="s">
        <v>20</v>
      </c>
      <c r="B29" s="54">
        <v>12000</v>
      </c>
      <c r="C29" s="56">
        <v>28087</v>
      </c>
      <c r="D29" s="56">
        <v>45156</v>
      </c>
      <c r="E29" s="56">
        <v>65000</v>
      </c>
      <c r="F29" s="54">
        <v>106080</v>
      </c>
      <c r="G29" s="71">
        <v>15000</v>
      </c>
      <c r="H29" s="56">
        <v>31000</v>
      </c>
      <c r="I29" s="56">
        <v>48738</v>
      </c>
      <c r="J29" s="56">
        <v>72000</v>
      </c>
      <c r="K29" s="54">
        <v>115500</v>
      </c>
      <c r="L29" s="71">
        <v>14000</v>
      </c>
      <c r="M29" s="56">
        <v>31176</v>
      </c>
      <c r="N29" s="56">
        <v>50300</v>
      </c>
      <c r="O29" s="56">
        <v>75886</v>
      </c>
      <c r="P29" s="54">
        <v>128000</v>
      </c>
      <c r="Q29" s="71">
        <v>14400</v>
      </c>
      <c r="R29" s="56">
        <v>32388</v>
      </c>
      <c r="S29" s="56">
        <v>52000</v>
      </c>
      <c r="T29" s="56">
        <v>78152</v>
      </c>
      <c r="U29" s="54">
        <v>134476</v>
      </c>
      <c r="V29" s="71">
        <v>19805.662499999999</v>
      </c>
      <c r="W29" s="56">
        <v>41642.675000000003</v>
      </c>
      <c r="X29" s="56">
        <v>65003.199999999997</v>
      </c>
      <c r="Y29" s="56">
        <v>93442.1</v>
      </c>
      <c r="Z29" s="54">
        <v>154128.68124999999</v>
      </c>
      <c r="AA29" s="71">
        <v>20367.78</v>
      </c>
      <c r="AB29" s="56">
        <v>45827.504999999997</v>
      </c>
      <c r="AC29" s="56">
        <v>70778.035499999998</v>
      </c>
      <c r="AD29" s="56">
        <v>101838.9</v>
      </c>
      <c r="AE29" s="54">
        <v>170070.96299999999</v>
      </c>
      <c r="AF29" s="71">
        <v>19579.813200000001</v>
      </c>
      <c r="AG29" s="56">
        <v>44776.703999999998</v>
      </c>
      <c r="AH29" s="56">
        <v>69763.703999999998</v>
      </c>
      <c r="AI29" s="56">
        <v>100347.792</v>
      </c>
      <c r="AJ29" s="54">
        <v>166113.576</v>
      </c>
      <c r="AK29" s="71">
        <v>19648.668000000001</v>
      </c>
      <c r="AL29" s="56">
        <v>43126.307200000003</v>
      </c>
      <c r="AM29" s="56">
        <v>67913.857600000003</v>
      </c>
      <c r="AN29" s="56">
        <v>99754.775999999998</v>
      </c>
      <c r="AO29" s="54">
        <v>165250.33600000001</v>
      </c>
      <c r="AP29" s="71">
        <v>20364.740000000002</v>
      </c>
      <c r="AQ29" s="56">
        <v>44802.428</v>
      </c>
      <c r="AR29" s="56">
        <v>69240.115999999995</v>
      </c>
      <c r="AS29" s="56">
        <v>102434.6422</v>
      </c>
      <c r="AT29" s="120">
        <v>170045.579</v>
      </c>
      <c r="AU29" s="63">
        <v>20204.14</v>
      </c>
      <c r="AV29" s="51">
        <v>45055.232199999999</v>
      </c>
      <c r="AW29" s="51">
        <v>70714.490000000005</v>
      </c>
      <c r="AX29" s="51">
        <v>101626.8242</v>
      </c>
      <c r="AY29" s="124">
        <v>171735.19</v>
      </c>
      <c r="AZ29" s="63">
        <v>21158.528999999999</v>
      </c>
      <c r="BA29" s="51">
        <v>46065.14028</v>
      </c>
      <c r="BB29" s="51">
        <v>72543.528000000006</v>
      </c>
      <c r="BC29" s="51">
        <v>105591.1352</v>
      </c>
      <c r="BD29" s="124">
        <v>174839.97797000001</v>
      </c>
      <c r="BE29" s="63">
        <v>22185.35</v>
      </c>
      <c r="BF29" s="51">
        <v>48404.4</v>
      </c>
      <c r="BG29" s="51">
        <v>75692.380499999999</v>
      </c>
      <c r="BH29" s="51">
        <v>109514.955</v>
      </c>
      <c r="BI29" s="124">
        <v>186558.625</v>
      </c>
      <c r="BJ29" s="51">
        <v>24030.335999999999</v>
      </c>
      <c r="BK29" s="51">
        <v>50063.199999999997</v>
      </c>
      <c r="BL29" s="51">
        <v>77097.327999999994</v>
      </c>
      <c r="BM29" s="51">
        <v>112341.8208</v>
      </c>
      <c r="BN29" s="124">
        <v>190240.16</v>
      </c>
      <c r="BO29" s="51">
        <v>25290.4588</v>
      </c>
      <c r="BP29" s="51">
        <v>52495.334799999997</v>
      </c>
      <c r="BQ29" s="51">
        <v>80607.039999999994</v>
      </c>
      <c r="BR29" s="51">
        <v>118089.31359999999</v>
      </c>
      <c r="BS29" s="124">
        <v>199603.18280000001</v>
      </c>
      <c r="BT29" s="51">
        <v>26290.914000000001</v>
      </c>
      <c r="BU29" s="51">
        <v>55615.394999999997</v>
      </c>
      <c r="BV29" s="51">
        <v>85142.113800000006</v>
      </c>
      <c r="BW29" s="51">
        <v>121646.0367</v>
      </c>
      <c r="BX29" s="124">
        <v>207293.745</v>
      </c>
    </row>
    <row r="30" spans="1:76">
      <c r="A30" s="54" t="s">
        <v>22</v>
      </c>
      <c r="B30" s="54">
        <v>10280</v>
      </c>
      <c r="C30" s="56">
        <v>26000</v>
      </c>
      <c r="D30" s="56">
        <v>42131</v>
      </c>
      <c r="E30" s="56">
        <v>66202</v>
      </c>
      <c r="F30" s="54">
        <v>106632</v>
      </c>
      <c r="G30" s="71">
        <v>11975</v>
      </c>
      <c r="H30" s="56">
        <v>29262</v>
      </c>
      <c r="I30" s="56">
        <v>47096</v>
      </c>
      <c r="J30" s="56">
        <v>74067</v>
      </c>
      <c r="K30" s="54">
        <v>124212</v>
      </c>
      <c r="L30" s="71">
        <v>13000</v>
      </c>
      <c r="M30" s="56">
        <v>31452</v>
      </c>
      <c r="N30" s="56">
        <v>51415</v>
      </c>
      <c r="O30" s="56">
        <v>77050</v>
      </c>
      <c r="P30" s="54">
        <v>128000</v>
      </c>
      <c r="Q30" s="71">
        <v>14284</v>
      </c>
      <c r="R30" s="56">
        <v>33200</v>
      </c>
      <c r="S30" s="56">
        <v>55000</v>
      </c>
      <c r="T30" s="56">
        <v>83424</v>
      </c>
      <c r="U30" s="54">
        <v>140528</v>
      </c>
      <c r="V30" s="71">
        <v>20719.77</v>
      </c>
      <c r="W30" s="56">
        <v>45705.375</v>
      </c>
      <c r="X30" s="56">
        <v>69776.872499999998</v>
      </c>
      <c r="Y30" s="56">
        <v>100654.408175</v>
      </c>
      <c r="Z30" s="54">
        <v>156718.6525</v>
      </c>
      <c r="AA30" s="71">
        <v>25052.3694</v>
      </c>
      <c r="AB30" s="56">
        <v>52141.516799999998</v>
      </c>
      <c r="AC30" s="56">
        <v>78008.597399999999</v>
      </c>
      <c r="AD30" s="56">
        <v>107949.234</v>
      </c>
      <c r="AE30" s="54">
        <v>173166.86556000001</v>
      </c>
      <c r="AF30" s="71">
        <v>22988.04</v>
      </c>
      <c r="AG30" s="56">
        <v>47975.040000000001</v>
      </c>
      <c r="AH30" s="56">
        <v>74961</v>
      </c>
      <c r="AI30" s="56">
        <v>103845.97199999999</v>
      </c>
      <c r="AJ30" s="54">
        <v>167113.05600000001</v>
      </c>
      <c r="AK30" s="71">
        <v>22973.8272</v>
      </c>
      <c r="AL30" s="56">
        <v>49474.338400000001</v>
      </c>
      <c r="AM30" s="56">
        <v>76680.186400000006</v>
      </c>
      <c r="AN30" s="56">
        <v>107815.768</v>
      </c>
      <c r="AO30" s="54">
        <v>167265.584</v>
      </c>
      <c r="AP30" s="71">
        <v>21484.8007</v>
      </c>
      <c r="AQ30" s="56">
        <v>48875.375999999997</v>
      </c>
      <c r="AR30" s="56">
        <v>74331.301000000007</v>
      </c>
      <c r="AS30" s="56">
        <v>105896.648</v>
      </c>
      <c r="AT30" s="120">
        <v>165972.63099999999</v>
      </c>
      <c r="AU30" s="63">
        <v>20911.284899999999</v>
      </c>
      <c r="AV30" s="51">
        <v>49924.429940000002</v>
      </c>
      <c r="AW30" s="51">
        <v>77078.794099999999</v>
      </c>
      <c r="AX30" s="51">
        <v>109405.4181</v>
      </c>
      <c r="AY30" s="124">
        <v>174765.81099999999</v>
      </c>
      <c r="AZ30" s="63">
        <v>24181.175999999999</v>
      </c>
      <c r="BA30" s="51">
        <v>52513.453880000001</v>
      </c>
      <c r="BB30" s="51">
        <v>80603.92</v>
      </c>
      <c r="BC30" s="51">
        <v>116674.17419999999</v>
      </c>
      <c r="BD30" s="124">
        <v>186396.565</v>
      </c>
      <c r="BE30" s="63">
        <v>24605.57</v>
      </c>
      <c r="BF30" s="51">
        <v>54454.95</v>
      </c>
      <c r="BG30" s="51">
        <v>80674</v>
      </c>
      <c r="BH30" s="51">
        <v>113115.03225</v>
      </c>
      <c r="BI30" s="124">
        <v>180830.77100000001</v>
      </c>
      <c r="BJ30" s="51">
        <v>27134.254400000002</v>
      </c>
      <c r="BK30" s="51">
        <v>57272.300799999997</v>
      </c>
      <c r="BL30" s="51">
        <v>84106.176000000007</v>
      </c>
      <c r="BM30" s="51">
        <v>122154.208</v>
      </c>
      <c r="BN30" s="124">
        <v>196047.49119999999</v>
      </c>
      <c r="BO30" s="51">
        <v>26902.599600000001</v>
      </c>
      <c r="BP30" s="51">
        <v>58520.711040000002</v>
      </c>
      <c r="BQ30" s="51">
        <v>87660.156000000003</v>
      </c>
      <c r="BR30" s="51">
        <v>125948.5</v>
      </c>
      <c r="BS30" s="124">
        <v>212212.13903200001</v>
      </c>
      <c r="BT30" s="51">
        <v>25077.4872</v>
      </c>
      <c r="BU30" s="51">
        <v>58345.605300000003</v>
      </c>
      <c r="BV30" s="51">
        <v>91007.01</v>
      </c>
      <c r="BW30" s="51">
        <v>126600.8628</v>
      </c>
      <c r="BX30" s="124">
        <v>203248.989</v>
      </c>
    </row>
    <row r="31" spans="1:76">
      <c r="A31" s="54" t="s">
        <v>23</v>
      </c>
      <c r="B31" s="54">
        <v>10857</v>
      </c>
      <c r="C31" s="56">
        <v>22500</v>
      </c>
      <c r="D31" s="56">
        <v>36008</v>
      </c>
      <c r="E31" s="56">
        <v>52070</v>
      </c>
      <c r="F31" s="54">
        <v>85210</v>
      </c>
      <c r="G31" s="71">
        <v>11660</v>
      </c>
      <c r="H31" s="56">
        <v>24210</v>
      </c>
      <c r="I31" s="56">
        <v>38850</v>
      </c>
      <c r="J31" s="56">
        <v>56130</v>
      </c>
      <c r="K31" s="54">
        <v>92425</v>
      </c>
      <c r="L31" s="71">
        <v>12264</v>
      </c>
      <c r="M31" s="56">
        <v>26431</v>
      </c>
      <c r="N31" s="56">
        <v>42576</v>
      </c>
      <c r="O31" s="56">
        <v>61395</v>
      </c>
      <c r="P31" s="54">
        <v>99268</v>
      </c>
      <c r="Q31" s="71">
        <v>14000</v>
      </c>
      <c r="R31" s="56">
        <v>28736</v>
      </c>
      <c r="S31" s="56">
        <v>44156</v>
      </c>
      <c r="T31" s="56">
        <v>64000</v>
      </c>
      <c r="U31" s="54">
        <v>102922</v>
      </c>
      <c r="V31" s="71">
        <v>17266.474999999999</v>
      </c>
      <c r="W31" s="56">
        <v>34532.949999999997</v>
      </c>
      <c r="X31" s="56">
        <v>52002.559999999998</v>
      </c>
      <c r="Y31" s="56">
        <v>71605.087499999994</v>
      </c>
      <c r="Z31" s="54">
        <v>114365.005</v>
      </c>
      <c r="AA31" s="71">
        <v>18127.324199999999</v>
      </c>
      <c r="AB31" s="56">
        <v>37374.876300000004</v>
      </c>
      <c r="AC31" s="56">
        <v>54789.328200000004</v>
      </c>
      <c r="AD31" s="56">
        <v>76684.691699999996</v>
      </c>
      <c r="AE31" s="54">
        <v>124243.458</v>
      </c>
      <c r="AF31" s="71">
        <v>17690.795999999998</v>
      </c>
      <c r="AG31" s="56">
        <v>34981.800000000003</v>
      </c>
      <c r="AH31" s="56">
        <v>51473.22</v>
      </c>
      <c r="AI31" s="56">
        <v>74961</v>
      </c>
      <c r="AJ31" s="54">
        <v>119937.60000000001</v>
      </c>
      <c r="AK31" s="71">
        <v>16827.320800000001</v>
      </c>
      <c r="AL31" s="56">
        <v>34863.790399999998</v>
      </c>
      <c r="AM31" s="56">
        <v>52597.972800000003</v>
      </c>
      <c r="AN31" s="56">
        <v>75350.122719999999</v>
      </c>
      <c r="AO31" s="54">
        <v>121519.4544</v>
      </c>
      <c r="AP31" s="71">
        <v>17126.746340000002</v>
      </c>
      <c r="AQ31" s="56">
        <v>36249.237200000003</v>
      </c>
      <c r="AR31" s="56">
        <v>53966.561000000002</v>
      </c>
      <c r="AS31" s="56">
        <v>79524.309699999998</v>
      </c>
      <c r="AT31" s="120">
        <v>125243.151</v>
      </c>
      <c r="AU31" s="63">
        <v>18183.725999999999</v>
      </c>
      <c r="AV31" s="51">
        <v>35559.286399999997</v>
      </c>
      <c r="AW31" s="51">
        <v>55460.364300000001</v>
      </c>
      <c r="AX31" s="51">
        <v>77785.938999999998</v>
      </c>
      <c r="AY31" s="124">
        <v>127993.22689999999</v>
      </c>
      <c r="AZ31" s="63">
        <v>18941.921200000001</v>
      </c>
      <c r="BA31" s="51">
        <v>37077.803200000002</v>
      </c>
      <c r="BB31" s="51">
        <v>55415.195</v>
      </c>
      <c r="BC31" s="51">
        <v>77581.273000000001</v>
      </c>
      <c r="BD31" s="124">
        <v>125943.625</v>
      </c>
      <c r="BE31" s="63">
        <v>18605.44125</v>
      </c>
      <c r="BF31" s="51">
        <v>38622.677499999998</v>
      </c>
      <c r="BG31" s="51">
        <v>58589.4925</v>
      </c>
      <c r="BH31" s="51">
        <v>82690.850000000006</v>
      </c>
      <c r="BI31" s="124">
        <v>138053.38250000001</v>
      </c>
      <c r="BJ31" s="51">
        <v>18323.1312</v>
      </c>
      <c r="BK31" s="51">
        <v>39850.307200000003</v>
      </c>
      <c r="BL31" s="51">
        <v>60276.092799999999</v>
      </c>
      <c r="BM31" s="51">
        <v>87310.220799999996</v>
      </c>
      <c r="BN31" s="124">
        <v>135971.65119999999</v>
      </c>
      <c r="BO31" s="51">
        <v>20151.759999999998</v>
      </c>
      <c r="BP31" s="51">
        <v>42217.9372</v>
      </c>
      <c r="BQ31" s="51">
        <v>63629.182200000003</v>
      </c>
      <c r="BR31" s="51">
        <v>90682.92</v>
      </c>
      <c r="BS31" s="124">
        <v>150130.61199999999</v>
      </c>
      <c r="BT31" s="51">
        <v>22751.752499999999</v>
      </c>
      <c r="BU31" s="51">
        <v>43177.770299999996</v>
      </c>
      <c r="BV31" s="51">
        <v>63098.193599999999</v>
      </c>
      <c r="BW31" s="51">
        <v>91007.01</v>
      </c>
      <c r="BX31" s="124">
        <v>146925.7617</v>
      </c>
    </row>
    <row r="32" spans="1:76">
      <c r="A32" s="54" t="s">
        <v>33</v>
      </c>
      <c r="B32" s="54">
        <v>9156</v>
      </c>
      <c r="C32" s="56">
        <v>20000</v>
      </c>
      <c r="D32" s="56">
        <v>32900</v>
      </c>
      <c r="E32" s="56">
        <v>47947</v>
      </c>
      <c r="F32" s="54">
        <v>76614</v>
      </c>
      <c r="G32" s="71">
        <v>9100</v>
      </c>
      <c r="H32" s="56">
        <v>20607</v>
      </c>
      <c r="I32" s="56">
        <v>35004</v>
      </c>
      <c r="J32" s="56">
        <v>51659</v>
      </c>
      <c r="K32" s="54">
        <v>84098</v>
      </c>
      <c r="L32" s="71">
        <v>10000</v>
      </c>
      <c r="M32" s="56">
        <v>22303</v>
      </c>
      <c r="N32" s="56">
        <v>37689</v>
      </c>
      <c r="O32" s="56">
        <v>55072</v>
      </c>
      <c r="P32" s="54">
        <v>89100</v>
      </c>
      <c r="Q32" s="71">
        <v>10000</v>
      </c>
      <c r="R32" s="56">
        <v>23108</v>
      </c>
      <c r="S32" s="56">
        <v>37004</v>
      </c>
      <c r="T32" s="56">
        <v>56549</v>
      </c>
      <c r="U32" s="54">
        <v>89000</v>
      </c>
      <c r="V32" s="71">
        <v>17266.474999999999</v>
      </c>
      <c r="W32" s="56">
        <v>34533.965674999999</v>
      </c>
      <c r="X32" s="56">
        <v>50011.837</v>
      </c>
      <c r="Y32" s="56">
        <v>69980.007500000007</v>
      </c>
      <c r="Z32" s="54">
        <v>108474.09</v>
      </c>
      <c r="AA32" s="71">
        <v>17414.4519</v>
      </c>
      <c r="AB32" s="56">
        <v>37680.392999999996</v>
      </c>
      <c r="AC32" s="56">
        <v>58251.8508</v>
      </c>
      <c r="AD32" s="56">
        <v>81196.154970000003</v>
      </c>
      <c r="AE32" s="54">
        <v>132390.57</v>
      </c>
      <c r="AF32" s="71">
        <v>17291.004000000001</v>
      </c>
      <c r="AG32" s="56">
        <v>36680.915999999997</v>
      </c>
      <c r="AH32" s="56">
        <v>55621.061999999998</v>
      </c>
      <c r="AI32" s="56">
        <v>79858.452000000005</v>
      </c>
      <c r="AJ32" s="54">
        <v>121936.56</v>
      </c>
      <c r="AK32" s="71">
        <v>17633.419999999998</v>
      </c>
      <c r="AL32" s="56">
        <v>35468.364800000003</v>
      </c>
      <c r="AM32" s="56">
        <v>56426.944000000003</v>
      </c>
      <c r="AN32" s="56">
        <v>81012.969599999997</v>
      </c>
      <c r="AO32" s="54">
        <v>130386.5456</v>
      </c>
      <c r="AP32" s="71">
        <v>18531.913400000001</v>
      </c>
      <c r="AQ32" s="56">
        <v>37471.121599999999</v>
      </c>
      <c r="AR32" s="56">
        <v>57021.271999999997</v>
      </c>
      <c r="AS32" s="56">
        <v>79829.780799999993</v>
      </c>
      <c r="AT32" s="120">
        <v>129316.099</v>
      </c>
      <c r="AU32" s="63">
        <v>19092.9123</v>
      </c>
      <c r="AV32" s="51">
        <v>37882.762499999997</v>
      </c>
      <c r="AW32" s="51">
        <v>58592.006000000001</v>
      </c>
      <c r="AX32" s="51">
        <v>82836.974000000002</v>
      </c>
      <c r="AY32" s="124">
        <v>131326.91</v>
      </c>
      <c r="AZ32" s="63">
        <v>15117.265196</v>
      </c>
      <c r="BA32" s="51">
        <v>40100.450199999999</v>
      </c>
      <c r="BB32" s="51">
        <v>60452.94</v>
      </c>
      <c r="BC32" s="51">
        <v>85440.155199999994</v>
      </c>
      <c r="BD32" s="124">
        <v>141056.85999999999</v>
      </c>
      <c r="BE32" s="63">
        <v>19563.445</v>
      </c>
      <c r="BF32" s="51">
        <v>39933.629999999997</v>
      </c>
      <c r="BG32" s="51">
        <v>60303.815000000002</v>
      </c>
      <c r="BH32" s="51">
        <v>85716.125</v>
      </c>
      <c r="BI32" s="124">
        <v>150275.49350000001</v>
      </c>
      <c r="BJ32" s="51">
        <v>19024.016</v>
      </c>
      <c r="BK32" s="51">
        <v>40951.6976</v>
      </c>
      <c r="BL32" s="51">
        <v>64281.148800000003</v>
      </c>
      <c r="BM32" s="51">
        <v>90113.76</v>
      </c>
      <c r="BN32" s="124">
        <v>150189.6</v>
      </c>
      <c r="BO32" s="51">
        <v>21763.900799999999</v>
      </c>
      <c r="BP32" s="51">
        <v>43326.284</v>
      </c>
      <c r="BQ32" s="51">
        <v>65795.496400000004</v>
      </c>
      <c r="BR32" s="51">
        <v>92698.096000000005</v>
      </c>
      <c r="BS32" s="124">
        <v>150432.8884</v>
      </c>
      <c r="BT32" s="51">
        <v>22246.157999999999</v>
      </c>
      <c r="BU32" s="51">
        <v>45503.504999999997</v>
      </c>
      <c r="BV32" s="51">
        <v>69165.327600000004</v>
      </c>
      <c r="BW32" s="51">
        <v>101118.9</v>
      </c>
      <c r="BX32" s="124">
        <v>155723.106</v>
      </c>
    </row>
    <row r="33" spans="1:76">
      <c r="A33" s="54" t="s">
        <v>35</v>
      </c>
      <c r="B33" s="54">
        <v>12100</v>
      </c>
      <c r="C33" s="56">
        <v>25936</v>
      </c>
      <c r="D33" s="56">
        <v>40039.5</v>
      </c>
      <c r="E33" s="56">
        <v>57800</v>
      </c>
      <c r="F33" s="54">
        <v>96671</v>
      </c>
      <c r="G33" s="71">
        <v>13824</v>
      </c>
      <c r="H33" s="56">
        <v>28034</v>
      </c>
      <c r="I33" s="56">
        <v>42438</v>
      </c>
      <c r="J33" s="56">
        <v>63000</v>
      </c>
      <c r="K33" s="54">
        <v>110000</v>
      </c>
      <c r="L33" s="71">
        <v>15080</v>
      </c>
      <c r="M33" s="56">
        <v>30000</v>
      </c>
      <c r="N33" s="56">
        <v>45822</v>
      </c>
      <c r="O33" s="56">
        <v>67850</v>
      </c>
      <c r="P33" s="54">
        <v>112500</v>
      </c>
      <c r="Q33" s="71">
        <v>15000</v>
      </c>
      <c r="R33" s="56">
        <v>29000</v>
      </c>
      <c r="S33" s="56">
        <v>46000</v>
      </c>
      <c r="T33" s="56">
        <v>69201</v>
      </c>
      <c r="U33" s="54">
        <v>117200</v>
      </c>
      <c r="V33" s="71">
        <v>20313.5</v>
      </c>
      <c r="W33" s="56">
        <v>40627</v>
      </c>
      <c r="X33" s="56">
        <v>60940.5</v>
      </c>
      <c r="Y33" s="56">
        <v>85926.104999999996</v>
      </c>
      <c r="Z33" s="54">
        <v>141178.82500000001</v>
      </c>
      <c r="AA33" s="71">
        <v>21488.007900000001</v>
      </c>
      <c r="AB33" s="56">
        <v>43383.371400000004</v>
      </c>
      <c r="AC33" s="56">
        <v>65075.057099999998</v>
      </c>
      <c r="AD33" s="56">
        <v>91655.01</v>
      </c>
      <c r="AE33" s="54">
        <v>145935.14369999999</v>
      </c>
      <c r="AF33" s="71">
        <v>18990.12</v>
      </c>
      <c r="AG33" s="56">
        <v>39579.408000000003</v>
      </c>
      <c r="AH33" s="56">
        <v>60318.618000000002</v>
      </c>
      <c r="AI33" s="56">
        <v>87554.448000000004</v>
      </c>
      <c r="AJ33" s="54">
        <v>139927.20000000001</v>
      </c>
      <c r="AK33" s="71">
        <v>17129.608</v>
      </c>
      <c r="AL33" s="56">
        <v>37695.213839999997</v>
      </c>
      <c r="AM33" s="56">
        <v>60155.152800000003</v>
      </c>
      <c r="AN33" s="56">
        <v>84841.940799999997</v>
      </c>
      <c r="AO33" s="54">
        <v>138044.48800000001</v>
      </c>
      <c r="AP33" s="71">
        <v>17004.5579</v>
      </c>
      <c r="AQ33" s="56">
        <v>36860.179400000001</v>
      </c>
      <c r="AR33" s="56">
        <v>56003.035000000003</v>
      </c>
      <c r="AS33" s="56">
        <v>83699.081399999995</v>
      </c>
      <c r="AT33" s="120">
        <v>140516.70600000001</v>
      </c>
      <c r="AU33" s="63">
        <v>17274.539700000001</v>
      </c>
      <c r="AV33" s="51">
        <v>37781.741800000003</v>
      </c>
      <c r="AW33" s="51">
        <v>58086.902499999997</v>
      </c>
      <c r="AX33" s="51">
        <v>84857.388000000006</v>
      </c>
      <c r="AY33" s="124">
        <v>140923.87650000001</v>
      </c>
      <c r="AZ33" s="63">
        <v>17229.087899999999</v>
      </c>
      <c r="BA33" s="51">
        <v>38689.881600000001</v>
      </c>
      <c r="BB33" s="51">
        <v>58542.627095999997</v>
      </c>
      <c r="BC33" s="51">
        <v>86649.214000000007</v>
      </c>
      <c r="BD33" s="124">
        <v>141459.87959999999</v>
      </c>
      <c r="BE33" s="63">
        <v>19059.232499999998</v>
      </c>
      <c r="BF33" s="51">
        <v>39842.871749999998</v>
      </c>
      <c r="BG33" s="51">
        <v>60505.5</v>
      </c>
      <c r="BH33" s="51">
        <v>88237.1875</v>
      </c>
      <c r="BI33" s="124">
        <v>146221.625</v>
      </c>
      <c r="BJ33" s="51">
        <v>17722.372800000001</v>
      </c>
      <c r="BK33" s="51">
        <v>40050.559999999998</v>
      </c>
      <c r="BL33" s="51">
        <v>62078.368000000002</v>
      </c>
      <c r="BM33" s="51">
        <v>90113.76</v>
      </c>
      <c r="BN33" s="124">
        <v>151190.864</v>
      </c>
      <c r="BO33" s="51">
        <v>19446.448400000001</v>
      </c>
      <c r="BP33" s="51">
        <v>42318.696000000004</v>
      </c>
      <c r="BQ33" s="51">
        <v>65493.22</v>
      </c>
      <c r="BR33" s="51">
        <v>95720.86</v>
      </c>
      <c r="BS33" s="124">
        <v>155168.552</v>
      </c>
      <c r="BT33" s="51">
        <v>21437.2068</v>
      </c>
      <c r="BU33" s="51">
        <v>45301.267200000002</v>
      </c>
      <c r="BV33" s="51">
        <v>67749.663</v>
      </c>
      <c r="BW33" s="51">
        <v>99399.878700000001</v>
      </c>
      <c r="BX33" s="124">
        <v>161790.24</v>
      </c>
    </row>
    <row r="34" spans="1:76">
      <c r="A34" s="54" t="s">
        <v>48</v>
      </c>
      <c r="B34" s="54">
        <v>7600</v>
      </c>
      <c r="C34" s="56">
        <v>18079</v>
      </c>
      <c r="D34" s="56">
        <v>29600</v>
      </c>
      <c r="E34" s="56">
        <v>47100</v>
      </c>
      <c r="F34" s="54">
        <v>78865</v>
      </c>
      <c r="G34" s="71">
        <v>8916</v>
      </c>
      <c r="H34" s="56">
        <v>20200</v>
      </c>
      <c r="I34" s="56">
        <v>34338.5</v>
      </c>
      <c r="J34" s="56">
        <v>53895</v>
      </c>
      <c r="K34" s="54">
        <v>84824</v>
      </c>
      <c r="L34" s="71">
        <v>9100</v>
      </c>
      <c r="M34" s="56">
        <v>21060</v>
      </c>
      <c r="N34" s="56">
        <v>35998</v>
      </c>
      <c r="O34" s="56">
        <v>55000</v>
      </c>
      <c r="P34" s="54">
        <v>91808</v>
      </c>
      <c r="Q34" s="71">
        <v>10316</v>
      </c>
      <c r="R34" s="56">
        <v>22815</v>
      </c>
      <c r="S34" s="56">
        <v>38000</v>
      </c>
      <c r="T34" s="56">
        <v>59993</v>
      </c>
      <c r="U34" s="54">
        <v>102620</v>
      </c>
      <c r="V34" s="71">
        <v>12899.0725</v>
      </c>
      <c r="W34" s="56">
        <v>30470.25</v>
      </c>
      <c r="X34" s="56">
        <v>47025.752500000002</v>
      </c>
      <c r="Y34" s="56">
        <v>72112.925000000003</v>
      </c>
      <c r="Z34" s="54">
        <v>121881</v>
      </c>
      <c r="AA34" s="71">
        <v>14970.318300000001</v>
      </c>
      <c r="AB34" s="56">
        <v>32282.9313</v>
      </c>
      <c r="AC34" s="56">
        <v>51937.839</v>
      </c>
      <c r="AD34" s="56">
        <v>80452.731</v>
      </c>
      <c r="AE34" s="54">
        <v>135954.93150000001</v>
      </c>
      <c r="AF34" s="71">
        <v>14892.252</v>
      </c>
      <c r="AG34" s="56">
        <v>32183.256000000001</v>
      </c>
      <c r="AH34" s="56">
        <v>52572.648000000001</v>
      </c>
      <c r="AI34" s="56">
        <v>79618.576799999995</v>
      </c>
      <c r="AJ34" s="54">
        <v>129432.66</v>
      </c>
      <c r="AK34" s="71">
        <v>13099.111999999999</v>
      </c>
      <c r="AL34" s="56">
        <v>30228.720000000001</v>
      </c>
      <c r="AM34" s="56">
        <v>50713.715920000002</v>
      </c>
      <c r="AN34" s="56">
        <v>78594.672000000006</v>
      </c>
      <c r="AO34" s="54">
        <v>131797.21919999999</v>
      </c>
      <c r="AP34" s="71">
        <v>12829.7862</v>
      </c>
      <c r="AQ34" s="56">
        <v>30547.11</v>
      </c>
      <c r="AR34" s="56">
        <v>51420.968500000003</v>
      </c>
      <c r="AS34" s="56">
        <v>80033.428199999995</v>
      </c>
      <c r="AT34" s="120">
        <v>139498.46900000001</v>
      </c>
      <c r="AU34" s="63">
        <v>12122.484</v>
      </c>
      <c r="AV34" s="51">
        <v>30306.21</v>
      </c>
      <c r="AW34" s="51">
        <v>50611.370699999999</v>
      </c>
      <c r="AX34" s="51">
        <v>80816.56</v>
      </c>
      <c r="AY34" s="124">
        <v>136377.94500000001</v>
      </c>
      <c r="AZ34" s="63">
        <v>12896.627200000001</v>
      </c>
      <c r="BA34" s="51">
        <v>32241.567999999999</v>
      </c>
      <c r="BB34" s="51">
        <v>54407.646000000001</v>
      </c>
      <c r="BC34" s="51">
        <v>83928.831699999995</v>
      </c>
      <c r="BD34" s="124">
        <v>142330.40193600001</v>
      </c>
      <c r="BE34" s="63">
        <v>13008.682500000001</v>
      </c>
      <c r="BF34" s="51">
        <v>33278.025000000001</v>
      </c>
      <c r="BG34" s="51">
        <v>54454.95</v>
      </c>
      <c r="BH34" s="51">
        <v>82690.850000000006</v>
      </c>
      <c r="BI34" s="124">
        <v>140171.07500000001</v>
      </c>
      <c r="BJ34" s="51">
        <v>15018.96</v>
      </c>
      <c r="BK34" s="51">
        <v>33141.838400000001</v>
      </c>
      <c r="BL34" s="51">
        <v>55069.52</v>
      </c>
      <c r="BM34" s="51">
        <v>84406.555200000003</v>
      </c>
      <c r="BN34" s="124">
        <v>147185.80799999999</v>
      </c>
      <c r="BO34" s="51">
        <v>14710.784799999999</v>
      </c>
      <c r="BP34" s="51">
        <v>35114.441800000001</v>
      </c>
      <c r="BQ34" s="51">
        <v>56122.651599999997</v>
      </c>
      <c r="BR34" s="51">
        <v>86854.085600000006</v>
      </c>
      <c r="BS34" s="124">
        <v>149223.78279999999</v>
      </c>
      <c r="BT34" s="51">
        <v>14358.8838</v>
      </c>
      <c r="BU34" s="51">
        <v>35391.614999999998</v>
      </c>
      <c r="BV34" s="51">
        <v>58345.605300000003</v>
      </c>
      <c r="BW34" s="51">
        <v>89995.820999999996</v>
      </c>
      <c r="BX34" s="124">
        <v>151678.35</v>
      </c>
    </row>
    <row r="35" spans="1:76">
      <c r="A35" s="54" t="s">
        <v>37</v>
      </c>
      <c r="B35" s="54">
        <v>10193</v>
      </c>
      <c r="C35" s="56">
        <v>23000</v>
      </c>
      <c r="D35" s="56">
        <v>39002</v>
      </c>
      <c r="E35" s="56">
        <v>58577</v>
      </c>
      <c r="F35" s="54">
        <v>100149</v>
      </c>
      <c r="G35" s="71">
        <v>10800</v>
      </c>
      <c r="H35" s="56">
        <v>25000</v>
      </c>
      <c r="I35" s="56">
        <v>40895</v>
      </c>
      <c r="J35" s="56">
        <v>61160</v>
      </c>
      <c r="K35" s="54">
        <v>102520</v>
      </c>
      <c r="L35" s="71">
        <v>12000</v>
      </c>
      <c r="M35" s="56">
        <v>27000</v>
      </c>
      <c r="N35" s="56">
        <v>43500</v>
      </c>
      <c r="O35" s="56">
        <v>66000</v>
      </c>
      <c r="P35" s="54">
        <v>110198</v>
      </c>
      <c r="Q35" s="71">
        <v>11720</v>
      </c>
      <c r="R35" s="56">
        <v>27000</v>
      </c>
      <c r="S35" s="56">
        <v>44000</v>
      </c>
      <c r="T35" s="56">
        <v>68924</v>
      </c>
      <c r="U35" s="54">
        <v>112600</v>
      </c>
      <c r="V35" s="71">
        <v>17469.61</v>
      </c>
      <c r="W35" s="56">
        <v>37275.272499999999</v>
      </c>
      <c r="X35" s="56">
        <v>55862.125</v>
      </c>
      <c r="Y35" s="56">
        <v>80238.324999999997</v>
      </c>
      <c r="Z35" s="54">
        <v>132037.75</v>
      </c>
      <c r="AA35" s="71">
        <v>18331.002</v>
      </c>
      <c r="AB35" s="56">
        <v>39717.171000000002</v>
      </c>
      <c r="AC35" s="56">
        <v>61103.34</v>
      </c>
      <c r="AD35" s="56">
        <v>87785.131800000003</v>
      </c>
      <c r="AE35" s="54">
        <v>142584.64389000001</v>
      </c>
      <c r="AF35" s="71">
        <v>17291.004000000001</v>
      </c>
      <c r="AG35" s="56">
        <v>38449.995600000002</v>
      </c>
      <c r="AH35" s="56">
        <v>59868.851999999999</v>
      </c>
      <c r="AI35" s="56">
        <v>86455.02</v>
      </c>
      <c r="AJ35" s="54">
        <v>140736.7788</v>
      </c>
      <c r="AK35" s="71">
        <v>17028.845600000001</v>
      </c>
      <c r="AL35" s="56">
        <v>36274.464</v>
      </c>
      <c r="AM35" s="56">
        <v>56930.756000000001</v>
      </c>
      <c r="AN35" s="56">
        <v>83632.792000000001</v>
      </c>
      <c r="AO35" s="54">
        <v>138044.48800000001</v>
      </c>
      <c r="AP35" s="71">
        <v>16597.2631</v>
      </c>
      <c r="AQ35" s="56">
        <v>37674.769</v>
      </c>
      <c r="AR35" s="56">
        <v>59057.745999999999</v>
      </c>
      <c r="AS35" s="56">
        <v>84513.671000000002</v>
      </c>
      <c r="AT35" s="120">
        <v>141229.4719</v>
      </c>
      <c r="AU35" s="63">
        <v>16971.477599999998</v>
      </c>
      <c r="AV35" s="51">
        <v>38084.803899999999</v>
      </c>
      <c r="AW35" s="51">
        <v>59602.213000000003</v>
      </c>
      <c r="AX35" s="51">
        <v>87888.009000000005</v>
      </c>
      <c r="AY35" s="124">
        <v>142843.26980000001</v>
      </c>
      <c r="AZ35" s="63">
        <v>17732.862400000002</v>
      </c>
      <c r="BA35" s="51">
        <v>39395.1659</v>
      </c>
      <c r="BB35" s="51">
        <v>61460.489000000001</v>
      </c>
      <c r="BC35" s="51">
        <v>90175.635500000004</v>
      </c>
      <c r="BD35" s="124">
        <v>146396.86970000001</v>
      </c>
      <c r="BE35" s="63">
        <v>18151.650000000001</v>
      </c>
      <c r="BF35" s="51">
        <v>40337</v>
      </c>
      <c r="BG35" s="51">
        <v>62522.35</v>
      </c>
      <c r="BH35" s="51">
        <v>93380.154999999999</v>
      </c>
      <c r="BI35" s="124">
        <v>159532.83499999999</v>
      </c>
      <c r="BJ35" s="51">
        <v>19324.395199999999</v>
      </c>
      <c r="BK35" s="51">
        <v>42553.72</v>
      </c>
      <c r="BL35" s="51">
        <v>66584.055999999997</v>
      </c>
      <c r="BM35" s="51">
        <v>97122.607999999993</v>
      </c>
      <c r="BN35" s="124">
        <v>165208.56</v>
      </c>
      <c r="BO35" s="51">
        <v>22066.177199999998</v>
      </c>
      <c r="BP35" s="51">
        <v>45341.46</v>
      </c>
      <c r="BQ35" s="51">
        <v>70027.365999999995</v>
      </c>
      <c r="BR35" s="51">
        <v>102773.976</v>
      </c>
      <c r="BS35" s="124">
        <v>178846.87</v>
      </c>
      <c r="BT35" s="51">
        <v>22246.157999999999</v>
      </c>
      <c r="BU35" s="51">
        <v>48334.834199999998</v>
      </c>
      <c r="BV35" s="51">
        <v>73311.202499999999</v>
      </c>
      <c r="BW35" s="51">
        <v>106174.845</v>
      </c>
      <c r="BX35" s="124">
        <v>181326.41148000001</v>
      </c>
    </row>
    <row r="36" spans="1:76">
      <c r="A36" s="54" t="s">
        <v>38</v>
      </c>
      <c r="B36" s="54">
        <v>14120</v>
      </c>
      <c r="C36" s="56">
        <v>30150</v>
      </c>
      <c r="D36" s="56">
        <v>44656</v>
      </c>
      <c r="E36" s="56">
        <v>60805</v>
      </c>
      <c r="F36" s="54">
        <v>95883</v>
      </c>
      <c r="G36" s="71">
        <v>14346</v>
      </c>
      <c r="H36" s="56">
        <v>32334</v>
      </c>
      <c r="I36" s="56">
        <v>48800</v>
      </c>
      <c r="J36" s="56">
        <v>67616</v>
      </c>
      <c r="K36" s="54">
        <v>105606</v>
      </c>
      <c r="L36" s="71">
        <v>15005</v>
      </c>
      <c r="M36" s="56">
        <v>34000</v>
      </c>
      <c r="N36" s="56">
        <v>51910</v>
      </c>
      <c r="O36" s="56">
        <v>73430</v>
      </c>
      <c r="P36" s="54">
        <v>111669</v>
      </c>
      <c r="Q36" s="71">
        <v>15382</v>
      </c>
      <c r="R36" s="56">
        <v>35029</v>
      </c>
      <c r="S36" s="56">
        <v>51363</v>
      </c>
      <c r="T36" s="56">
        <v>73540</v>
      </c>
      <c r="U36" s="54">
        <v>119900</v>
      </c>
      <c r="V36" s="71">
        <v>20313.5</v>
      </c>
      <c r="W36" s="56">
        <v>40017.595000000001</v>
      </c>
      <c r="X36" s="56">
        <v>58604.447500000002</v>
      </c>
      <c r="Y36" s="56">
        <v>81254</v>
      </c>
      <c r="Z36" s="54">
        <v>129600.13</v>
      </c>
      <c r="AA36" s="71">
        <v>23321.108100000001</v>
      </c>
      <c r="AB36" s="56">
        <v>44809.116000000002</v>
      </c>
      <c r="AC36" s="56">
        <v>64158.506999999998</v>
      </c>
      <c r="AD36" s="56">
        <v>90331.104300000006</v>
      </c>
      <c r="AE36" s="54">
        <v>142625.37945000001</v>
      </c>
      <c r="AF36" s="71">
        <v>21988.560000000001</v>
      </c>
      <c r="AG36" s="56">
        <v>43567.333200000001</v>
      </c>
      <c r="AH36" s="56">
        <v>63476.974800000004</v>
      </c>
      <c r="AI36" s="56">
        <v>88453.98</v>
      </c>
      <c r="AJ36" s="54">
        <v>142825.69200000001</v>
      </c>
      <c r="AK36" s="71">
        <v>19950.9552</v>
      </c>
      <c r="AL36" s="56">
        <v>41413.346400000002</v>
      </c>
      <c r="AM36" s="56">
        <v>60961.252</v>
      </c>
      <c r="AN36" s="56">
        <v>85648.04</v>
      </c>
      <c r="AO36" s="54">
        <v>137036.864</v>
      </c>
      <c r="AP36" s="71">
        <v>19855.621500000001</v>
      </c>
      <c r="AQ36" s="56">
        <v>42358.659200000002</v>
      </c>
      <c r="AR36" s="56">
        <v>63130.694000000003</v>
      </c>
      <c r="AS36" s="56">
        <v>89604.856</v>
      </c>
      <c r="AT36" s="120">
        <v>139702.1164</v>
      </c>
      <c r="AU36" s="63">
        <v>21113.326300000001</v>
      </c>
      <c r="AV36" s="51">
        <v>44449.108</v>
      </c>
      <c r="AW36" s="51">
        <v>65360.392899999999</v>
      </c>
      <c r="AX36" s="51">
        <v>91524.754199999996</v>
      </c>
      <c r="AY36" s="124">
        <v>146378.99429999999</v>
      </c>
      <c r="AZ36" s="63">
        <v>21662.303500000002</v>
      </c>
      <c r="BA36" s="51">
        <v>45339.705000000002</v>
      </c>
      <c r="BB36" s="51">
        <v>68110.312399999995</v>
      </c>
      <c r="BC36" s="51">
        <v>95213.380499999999</v>
      </c>
      <c r="BD36" s="124">
        <v>151132.35</v>
      </c>
      <c r="BE36" s="63">
        <v>23496.302500000002</v>
      </c>
      <c r="BF36" s="51">
        <v>47799.345000000001</v>
      </c>
      <c r="BG36" s="51">
        <v>68683.826749999993</v>
      </c>
      <c r="BH36" s="51">
        <v>97534.865999999995</v>
      </c>
      <c r="BI36" s="124">
        <v>153885.655</v>
      </c>
      <c r="BJ36" s="51">
        <v>24030.335999999999</v>
      </c>
      <c r="BK36" s="51">
        <v>48561.303999999996</v>
      </c>
      <c r="BL36" s="51">
        <v>71289.996799999994</v>
      </c>
      <c r="BM36" s="51">
        <v>99826.020799999998</v>
      </c>
      <c r="BN36" s="124">
        <v>165348.73696000001</v>
      </c>
      <c r="BO36" s="51">
        <v>25189.7</v>
      </c>
      <c r="BP36" s="51">
        <v>50782.4352</v>
      </c>
      <c r="BQ36" s="51">
        <v>74057.717999999993</v>
      </c>
      <c r="BR36" s="51">
        <v>102773.976</v>
      </c>
      <c r="BS36" s="124">
        <v>168267.196</v>
      </c>
      <c r="BT36" s="51">
        <v>26290.914000000001</v>
      </c>
      <c r="BU36" s="51">
        <v>53593.017</v>
      </c>
      <c r="BV36" s="51">
        <v>77355.958499999993</v>
      </c>
      <c r="BW36" s="51">
        <v>108702.8175</v>
      </c>
      <c r="BX36" s="124">
        <v>176553.59940000001</v>
      </c>
    </row>
    <row r="37" spans="1:76">
      <c r="A37" s="54" t="s">
        <v>40</v>
      </c>
      <c r="B37" s="54">
        <v>10978</v>
      </c>
      <c r="C37" s="56">
        <v>28155</v>
      </c>
      <c r="D37" s="56">
        <v>45000</v>
      </c>
      <c r="E37" s="56">
        <v>64634</v>
      </c>
      <c r="F37" s="54">
        <v>110398</v>
      </c>
      <c r="G37" s="71">
        <v>12420</v>
      </c>
      <c r="H37" s="56">
        <v>29600</v>
      </c>
      <c r="I37" s="56">
        <v>47053.5</v>
      </c>
      <c r="J37" s="56">
        <v>69610</v>
      </c>
      <c r="K37" s="54">
        <v>113600</v>
      </c>
      <c r="L37" s="71">
        <v>12052</v>
      </c>
      <c r="M37" s="56">
        <v>28300</v>
      </c>
      <c r="N37" s="56">
        <v>46004</v>
      </c>
      <c r="O37" s="56">
        <v>71450</v>
      </c>
      <c r="P37" s="54">
        <v>118200</v>
      </c>
      <c r="Q37" s="71">
        <v>12210</v>
      </c>
      <c r="R37" s="56">
        <v>30000</v>
      </c>
      <c r="S37" s="56">
        <v>50556</v>
      </c>
      <c r="T37" s="56">
        <v>78317</v>
      </c>
      <c r="U37" s="54">
        <v>128000</v>
      </c>
      <c r="V37" s="71">
        <v>20313.5</v>
      </c>
      <c r="W37" s="56">
        <v>41642.675000000003</v>
      </c>
      <c r="X37" s="56">
        <v>63682.822500000002</v>
      </c>
      <c r="Y37" s="56">
        <v>90415.388500000001</v>
      </c>
      <c r="Z37" s="54">
        <v>146257.20000000001</v>
      </c>
      <c r="AA37" s="71">
        <v>21386.169000000002</v>
      </c>
      <c r="AB37" s="56">
        <v>46845.894</v>
      </c>
      <c r="AC37" s="56">
        <v>70778.035499999998</v>
      </c>
      <c r="AD37" s="56">
        <v>99802.122000000003</v>
      </c>
      <c r="AE37" s="54">
        <v>161485.94373</v>
      </c>
      <c r="AF37" s="71">
        <v>20389.392</v>
      </c>
      <c r="AG37" s="56">
        <v>44576.807999999997</v>
      </c>
      <c r="AH37" s="56">
        <v>67964.639999999999</v>
      </c>
      <c r="AI37" s="56">
        <v>99848.051999999996</v>
      </c>
      <c r="AJ37" s="54">
        <v>158917.32</v>
      </c>
      <c r="AK37" s="71">
        <v>19447.143199999999</v>
      </c>
      <c r="AL37" s="56">
        <v>44335.455999999998</v>
      </c>
      <c r="AM37" s="56">
        <v>67510.808000000005</v>
      </c>
      <c r="AN37" s="56">
        <v>96731.903999999995</v>
      </c>
      <c r="AO37" s="54">
        <v>156685.53200000001</v>
      </c>
      <c r="AP37" s="71">
        <v>19407.59722</v>
      </c>
      <c r="AQ37" s="56">
        <v>44598.780599999998</v>
      </c>
      <c r="AR37" s="56">
        <v>68527.350099999996</v>
      </c>
      <c r="AS37" s="56">
        <v>100601.8156</v>
      </c>
      <c r="AT37" s="120">
        <v>162917.92000000001</v>
      </c>
      <c r="AU37" s="63">
        <v>20205.150206999999</v>
      </c>
      <c r="AV37" s="51">
        <v>45459.315000000002</v>
      </c>
      <c r="AW37" s="51">
        <v>70613.469299999997</v>
      </c>
      <c r="AX37" s="51">
        <v>102536.0105</v>
      </c>
      <c r="AY37" s="124">
        <v>170724.98300000001</v>
      </c>
      <c r="AZ37" s="63">
        <v>20352.489799999999</v>
      </c>
      <c r="BA37" s="51">
        <v>46044.989300000001</v>
      </c>
      <c r="BB37" s="51">
        <v>71535.979000000007</v>
      </c>
      <c r="BC37" s="51">
        <v>104785.09600000001</v>
      </c>
      <c r="BD37" s="124">
        <v>175414.28090000001</v>
      </c>
      <c r="BE37" s="63">
        <v>21176.924999999999</v>
      </c>
      <c r="BF37" s="51">
        <v>48303.557500000003</v>
      </c>
      <c r="BG37" s="51">
        <v>74623.45</v>
      </c>
      <c r="BH37" s="51">
        <v>108506.53</v>
      </c>
      <c r="BI37" s="124">
        <v>183533.35</v>
      </c>
      <c r="BJ37" s="51">
        <v>23429.577600000001</v>
      </c>
      <c r="BK37" s="51">
        <v>50063.199999999997</v>
      </c>
      <c r="BL37" s="51">
        <v>76997.2016</v>
      </c>
      <c r="BM37" s="51">
        <v>112642.2</v>
      </c>
      <c r="BN37" s="124">
        <v>192242.68799999999</v>
      </c>
      <c r="BO37" s="51">
        <v>24282.870800000001</v>
      </c>
      <c r="BP37" s="51">
        <v>52797.611199999999</v>
      </c>
      <c r="BQ37" s="51">
        <v>80607.039999999994</v>
      </c>
      <c r="BR37" s="51">
        <v>118069.16184</v>
      </c>
      <c r="BS37" s="124">
        <v>201517.6</v>
      </c>
      <c r="BT37" s="51">
        <v>25886.438399999999</v>
      </c>
      <c r="BU37" s="51">
        <v>55615.394999999997</v>
      </c>
      <c r="BV37" s="51">
        <v>84939.876000000004</v>
      </c>
      <c r="BW37" s="51">
        <v>123870.6525</v>
      </c>
      <c r="BX37" s="124">
        <v>212349.69</v>
      </c>
    </row>
    <row r="38" spans="1:76">
      <c r="A38" s="57" t="s">
        <v>42</v>
      </c>
      <c r="B38" s="57">
        <v>10442</v>
      </c>
      <c r="C38" s="58">
        <v>24018</v>
      </c>
      <c r="D38" s="58">
        <v>37203</v>
      </c>
      <c r="E38" s="58">
        <v>53712</v>
      </c>
      <c r="F38" s="57">
        <v>85180</v>
      </c>
      <c r="G38" s="73">
        <v>11615</v>
      </c>
      <c r="H38" s="58">
        <v>26080</v>
      </c>
      <c r="I38" s="58">
        <v>40265.5</v>
      </c>
      <c r="J38" s="58">
        <v>58000</v>
      </c>
      <c r="K38" s="57">
        <v>91322</v>
      </c>
      <c r="L38" s="73">
        <v>13000</v>
      </c>
      <c r="M38" s="58">
        <v>28734</v>
      </c>
      <c r="N38" s="58">
        <v>44000</v>
      </c>
      <c r="O38" s="58">
        <v>62630</v>
      </c>
      <c r="P38" s="57">
        <v>96819</v>
      </c>
      <c r="Q38" s="73">
        <v>12950</v>
      </c>
      <c r="R38" s="58">
        <v>29574</v>
      </c>
      <c r="S38" s="58">
        <v>46000</v>
      </c>
      <c r="T38" s="58">
        <v>67020</v>
      </c>
      <c r="U38" s="57">
        <v>102000</v>
      </c>
      <c r="V38" s="73">
        <v>19500.96</v>
      </c>
      <c r="W38" s="58">
        <v>38494.082499999997</v>
      </c>
      <c r="X38" s="58">
        <v>57284.07</v>
      </c>
      <c r="Y38" s="58">
        <v>81050.865000000005</v>
      </c>
      <c r="Z38" s="57">
        <v>126959.375</v>
      </c>
      <c r="AA38" s="73">
        <v>20775.135600000001</v>
      </c>
      <c r="AB38" s="58">
        <v>43790.726999999999</v>
      </c>
      <c r="AC38" s="58">
        <v>66195.285000000003</v>
      </c>
      <c r="AD38" s="58">
        <v>91145.815499999997</v>
      </c>
      <c r="AE38" s="57">
        <v>141556.071</v>
      </c>
      <c r="AF38" s="73">
        <v>23887.572</v>
      </c>
      <c r="AG38" s="58">
        <v>44976.6</v>
      </c>
      <c r="AH38" s="58">
        <v>66365.471999999994</v>
      </c>
      <c r="AI38" s="58">
        <v>90352.991999999998</v>
      </c>
      <c r="AJ38" s="57">
        <v>136329.07199999999</v>
      </c>
      <c r="AK38" s="73">
        <v>22530.47264</v>
      </c>
      <c r="AL38" s="58">
        <v>48365.951999999997</v>
      </c>
      <c r="AM38" s="58">
        <v>67510.808000000005</v>
      </c>
      <c r="AN38" s="58">
        <v>94615.893599999996</v>
      </c>
      <c r="AO38" s="57">
        <v>143082.60800000001</v>
      </c>
      <c r="AP38" s="73">
        <v>21382.976999999999</v>
      </c>
      <c r="AQ38" s="58">
        <v>43987.838400000001</v>
      </c>
      <c r="AR38" s="58">
        <v>69240.115999999995</v>
      </c>
      <c r="AS38" s="58">
        <v>94746.952850000001</v>
      </c>
      <c r="AT38" s="121">
        <v>138480.23199999999</v>
      </c>
      <c r="AU38" s="98">
        <v>20608.2228</v>
      </c>
      <c r="AV38" s="50">
        <v>45459.315000000002</v>
      </c>
      <c r="AW38" s="50">
        <v>68391.013900000005</v>
      </c>
      <c r="AX38" s="50">
        <v>92332.919800000003</v>
      </c>
      <c r="AY38" s="125">
        <v>146884.09779999999</v>
      </c>
      <c r="AZ38" s="98">
        <v>24181.175999999999</v>
      </c>
      <c r="BA38" s="50">
        <v>48362.351999999999</v>
      </c>
      <c r="BB38" s="50">
        <v>72543.528000000006</v>
      </c>
      <c r="BC38" s="50">
        <v>100654.14509999999</v>
      </c>
      <c r="BD38" s="125">
        <v>155162.546</v>
      </c>
      <c r="BE38" s="98">
        <v>20975.24</v>
      </c>
      <c r="BF38" s="50">
        <v>47395.974999999999</v>
      </c>
      <c r="BG38" s="50">
        <v>73857.047000000006</v>
      </c>
      <c r="BH38" s="50">
        <v>101850.925</v>
      </c>
      <c r="BI38" s="125">
        <v>153280.6</v>
      </c>
      <c r="BJ38" s="50">
        <v>26052.889279999999</v>
      </c>
      <c r="BK38" s="50">
        <v>52065.728000000003</v>
      </c>
      <c r="BL38" s="50">
        <v>75094.8</v>
      </c>
      <c r="BM38" s="50">
        <v>104982.5304</v>
      </c>
      <c r="BN38" s="125">
        <v>150189.6</v>
      </c>
      <c r="BO38" s="50">
        <v>24988.182400000002</v>
      </c>
      <c r="BP38" s="50">
        <v>47255.877200000003</v>
      </c>
      <c r="BQ38" s="50">
        <v>73705.0622</v>
      </c>
      <c r="BR38" s="50">
        <v>101564.8704</v>
      </c>
      <c r="BS38" s="125">
        <v>150130.61199999999</v>
      </c>
      <c r="BT38" s="50">
        <v>24369.654900000001</v>
      </c>
      <c r="BU38" s="50">
        <v>50276.317080000001</v>
      </c>
      <c r="BV38" s="50">
        <v>73816.797000000006</v>
      </c>
      <c r="BW38" s="50">
        <v>103343.51579999999</v>
      </c>
      <c r="BX38" s="125">
        <v>153801.8469</v>
      </c>
    </row>
    <row r="39" spans="1:76">
      <c r="A39" s="48" t="s">
        <v>98</v>
      </c>
      <c r="B39" s="53">
        <f>MEDIAN(B41:B52)</f>
        <v>11448</v>
      </c>
      <c r="C39" s="53">
        <f>MEDIAN(C41:C52)</f>
        <v>26108.5</v>
      </c>
      <c r="D39" s="53">
        <f>MEDIAN(D41:D52)</f>
        <v>42050</v>
      </c>
      <c r="E39" s="53">
        <f t="shared" ref="E39:AJ39" si="36">MEDIAN(E41:E52)</f>
        <v>59337.5</v>
      </c>
      <c r="F39" s="64">
        <f t="shared" si="36"/>
        <v>95028.5</v>
      </c>
      <c r="G39" s="75">
        <f t="shared" si="36"/>
        <v>12768</v>
      </c>
      <c r="H39" s="53">
        <f t="shared" si="36"/>
        <v>29221.5</v>
      </c>
      <c r="I39" s="53">
        <f t="shared" si="36"/>
        <v>46125</v>
      </c>
      <c r="J39" s="53">
        <f t="shared" si="36"/>
        <v>65117.5</v>
      </c>
      <c r="K39" s="64">
        <f t="shared" si="36"/>
        <v>103562</v>
      </c>
      <c r="L39" s="75">
        <f t="shared" si="36"/>
        <v>13094.5</v>
      </c>
      <c r="M39" s="53">
        <f t="shared" si="36"/>
        <v>30025</v>
      </c>
      <c r="N39" s="53">
        <f t="shared" si="36"/>
        <v>48133.5</v>
      </c>
      <c r="O39" s="53">
        <f t="shared" si="36"/>
        <v>71756</v>
      </c>
      <c r="P39" s="64">
        <f t="shared" si="36"/>
        <v>116365</v>
      </c>
      <c r="Q39" s="75">
        <f t="shared" si="36"/>
        <v>12823.5</v>
      </c>
      <c r="R39" s="53">
        <f t="shared" si="36"/>
        <v>30034</v>
      </c>
      <c r="S39" s="53">
        <f t="shared" si="36"/>
        <v>49436</v>
      </c>
      <c r="T39" s="53">
        <f t="shared" si="36"/>
        <v>73177</v>
      </c>
      <c r="U39" s="64">
        <f t="shared" si="36"/>
        <v>117106</v>
      </c>
      <c r="V39" s="75">
        <f t="shared" si="36"/>
        <v>18282.150000000001</v>
      </c>
      <c r="W39" s="53">
        <f t="shared" si="36"/>
        <v>37759.749475000004</v>
      </c>
      <c r="X39" s="53">
        <f t="shared" si="36"/>
        <v>55912.908750000002</v>
      </c>
      <c r="Y39" s="53">
        <f t="shared" si="36"/>
        <v>79943.779249999992</v>
      </c>
      <c r="Z39" s="64">
        <f t="shared" si="36"/>
        <v>125943.7</v>
      </c>
      <c r="AA39" s="75">
        <f t="shared" si="36"/>
        <v>19960.4244</v>
      </c>
      <c r="AB39" s="53">
        <f t="shared" si="36"/>
        <v>42110.385150000002</v>
      </c>
      <c r="AC39" s="53">
        <f t="shared" si="36"/>
        <v>61612.534500000002</v>
      </c>
      <c r="AD39" s="53">
        <f t="shared" si="36"/>
        <v>86664.903900000005</v>
      </c>
      <c r="AE39" s="64">
        <f t="shared" si="36"/>
        <v>136209.52875</v>
      </c>
      <c r="AF39" s="75">
        <f t="shared" si="36"/>
        <v>18590.328000000001</v>
      </c>
      <c r="AG39" s="53">
        <f t="shared" si="36"/>
        <v>40079.148000000001</v>
      </c>
      <c r="AH39" s="53">
        <f t="shared" si="36"/>
        <v>60968.28</v>
      </c>
      <c r="AI39" s="53">
        <f t="shared" si="36"/>
        <v>84206.19</v>
      </c>
      <c r="AJ39" s="64">
        <f t="shared" si="36"/>
        <v>135879.30600000001</v>
      </c>
      <c r="AK39" s="75">
        <f t="shared" ref="AK39:AO39" si="37">MEDIAN(AK41:AK52)</f>
        <v>19346.380799999999</v>
      </c>
      <c r="AL39" s="53">
        <f t="shared" si="37"/>
        <v>40571.980360000001</v>
      </c>
      <c r="AM39" s="53">
        <f t="shared" si="37"/>
        <v>60558.202400000002</v>
      </c>
      <c r="AN39" s="53">
        <f t="shared" si="37"/>
        <v>84791.559600000008</v>
      </c>
      <c r="AO39" s="64">
        <f t="shared" si="37"/>
        <v>135525.42800000001</v>
      </c>
      <c r="AP39" s="75">
        <f t="shared" ref="AP39:AT39" si="38">MEDIAN(AP41:AP52)</f>
        <v>19651.974099999999</v>
      </c>
      <c r="AQ39" s="53">
        <f t="shared" si="38"/>
        <v>40729.480000000003</v>
      </c>
      <c r="AR39" s="53">
        <f t="shared" si="38"/>
        <v>63079.782149999999</v>
      </c>
      <c r="AS39" s="53">
        <f t="shared" si="38"/>
        <v>88332.05975</v>
      </c>
      <c r="AT39" s="122">
        <f t="shared" si="38"/>
        <v>141331.29560000001</v>
      </c>
      <c r="AU39" s="74">
        <f t="shared" ref="AU39:AY39" si="39">MEDIAN(AU41:AU52)</f>
        <v>20456.691749999998</v>
      </c>
      <c r="AV39" s="64">
        <f t="shared" si="39"/>
        <v>41923.590500000006</v>
      </c>
      <c r="AW39" s="64">
        <f t="shared" si="39"/>
        <v>64299.67555</v>
      </c>
      <c r="AX39" s="64">
        <f t="shared" si="39"/>
        <v>90494.343059999999</v>
      </c>
      <c r="AY39" s="122">
        <f t="shared" si="39"/>
        <v>143954.4975</v>
      </c>
      <c r="AZ39" s="74">
        <f t="shared" ref="AZ39:BD39" si="40">MEDIAN(AZ41:AZ52)</f>
        <v>20055.262844999997</v>
      </c>
      <c r="BA39" s="64">
        <f t="shared" si="40"/>
        <v>42317.057999999997</v>
      </c>
      <c r="BB39" s="64">
        <f t="shared" si="40"/>
        <v>64281.626199999999</v>
      </c>
      <c r="BC39" s="64">
        <f t="shared" si="40"/>
        <v>91686.959000000003</v>
      </c>
      <c r="BD39" s="122">
        <f t="shared" si="40"/>
        <v>149621.02650000001</v>
      </c>
      <c r="BE39" s="74">
        <f t="shared" ref="BE39:BI39" si="41">MEDIAN(BE41:BE52)</f>
        <v>19916.393749999999</v>
      </c>
      <c r="BF39" s="64">
        <f t="shared" si="41"/>
        <v>43765.645000000004</v>
      </c>
      <c r="BG39" s="64">
        <f t="shared" si="41"/>
        <v>66354.364999999991</v>
      </c>
      <c r="BH39" s="64">
        <f t="shared" si="41"/>
        <v>94439.001250000001</v>
      </c>
      <c r="BI39" s="122">
        <f t="shared" si="41"/>
        <v>152574.70250000001</v>
      </c>
      <c r="BJ39" s="64">
        <f t="shared" ref="BJ39:BN39" si="42">MEDIAN(BJ41:BJ52)</f>
        <v>21376.986400000002</v>
      </c>
      <c r="BK39" s="64">
        <f t="shared" si="42"/>
        <v>46058.144</v>
      </c>
      <c r="BL39" s="64">
        <f t="shared" si="42"/>
        <v>68886.963199999998</v>
      </c>
      <c r="BM39" s="64">
        <f t="shared" si="42"/>
        <v>97448.018799999991</v>
      </c>
      <c r="BN39" s="122">
        <f t="shared" si="42"/>
        <v>157699.08000000002</v>
      </c>
      <c r="BO39" s="64">
        <f t="shared" ref="BO39:BS39" si="43">MEDIAN(BO41:BO52)</f>
        <v>22267.694800000001</v>
      </c>
      <c r="BP39" s="64">
        <f t="shared" si="43"/>
        <v>47810.050600000002</v>
      </c>
      <c r="BQ39" s="64">
        <f t="shared" si="43"/>
        <v>71538.747999999992</v>
      </c>
      <c r="BR39" s="64">
        <f t="shared" si="43"/>
        <v>101615.24979999999</v>
      </c>
      <c r="BS39" s="122">
        <f t="shared" si="43"/>
        <v>164126.00932000001</v>
      </c>
      <c r="BT39" s="64">
        <f t="shared" ref="BT39:BX39" si="44">MEDIAN(BT41:BT52)</f>
        <v>22650.633600000001</v>
      </c>
      <c r="BU39" s="64">
        <f t="shared" si="44"/>
        <v>50053.855499999998</v>
      </c>
      <c r="BV39" s="64">
        <f t="shared" si="44"/>
        <v>74170.713149999996</v>
      </c>
      <c r="BW39" s="64">
        <f t="shared" si="44"/>
        <v>103646.8725</v>
      </c>
      <c r="BX39" s="122">
        <f t="shared" si="44"/>
        <v>166441.70939999999</v>
      </c>
    </row>
    <row r="40" spans="1:76">
      <c r="A40" s="48" t="s">
        <v>95</v>
      </c>
      <c r="B40" s="55">
        <f>(B39/B$5)*100</f>
        <v>114.42278860569715</v>
      </c>
      <c r="C40" s="55">
        <f>(C39/C$5)*100</f>
        <v>108.78541666666666</v>
      </c>
      <c r="D40" s="55">
        <f t="shared" ref="D40:AJ40" si="45">(D39/D$5)*100</f>
        <v>106.54740789540365</v>
      </c>
      <c r="E40" s="55">
        <f t="shared" si="45"/>
        <v>98.895833333333343</v>
      </c>
      <c r="F40" s="55">
        <f t="shared" si="45"/>
        <v>94.415741835487694</v>
      </c>
      <c r="G40" s="70">
        <f t="shared" si="45"/>
        <v>112.00000000000001</v>
      </c>
      <c r="H40" s="55">
        <f t="shared" si="45"/>
        <v>112.34717416378317</v>
      </c>
      <c r="I40" s="55">
        <f t="shared" si="45"/>
        <v>107.26744186046511</v>
      </c>
      <c r="J40" s="55">
        <f t="shared" si="45"/>
        <v>99.799993869543897</v>
      </c>
      <c r="K40" s="55">
        <f t="shared" si="45"/>
        <v>93.806159420289859</v>
      </c>
      <c r="L40" s="70">
        <f t="shared" si="45"/>
        <v>108.47001325381046</v>
      </c>
      <c r="M40" s="55">
        <f t="shared" si="45"/>
        <v>106.31329225975496</v>
      </c>
      <c r="N40" s="55">
        <f t="shared" si="45"/>
        <v>103.32181342034087</v>
      </c>
      <c r="O40" s="55">
        <f t="shared" si="45"/>
        <v>99.927584670231724</v>
      </c>
      <c r="P40" s="55">
        <f t="shared" si="45"/>
        <v>96.038459951306066</v>
      </c>
      <c r="Q40" s="70">
        <f t="shared" si="45"/>
        <v>105.38708086785009</v>
      </c>
      <c r="R40" s="55">
        <f t="shared" si="45"/>
        <v>104.94060097833682</v>
      </c>
      <c r="S40" s="55">
        <f t="shared" si="45"/>
        <v>103.20668058455115</v>
      </c>
      <c r="T40" s="55">
        <f t="shared" si="45"/>
        <v>98.719747457032625</v>
      </c>
      <c r="U40" s="55">
        <f t="shared" si="45"/>
        <v>92.579767890459479</v>
      </c>
      <c r="V40" s="70">
        <f t="shared" si="45"/>
        <v>108.43373493975903</v>
      </c>
      <c r="W40" s="55">
        <f t="shared" si="45"/>
        <v>101.02445652173915</v>
      </c>
      <c r="X40" s="55">
        <f t="shared" si="45"/>
        <v>95.572916666666671</v>
      </c>
      <c r="Y40" s="55">
        <f t="shared" si="45"/>
        <v>93.03782505910165</v>
      </c>
      <c r="Z40" s="55">
        <f t="shared" si="45"/>
        <v>86.701160676828408</v>
      </c>
      <c r="AA40" s="70">
        <f t="shared" si="45"/>
        <v>108.88888888888889</v>
      </c>
      <c r="AB40" s="55">
        <f t="shared" si="45"/>
        <v>103.37500000000001</v>
      </c>
      <c r="AC40" s="55">
        <f t="shared" si="45"/>
        <v>97.423510466988745</v>
      </c>
      <c r="AD40" s="55">
        <f t="shared" si="45"/>
        <v>92.903930131004358</v>
      </c>
      <c r="AE40" s="55">
        <f t="shared" si="45"/>
        <v>86.173571290509628</v>
      </c>
      <c r="AF40" s="70">
        <f t="shared" si="45"/>
        <v>109.41176470588236</v>
      </c>
      <c r="AG40" s="55">
        <f t="shared" si="45"/>
        <v>103.08483290488432</v>
      </c>
      <c r="AH40" s="55">
        <f t="shared" si="45"/>
        <v>100</v>
      </c>
      <c r="AI40" s="55">
        <f t="shared" si="45"/>
        <v>92.684268426842692</v>
      </c>
      <c r="AJ40" s="55">
        <f t="shared" si="45"/>
        <v>87.737979993546304</v>
      </c>
      <c r="AK40" s="70">
        <f t="shared" ref="AK40:AO40" si="46">(AK39/AK$5)*100</f>
        <v>115.66265060240961</v>
      </c>
      <c r="AL40" s="55">
        <f t="shared" si="46"/>
        <v>106.71879141266898</v>
      </c>
      <c r="AM40" s="55">
        <f t="shared" si="46"/>
        <v>100.16666666666667</v>
      </c>
      <c r="AN40" s="55">
        <f t="shared" si="46"/>
        <v>93.5</v>
      </c>
      <c r="AO40" s="55">
        <f t="shared" si="46"/>
        <v>87.908496732026151</v>
      </c>
      <c r="AP40" s="70">
        <f t="shared" ref="AP40:AT40" si="47">(AP39/AP$5)*100</f>
        <v>118.40490797546013</v>
      </c>
      <c r="AQ40" s="55">
        <f t="shared" si="47"/>
        <v>105.82010582010584</v>
      </c>
      <c r="AR40" s="55">
        <f t="shared" si="47"/>
        <v>103.25</v>
      </c>
      <c r="AS40" s="55">
        <f t="shared" si="47"/>
        <v>95.43454345434543</v>
      </c>
      <c r="AT40" s="119">
        <f t="shared" si="47"/>
        <v>88.974358974358978</v>
      </c>
      <c r="AU40" s="70">
        <f t="shared" ref="AU40:AY40" si="48">(AU39/AU$5)*100</f>
        <v>120.53571428571428</v>
      </c>
      <c r="AV40" s="55">
        <f t="shared" si="48"/>
        <v>106.68380462724936</v>
      </c>
      <c r="AW40" s="55">
        <f t="shared" si="48"/>
        <v>102.66129032258064</v>
      </c>
      <c r="AX40" s="55">
        <f t="shared" si="48"/>
        <v>95.807486631016033</v>
      </c>
      <c r="AY40" s="119">
        <f t="shared" si="48"/>
        <v>88.91246022337306</v>
      </c>
      <c r="AZ40" s="70">
        <f t="shared" ref="AZ40:BD40" si="49">(AZ39/AZ$5)*100</f>
        <v>117.08823529411765</v>
      </c>
      <c r="BA40" s="55">
        <f t="shared" si="49"/>
        <v>105.26315789473684</v>
      </c>
      <c r="BB40" s="55">
        <f t="shared" si="49"/>
        <v>100.47244094488188</v>
      </c>
      <c r="BC40" s="55">
        <f t="shared" si="49"/>
        <v>94.791666666666671</v>
      </c>
      <c r="BD40" s="119">
        <f t="shared" si="49"/>
        <v>88.922155688622766</v>
      </c>
      <c r="BE40" s="70">
        <f t="shared" ref="BE40:BI40" si="50">(BE39/BE$5)*100</f>
        <v>110.33519553072625</v>
      </c>
      <c r="BF40" s="55">
        <f t="shared" si="50"/>
        <v>107.16049382716051</v>
      </c>
      <c r="BG40" s="134">
        <f t="shared" si="50"/>
        <v>101.07526881720428</v>
      </c>
      <c r="BH40" s="55">
        <f t="shared" si="50"/>
        <v>94.595959595959599</v>
      </c>
      <c r="BI40" s="119">
        <f t="shared" si="50"/>
        <v>88.479532163742704</v>
      </c>
      <c r="BJ40" s="55">
        <f t="shared" ref="BJ40:BN40" si="51">(BJ39/BJ$5)*100</f>
        <v>112.96296296296298</v>
      </c>
      <c r="BK40" s="55">
        <f t="shared" si="51"/>
        <v>108.49056603773586</v>
      </c>
      <c r="BL40" s="55">
        <f t="shared" si="51"/>
        <v>101.17647058823529</v>
      </c>
      <c r="BM40" s="55">
        <f t="shared" si="51"/>
        <v>95.416666666666657</v>
      </c>
      <c r="BN40" s="119">
        <f t="shared" si="51"/>
        <v>87.988826815642469</v>
      </c>
      <c r="BO40" s="55">
        <f t="shared" ref="BO40:BS40" si="52">(BO39/BO$5)*100</f>
        <v>111.61616161616163</v>
      </c>
      <c r="BP40" s="55">
        <f t="shared" si="52"/>
        <v>107.84090909090909</v>
      </c>
      <c r="BQ40" s="55">
        <f t="shared" si="52"/>
        <v>101.28388017118401</v>
      </c>
      <c r="BR40" s="55">
        <f t="shared" si="52"/>
        <v>95.865019011406844</v>
      </c>
      <c r="BS40" s="119">
        <f t="shared" si="52"/>
        <v>88.048648648648651</v>
      </c>
      <c r="BT40" s="55">
        <f t="shared" ref="BT40:BX40" si="53">(BT39/BT$5)*100</f>
        <v>110.34482758620692</v>
      </c>
      <c r="BU40" s="55">
        <f t="shared" si="53"/>
        <v>107.60869565217391</v>
      </c>
      <c r="BV40" s="55">
        <f t="shared" si="53"/>
        <v>100.47945205479452</v>
      </c>
      <c r="BW40" s="55">
        <f t="shared" si="53"/>
        <v>93.692870201096895</v>
      </c>
      <c r="BX40" s="119">
        <f t="shared" si="53"/>
        <v>86.178010471204189</v>
      </c>
    </row>
    <row r="41" spans="1:76">
      <c r="A41" s="54" t="s">
        <v>24</v>
      </c>
      <c r="B41" s="54">
        <v>11980</v>
      </c>
      <c r="C41" s="56">
        <v>28211</v>
      </c>
      <c r="D41" s="56">
        <v>45678</v>
      </c>
      <c r="E41" s="56">
        <v>67704</v>
      </c>
      <c r="F41" s="54">
        <v>110605</v>
      </c>
      <c r="G41" s="71">
        <v>13176</v>
      </c>
      <c r="H41" s="56">
        <v>30832</v>
      </c>
      <c r="I41" s="56">
        <v>50040</v>
      </c>
      <c r="J41" s="56">
        <v>73889</v>
      </c>
      <c r="K41" s="54">
        <v>120600</v>
      </c>
      <c r="L41" s="71">
        <v>13000</v>
      </c>
      <c r="M41" s="56">
        <v>30500</v>
      </c>
      <c r="N41" s="56">
        <v>51010</v>
      </c>
      <c r="O41" s="56">
        <v>75786</v>
      </c>
      <c r="P41" s="54">
        <v>123632</v>
      </c>
      <c r="Q41" s="71">
        <v>12500</v>
      </c>
      <c r="R41" s="56">
        <v>30368</v>
      </c>
      <c r="S41" s="56">
        <v>51116</v>
      </c>
      <c r="T41" s="56">
        <v>77615</v>
      </c>
      <c r="U41" s="54">
        <v>128000</v>
      </c>
      <c r="V41" s="71">
        <v>18282.150000000001</v>
      </c>
      <c r="W41" s="56">
        <v>40627</v>
      </c>
      <c r="X41" s="56">
        <v>62971.85</v>
      </c>
      <c r="Y41" s="56">
        <v>91410.75</v>
      </c>
      <c r="Z41" s="54">
        <v>152351.25</v>
      </c>
      <c r="AA41" s="71">
        <v>19553.068800000001</v>
      </c>
      <c r="AB41" s="56">
        <v>44401.760399999999</v>
      </c>
      <c r="AC41" s="56">
        <v>68395.005239999999</v>
      </c>
      <c r="AD41" s="56">
        <v>99017.962469999999</v>
      </c>
      <c r="AE41" s="54">
        <v>167830.50719999999</v>
      </c>
      <c r="AF41" s="71">
        <v>18190.536</v>
      </c>
      <c r="AG41" s="56">
        <v>41978.16</v>
      </c>
      <c r="AH41" s="56">
        <v>66165.576000000001</v>
      </c>
      <c r="AI41" s="56">
        <v>96949.56</v>
      </c>
      <c r="AJ41" s="54">
        <v>162915.24</v>
      </c>
      <c r="AK41" s="71">
        <v>18338.756799999999</v>
      </c>
      <c r="AL41" s="56">
        <v>41111.059200000003</v>
      </c>
      <c r="AM41" s="56">
        <v>65495.56</v>
      </c>
      <c r="AN41" s="56">
        <v>96238.168239999999</v>
      </c>
      <c r="AO41" s="54">
        <v>161421.36480000001</v>
      </c>
      <c r="AP41" s="71">
        <v>18022.794900000001</v>
      </c>
      <c r="AQ41" s="56">
        <v>40729.480000000003</v>
      </c>
      <c r="AR41" s="56">
        <v>65676.286500000002</v>
      </c>
      <c r="AS41" s="56">
        <v>97750.751999999993</v>
      </c>
      <c r="AT41" s="120">
        <v>168009.10500000001</v>
      </c>
      <c r="AU41" s="63">
        <v>18183.725999999999</v>
      </c>
      <c r="AV41" s="51">
        <v>42428.694000000003</v>
      </c>
      <c r="AW41" s="51">
        <v>68896.117400000003</v>
      </c>
      <c r="AX41" s="51">
        <v>101020.7</v>
      </c>
      <c r="AY41" s="124">
        <v>171735.19</v>
      </c>
      <c r="AZ41" s="63">
        <v>18941.921200000001</v>
      </c>
      <c r="BA41" s="51">
        <v>43727.626600000003</v>
      </c>
      <c r="BB41" s="51">
        <v>69520.880999999994</v>
      </c>
      <c r="BC41" s="51">
        <v>102870.75290000001</v>
      </c>
      <c r="BD41" s="124">
        <v>177328.62400000001</v>
      </c>
      <c r="BE41" s="63">
        <v>18958.39</v>
      </c>
      <c r="BF41" s="51">
        <v>45379.125</v>
      </c>
      <c r="BG41" s="51">
        <v>72001.544999999998</v>
      </c>
      <c r="BH41" s="51">
        <v>106893.05</v>
      </c>
      <c r="BI41" s="124">
        <v>181113.13</v>
      </c>
      <c r="BJ41" s="51">
        <v>20025.28</v>
      </c>
      <c r="BK41" s="51">
        <v>45958.017599999999</v>
      </c>
      <c r="BL41" s="51">
        <v>73893.283200000005</v>
      </c>
      <c r="BM41" s="51">
        <v>110139.04</v>
      </c>
      <c r="BN41" s="124">
        <v>190240.16</v>
      </c>
      <c r="BO41" s="51">
        <v>20151.759999999998</v>
      </c>
      <c r="BP41" s="51">
        <v>47457.394800000002</v>
      </c>
      <c r="BQ41" s="51">
        <v>76878.964399999997</v>
      </c>
      <c r="BR41" s="51">
        <v>113857.444</v>
      </c>
      <c r="BS41" s="124">
        <v>196177.3836</v>
      </c>
      <c r="BT41" s="51">
        <v>21234.969000000001</v>
      </c>
      <c r="BU41" s="51">
        <v>50053.855499999998</v>
      </c>
      <c r="BV41" s="51">
        <v>78569.385299999994</v>
      </c>
      <c r="BW41" s="51">
        <v>116691.21060000001</v>
      </c>
      <c r="BX41" s="124">
        <v>200215.42199999999</v>
      </c>
    </row>
    <row r="42" spans="1:76">
      <c r="A42" s="54" t="s">
        <v>25</v>
      </c>
      <c r="B42" s="54">
        <v>11886</v>
      </c>
      <c r="C42" s="56">
        <v>27500</v>
      </c>
      <c r="D42" s="56">
        <v>42000</v>
      </c>
      <c r="E42" s="56">
        <v>57144</v>
      </c>
      <c r="F42" s="54">
        <v>92123</v>
      </c>
      <c r="G42" s="71">
        <v>13150</v>
      </c>
      <c r="H42" s="56">
        <v>29751</v>
      </c>
      <c r="I42" s="56">
        <v>45050</v>
      </c>
      <c r="J42" s="56">
        <v>63203</v>
      </c>
      <c r="K42" s="54">
        <v>102412</v>
      </c>
      <c r="L42" s="71">
        <v>13538</v>
      </c>
      <c r="M42" s="56">
        <v>30000</v>
      </c>
      <c r="N42" s="56">
        <v>47092</v>
      </c>
      <c r="O42" s="56">
        <v>70024</v>
      </c>
      <c r="P42" s="54">
        <v>120000</v>
      </c>
      <c r="Q42" s="71">
        <v>13374</v>
      </c>
      <c r="R42" s="56">
        <v>30000</v>
      </c>
      <c r="S42" s="56">
        <v>47916</v>
      </c>
      <c r="T42" s="56">
        <v>72280</v>
      </c>
      <c r="U42" s="54">
        <v>121704</v>
      </c>
      <c r="V42" s="71">
        <v>18282.150000000001</v>
      </c>
      <c r="W42" s="56">
        <v>37376.839999999997</v>
      </c>
      <c r="X42" s="56">
        <v>55862.125</v>
      </c>
      <c r="Y42" s="56">
        <v>78308.542499999996</v>
      </c>
      <c r="Z42" s="54">
        <v>121881</v>
      </c>
      <c r="AA42" s="71">
        <v>18331.002</v>
      </c>
      <c r="AB42" s="56">
        <v>39106.137600000002</v>
      </c>
      <c r="AC42" s="56">
        <v>59473.917600000001</v>
      </c>
      <c r="AD42" s="56">
        <v>84322.609200000006</v>
      </c>
      <c r="AE42" s="54">
        <v>132390.57</v>
      </c>
      <c r="AF42" s="71">
        <v>16791.263999999999</v>
      </c>
      <c r="AG42" s="56">
        <v>37080.707999999999</v>
      </c>
      <c r="AH42" s="56">
        <v>56470.62</v>
      </c>
      <c r="AI42" s="56">
        <v>80058.347999999998</v>
      </c>
      <c r="AJ42" s="54">
        <v>126993.92879999999</v>
      </c>
      <c r="AK42" s="71">
        <v>17129.608</v>
      </c>
      <c r="AL42" s="56">
        <v>35871.414400000001</v>
      </c>
      <c r="AM42" s="56">
        <v>55419.32</v>
      </c>
      <c r="AN42" s="56">
        <v>80609.919999999998</v>
      </c>
      <c r="AO42" s="54">
        <v>127968.24800000001</v>
      </c>
      <c r="AP42" s="71">
        <v>16291.791999999999</v>
      </c>
      <c r="AQ42" s="56">
        <v>36962.003100000002</v>
      </c>
      <c r="AR42" s="56">
        <v>57021.271999999997</v>
      </c>
      <c r="AS42" s="56">
        <v>81560.7837</v>
      </c>
      <c r="AT42" s="120">
        <v>130368.956058</v>
      </c>
      <c r="AU42" s="63">
        <v>17173.519</v>
      </c>
      <c r="AV42" s="51">
        <v>37983.783199999998</v>
      </c>
      <c r="AW42" s="51">
        <v>58389.964599999999</v>
      </c>
      <c r="AX42" s="51">
        <v>83645.139599999995</v>
      </c>
      <c r="AY42" s="124">
        <v>135367.73800000001</v>
      </c>
      <c r="AZ42" s="63">
        <v>17057.80457</v>
      </c>
      <c r="BA42" s="51">
        <v>38387.616900000001</v>
      </c>
      <c r="BB42" s="51">
        <v>59344.636100000003</v>
      </c>
      <c r="BC42" s="51">
        <v>84734.870899999994</v>
      </c>
      <c r="BD42" s="124">
        <v>136019.11499999999</v>
      </c>
      <c r="BE42" s="63">
        <v>17748.28</v>
      </c>
      <c r="BF42" s="51">
        <v>40337</v>
      </c>
      <c r="BG42" s="51">
        <v>60505.5</v>
      </c>
      <c r="BH42" s="51">
        <v>87632.132500000007</v>
      </c>
      <c r="BI42" s="124">
        <v>141179.5</v>
      </c>
      <c r="BJ42" s="51">
        <v>19324.395199999999</v>
      </c>
      <c r="BK42" s="51">
        <v>41352.203200000004</v>
      </c>
      <c r="BL42" s="51">
        <v>63079.631999999998</v>
      </c>
      <c r="BM42" s="51">
        <v>91115.024000000005</v>
      </c>
      <c r="BN42" s="124">
        <v>148187.07199999999</v>
      </c>
      <c r="BO42" s="51">
        <v>20151.759999999998</v>
      </c>
      <c r="BP42" s="51">
        <v>43326.284</v>
      </c>
      <c r="BQ42" s="51">
        <v>65493.22</v>
      </c>
      <c r="BR42" s="51">
        <v>94108.719200000007</v>
      </c>
      <c r="BS42" s="124">
        <v>153153.37599999999</v>
      </c>
      <c r="BT42" s="51">
        <v>20729.374500000002</v>
      </c>
      <c r="BU42" s="51">
        <v>44573.21112</v>
      </c>
      <c r="BV42" s="51">
        <v>68093.467260000005</v>
      </c>
      <c r="BW42" s="51">
        <v>97377.500700000004</v>
      </c>
      <c r="BX42" s="124">
        <v>158251.0785</v>
      </c>
    </row>
    <row r="43" spans="1:76">
      <c r="A43" s="54" t="s">
        <v>26</v>
      </c>
      <c r="B43" s="54">
        <v>12600</v>
      </c>
      <c r="C43" s="56">
        <v>25402</v>
      </c>
      <c r="D43" s="56">
        <v>39048</v>
      </c>
      <c r="E43" s="56">
        <v>55325</v>
      </c>
      <c r="F43" s="54">
        <v>92511</v>
      </c>
      <c r="G43" s="71">
        <v>13278</v>
      </c>
      <c r="H43" s="56">
        <v>27500</v>
      </c>
      <c r="I43" s="56">
        <v>44325</v>
      </c>
      <c r="J43" s="56">
        <v>63300</v>
      </c>
      <c r="K43" s="54">
        <v>103808</v>
      </c>
      <c r="L43" s="71">
        <v>14000</v>
      </c>
      <c r="M43" s="56">
        <v>29640</v>
      </c>
      <c r="N43" s="56">
        <v>47738</v>
      </c>
      <c r="O43" s="56">
        <v>67395</v>
      </c>
      <c r="P43" s="54">
        <v>106900</v>
      </c>
      <c r="Q43" s="71">
        <v>13500</v>
      </c>
      <c r="R43" s="56">
        <v>30203</v>
      </c>
      <c r="S43" s="56">
        <v>49548</v>
      </c>
      <c r="T43" s="56">
        <v>70201</v>
      </c>
      <c r="U43" s="54">
        <v>109700</v>
      </c>
      <c r="V43" s="71">
        <v>19602.5275</v>
      </c>
      <c r="W43" s="56">
        <v>37579.974999999999</v>
      </c>
      <c r="X43" s="56">
        <v>55862.125</v>
      </c>
      <c r="Y43" s="56">
        <v>78003.839999999997</v>
      </c>
      <c r="Z43" s="54">
        <v>121881</v>
      </c>
      <c r="AA43" s="71">
        <v>20775.135600000001</v>
      </c>
      <c r="AB43" s="56">
        <v>42466.821300000003</v>
      </c>
      <c r="AC43" s="56">
        <v>61918.051200000002</v>
      </c>
      <c r="AD43" s="56">
        <v>85544.676000000007</v>
      </c>
      <c r="AE43" s="54">
        <v>134427.348</v>
      </c>
      <c r="AF43" s="71">
        <v>20289.444</v>
      </c>
      <c r="AG43" s="56">
        <v>42078.108</v>
      </c>
      <c r="AH43" s="56">
        <v>62167.656000000003</v>
      </c>
      <c r="AI43" s="56">
        <v>84955.8</v>
      </c>
      <c r="AJ43" s="54">
        <v>130082.322</v>
      </c>
      <c r="AK43" s="71">
        <v>19648.668000000001</v>
      </c>
      <c r="AL43" s="56">
        <v>40808.771999999997</v>
      </c>
      <c r="AM43" s="56">
        <v>60658.964800000002</v>
      </c>
      <c r="AN43" s="56">
        <v>84741.178400000004</v>
      </c>
      <c r="AO43" s="54">
        <v>133711.70480000001</v>
      </c>
      <c r="AP43" s="71">
        <v>20364.740000000002</v>
      </c>
      <c r="AQ43" s="56">
        <v>42664.130299999997</v>
      </c>
      <c r="AR43" s="56">
        <v>63130.694000000003</v>
      </c>
      <c r="AS43" s="56">
        <v>87772.029399999999</v>
      </c>
      <c r="AT43" s="120">
        <v>139294.8216</v>
      </c>
      <c r="AU43" s="63">
        <v>20810.264200000001</v>
      </c>
      <c r="AV43" s="51">
        <v>43944.004500000003</v>
      </c>
      <c r="AW43" s="51">
        <v>65057.330800000003</v>
      </c>
      <c r="AX43" s="51">
        <v>90918.63</v>
      </c>
      <c r="AY43" s="124">
        <v>142338.16630000001</v>
      </c>
      <c r="AZ43" s="63">
        <v>21158.528999999999</v>
      </c>
      <c r="BA43" s="51">
        <v>43929.136400000003</v>
      </c>
      <c r="BB43" s="51">
        <v>65389.930099999998</v>
      </c>
      <c r="BC43" s="51">
        <v>91686.959000000003</v>
      </c>
      <c r="BD43" s="124">
        <v>144079.50700000001</v>
      </c>
      <c r="BE43" s="63">
        <v>22084.5075</v>
      </c>
      <c r="BF43" s="51">
        <v>44774.07</v>
      </c>
      <c r="BG43" s="51">
        <v>68764.500750000007</v>
      </c>
      <c r="BH43" s="51">
        <v>95800.375</v>
      </c>
      <c r="BI43" s="124">
        <v>152877.23000000001</v>
      </c>
      <c r="BJ43" s="51">
        <v>21126.670399999999</v>
      </c>
      <c r="BK43" s="51">
        <v>47139.509120000002</v>
      </c>
      <c r="BL43" s="51">
        <v>69087.216</v>
      </c>
      <c r="BM43" s="51">
        <v>96521.849600000001</v>
      </c>
      <c r="BN43" s="124">
        <v>153193.39199999999</v>
      </c>
      <c r="BO43" s="51">
        <v>25189.7</v>
      </c>
      <c r="BP43" s="51">
        <v>49371.811999999998</v>
      </c>
      <c r="BQ43" s="51">
        <v>74218.932079999999</v>
      </c>
      <c r="BR43" s="51">
        <v>103761.41224000001</v>
      </c>
      <c r="BS43" s="124">
        <v>164015.17464000001</v>
      </c>
      <c r="BT43" s="51">
        <v>24875.249400000001</v>
      </c>
      <c r="BU43" s="51">
        <v>50559.45</v>
      </c>
      <c r="BV43" s="51">
        <v>75303.244829999996</v>
      </c>
      <c r="BW43" s="51">
        <v>105568.13159999999</v>
      </c>
      <c r="BX43" s="124">
        <v>163357.58295000001</v>
      </c>
    </row>
    <row r="44" spans="1:76">
      <c r="A44" s="54" t="s">
        <v>27</v>
      </c>
      <c r="B44" s="54">
        <v>11206</v>
      </c>
      <c r="C44" s="56">
        <v>24653</v>
      </c>
      <c r="D44" s="56">
        <v>40162</v>
      </c>
      <c r="E44" s="56">
        <v>59550</v>
      </c>
      <c r="F44" s="54">
        <v>101250</v>
      </c>
      <c r="G44" s="71">
        <v>11913</v>
      </c>
      <c r="H44" s="56">
        <v>26300</v>
      </c>
      <c r="I44" s="56">
        <v>43300</v>
      </c>
      <c r="J44" s="56">
        <v>61433</v>
      </c>
      <c r="K44" s="54">
        <v>102500</v>
      </c>
      <c r="L44" s="71">
        <v>13000</v>
      </c>
      <c r="M44" s="56">
        <v>29324</v>
      </c>
      <c r="N44" s="56">
        <v>48217</v>
      </c>
      <c r="O44" s="56">
        <v>71448</v>
      </c>
      <c r="P44" s="54">
        <v>116465</v>
      </c>
      <c r="Q44" s="71">
        <v>12848</v>
      </c>
      <c r="R44" s="56">
        <v>30068</v>
      </c>
      <c r="S44" s="56">
        <v>49324</v>
      </c>
      <c r="T44" s="56">
        <v>73330</v>
      </c>
      <c r="U44" s="54">
        <v>116150</v>
      </c>
      <c r="V44" s="71">
        <v>18282.150000000001</v>
      </c>
      <c r="W44" s="56">
        <v>37884.677499999998</v>
      </c>
      <c r="X44" s="56">
        <v>57284.07</v>
      </c>
      <c r="Y44" s="56">
        <v>81254</v>
      </c>
      <c r="Z44" s="54">
        <v>131123.64249999999</v>
      </c>
      <c r="AA44" s="71">
        <v>20367.78</v>
      </c>
      <c r="AB44" s="56">
        <v>41753.949000000001</v>
      </c>
      <c r="AC44" s="56">
        <v>62783.681850000001</v>
      </c>
      <c r="AD44" s="56">
        <v>88905.359700000001</v>
      </c>
      <c r="AE44" s="54">
        <v>144611.23800000001</v>
      </c>
      <c r="AF44" s="71">
        <v>19989.599999999999</v>
      </c>
      <c r="AG44" s="56">
        <v>40179.095999999998</v>
      </c>
      <c r="AH44" s="56">
        <v>61967.76</v>
      </c>
      <c r="AI44" s="56">
        <v>87654.395999999993</v>
      </c>
      <c r="AJ44" s="54">
        <v>144924.6</v>
      </c>
      <c r="AK44" s="71">
        <v>19144.856</v>
      </c>
      <c r="AL44" s="56">
        <v>41312.584000000003</v>
      </c>
      <c r="AM44" s="56">
        <v>60558.202400000002</v>
      </c>
      <c r="AN44" s="56">
        <v>86655.664000000004</v>
      </c>
      <c r="AO44" s="54">
        <v>140261.26079999999</v>
      </c>
      <c r="AP44" s="71">
        <v>19957.445199999998</v>
      </c>
      <c r="AQ44" s="56">
        <v>40729.480000000003</v>
      </c>
      <c r="AR44" s="56">
        <v>61094.22</v>
      </c>
      <c r="AS44" s="56">
        <v>89604.856</v>
      </c>
      <c r="AT44" s="120">
        <v>142960.4748</v>
      </c>
      <c r="AU44" s="63">
        <v>20204.14</v>
      </c>
      <c r="AV44" s="51">
        <v>41418.487000000001</v>
      </c>
      <c r="AW44" s="51">
        <v>64855.289400000001</v>
      </c>
      <c r="AX44" s="51">
        <v>91140.875539999994</v>
      </c>
      <c r="AY44" s="124">
        <v>148500.429</v>
      </c>
      <c r="AZ44" s="63">
        <v>19959.545689999999</v>
      </c>
      <c r="BA44" s="51">
        <v>42317.057999999997</v>
      </c>
      <c r="BB44" s="51">
        <v>63677.096799999999</v>
      </c>
      <c r="BC44" s="51">
        <v>91686.959000000003</v>
      </c>
      <c r="BD44" s="124">
        <v>153419.48623000001</v>
      </c>
      <c r="BE44" s="63">
        <v>20168.5</v>
      </c>
      <c r="BF44" s="51">
        <v>42353.85</v>
      </c>
      <c r="BG44" s="51">
        <v>65547.625</v>
      </c>
      <c r="BH44" s="51">
        <v>94791.95</v>
      </c>
      <c r="BI44" s="124">
        <v>157717.67000000001</v>
      </c>
      <c r="BJ44" s="51">
        <v>22027.808000000001</v>
      </c>
      <c r="BK44" s="51">
        <v>46158.270400000001</v>
      </c>
      <c r="BL44" s="51">
        <v>68686.710399999996</v>
      </c>
      <c r="BM44" s="51">
        <v>100176.4632</v>
      </c>
      <c r="BN44" s="124">
        <v>162204.76800000001</v>
      </c>
      <c r="BO44" s="51">
        <v>22166.936000000002</v>
      </c>
      <c r="BP44" s="51">
        <v>46852.841999999997</v>
      </c>
      <c r="BQ44" s="51">
        <v>70531.16</v>
      </c>
      <c r="BR44" s="51">
        <v>101262.594</v>
      </c>
      <c r="BS44" s="124">
        <v>164236.84400000001</v>
      </c>
      <c r="BT44" s="51">
        <v>24066.298200000001</v>
      </c>
      <c r="BU44" s="51">
        <v>48537.072</v>
      </c>
      <c r="BV44" s="51">
        <v>71996.656799999997</v>
      </c>
      <c r="BW44" s="51">
        <v>103141.27800000001</v>
      </c>
      <c r="BX44" s="124">
        <v>165834.99600000001</v>
      </c>
    </row>
    <row r="45" spans="1:76">
      <c r="A45" s="54" t="s">
        <v>30</v>
      </c>
      <c r="B45" s="54">
        <v>11616</v>
      </c>
      <c r="C45" s="56">
        <v>27711</v>
      </c>
      <c r="D45" s="56">
        <v>45766</v>
      </c>
      <c r="E45" s="56">
        <v>67169</v>
      </c>
      <c r="F45" s="54">
        <v>107825</v>
      </c>
      <c r="G45" s="71">
        <v>12716</v>
      </c>
      <c r="H45" s="56">
        <v>30402</v>
      </c>
      <c r="I45" s="56">
        <v>50642</v>
      </c>
      <c r="J45" s="56">
        <v>74755</v>
      </c>
      <c r="K45" s="54">
        <v>123800</v>
      </c>
      <c r="L45" s="71">
        <v>12800</v>
      </c>
      <c r="M45" s="56">
        <v>30203</v>
      </c>
      <c r="N45" s="56">
        <v>51024</v>
      </c>
      <c r="O45" s="56">
        <v>77180</v>
      </c>
      <c r="P45" s="54">
        <v>125380</v>
      </c>
      <c r="Q45" s="71">
        <v>12156</v>
      </c>
      <c r="R45" s="56">
        <v>29599</v>
      </c>
      <c r="S45" s="56">
        <v>50000</v>
      </c>
      <c r="T45" s="56">
        <v>77224</v>
      </c>
      <c r="U45" s="54">
        <v>125440</v>
      </c>
      <c r="V45" s="71">
        <v>16504.71875</v>
      </c>
      <c r="W45" s="56">
        <v>37732.326249999998</v>
      </c>
      <c r="X45" s="56">
        <v>57893.474999999999</v>
      </c>
      <c r="Y45" s="56">
        <v>83305.663499999995</v>
      </c>
      <c r="Z45" s="54">
        <v>134069.1</v>
      </c>
      <c r="AA45" s="71">
        <v>17312.613000000001</v>
      </c>
      <c r="AB45" s="56">
        <v>39309.815399999999</v>
      </c>
      <c r="AC45" s="56">
        <v>60797.823299999996</v>
      </c>
      <c r="AD45" s="56">
        <v>87683.2929</v>
      </c>
      <c r="AE45" s="54">
        <v>142879.9767</v>
      </c>
      <c r="AF45" s="71">
        <v>15991.68</v>
      </c>
      <c r="AG45" s="56">
        <v>36680.915999999997</v>
      </c>
      <c r="AH45" s="56">
        <v>56970.36</v>
      </c>
      <c r="AI45" s="56">
        <v>83456.58</v>
      </c>
      <c r="AJ45" s="54">
        <v>136928.76</v>
      </c>
      <c r="AK45" s="71">
        <v>16021.221600000001</v>
      </c>
      <c r="AL45" s="56">
        <v>36778.275999999998</v>
      </c>
      <c r="AM45" s="56">
        <v>56426.944000000003</v>
      </c>
      <c r="AN45" s="56">
        <v>82625.168000000005</v>
      </c>
      <c r="AO45" s="54">
        <v>138346.7752</v>
      </c>
      <c r="AP45" s="71">
        <v>15497.567139999999</v>
      </c>
      <c r="AQ45" s="56">
        <v>36809.267549999997</v>
      </c>
      <c r="AR45" s="56">
        <v>58039.508999999998</v>
      </c>
      <c r="AS45" s="56">
        <v>85379.172449999998</v>
      </c>
      <c r="AT45" s="120">
        <v>142553.18</v>
      </c>
      <c r="AU45" s="63">
        <v>15456.167100000001</v>
      </c>
      <c r="AV45" s="51">
        <v>37377.659</v>
      </c>
      <c r="AW45" s="51">
        <v>58895.068099999997</v>
      </c>
      <c r="AX45" s="51">
        <v>86271.677800000005</v>
      </c>
      <c r="AY45" s="124">
        <v>143449.394</v>
      </c>
      <c r="AZ45" s="63">
        <v>16120.784</v>
      </c>
      <c r="BA45" s="51">
        <v>38699.957090000004</v>
      </c>
      <c r="BB45" s="51">
        <v>60452.94</v>
      </c>
      <c r="BC45" s="51">
        <v>89671.861000000004</v>
      </c>
      <c r="BD45" s="124">
        <v>151132.35</v>
      </c>
      <c r="BE45" s="63">
        <v>17143.224999999999</v>
      </c>
      <c r="BF45" s="51">
        <v>40337</v>
      </c>
      <c r="BG45" s="51">
        <v>62522.35</v>
      </c>
      <c r="BH45" s="51">
        <v>91928.023000000001</v>
      </c>
      <c r="BI45" s="124">
        <v>153583.1275</v>
      </c>
      <c r="BJ45" s="51">
        <v>17822.499199999998</v>
      </c>
      <c r="BK45" s="51">
        <v>41051.824000000001</v>
      </c>
      <c r="BL45" s="51">
        <v>63730.453600000001</v>
      </c>
      <c r="BM45" s="51">
        <v>95019.953599999993</v>
      </c>
      <c r="BN45" s="124">
        <v>158199.712</v>
      </c>
      <c r="BO45" s="51">
        <v>19547.207200000001</v>
      </c>
      <c r="BP45" s="51">
        <v>43729.319199999998</v>
      </c>
      <c r="BQ45" s="51">
        <v>68012.19</v>
      </c>
      <c r="BR45" s="51">
        <v>100758.8</v>
      </c>
      <c r="BS45" s="124">
        <v>165244.432</v>
      </c>
      <c r="BT45" s="51">
        <v>20223.78</v>
      </c>
      <c r="BU45" s="51">
        <v>45503.504999999997</v>
      </c>
      <c r="BV45" s="51">
        <v>69270.491255999994</v>
      </c>
      <c r="BW45" s="51">
        <v>101118.9</v>
      </c>
      <c r="BX45" s="124">
        <v>171902.13</v>
      </c>
    </row>
    <row r="46" spans="1:76">
      <c r="A46" s="54" t="s">
        <v>31</v>
      </c>
      <c r="B46" s="54">
        <v>12230</v>
      </c>
      <c r="C46" s="56">
        <v>29863</v>
      </c>
      <c r="D46" s="56">
        <v>47758</v>
      </c>
      <c r="E46" s="56">
        <v>69038</v>
      </c>
      <c r="F46" s="54">
        <v>104451</v>
      </c>
      <c r="G46" s="71">
        <v>15000</v>
      </c>
      <c r="H46" s="56">
        <v>33500</v>
      </c>
      <c r="I46" s="56">
        <v>54046</v>
      </c>
      <c r="J46" s="56">
        <v>76351</v>
      </c>
      <c r="K46" s="54">
        <v>120100</v>
      </c>
      <c r="L46" s="71">
        <v>16749</v>
      </c>
      <c r="M46" s="56">
        <v>37110</v>
      </c>
      <c r="N46" s="56">
        <v>59326</v>
      </c>
      <c r="O46" s="56">
        <v>83500</v>
      </c>
      <c r="P46" s="54">
        <v>131715</v>
      </c>
      <c r="Q46" s="71">
        <v>16728</v>
      </c>
      <c r="R46" s="56">
        <v>38159</v>
      </c>
      <c r="S46" s="56">
        <v>61070</v>
      </c>
      <c r="T46" s="56">
        <v>87277</v>
      </c>
      <c r="U46" s="54">
        <v>140200</v>
      </c>
      <c r="V46" s="71">
        <v>21532.31</v>
      </c>
      <c r="W46" s="56">
        <v>45705.375</v>
      </c>
      <c r="X46" s="56">
        <v>66607.966499999995</v>
      </c>
      <c r="Y46" s="56">
        <v>92426.425000000003</v>
      </c>
      <c r="Z46" s="54">
        <v>148694.82</v>
      </c>
      <c r="AA46" s="71">
        <v>23626.624800000001</v>
      </c>
      <c r="AB46" s="56">
        <v>48882.671999999999</v>
      </c>
      <c r="AC46" s="56">
        <v>71898.263399999996</v>
      </c>
      <c r="AD46" s="56">
        <v>99802.122000000003</v>
      </c>
      <c r="AE46" s="54">
        <v>163145.9178</v>
      </c>
      <c r="AF46" s="71">
        <v>21988.560000000001</v>
      </c>
      <c r="AG46" s="56">
        <v>46975.56</v>
      </c>
      <c r="AH46" s="56">
        <v>69963.600000000006</v>
      </c>
      <c r="AI46" s="56">
        <v>96949.56</v>
      </c>
      <c r="AJ46" s="54">
        <v>157218.204</v>
      </c>
      <c r="AK46" s="71">
        <v>21966.2032</v>
      </c>
      <c r="AL46" s="56">
        <v>47025.812080000003</v>
      </c>
      <c r="AM46" s="56">
        <v>70533.679999999993</v>
      </c>
      <c r="AN46" s="56">
        <v>97941.052800000005</v>
      </c>
      <c r="AO46" s="54">
        <v>159305.35440000001</v>
      </c>
      <c r="AP46" s="71">
        <v>21993.9192</v>
      </c>
      <c r="AQ46" s="56">
        <v>47857.139000000003</v>
      </c>
      <c r="AR46" s="56">
        <v>71276.59</v>
      </c>
      <c r="AS46" s="56">
        <v>100907.2867</v>
      </c>
      <c r="AT46" s="120">
        <v>160066.85639999999</v>
      </c>
      <c r="AU46" s="63">
        <v>23133.740300000001</v>
      </c>
      <c r="AV46" s="51">
        <v>48996.049706999998</v>
      </c>
      <c r="AW46" s="51">
        <v>73745.111000000004</v>
      </c>
      <c r="AX46" s="51">
        <v>103344.1761</v>
      </c>
      <c r="AY46" s="124">
        <v>168704.56899999999</v>
      </c>
      <c r="AZ46" s="63">
        <v>23375.1368</v>
      </c>
      <c r="BA46" s="51">
        <v>49873.675499999998</v>
      </c>
      <c r="BB46" s="51">
        <v>74558.626000000004</v>
      </c>
      <c r="BC46" s="51">
        <v>106195.6646</v>
      </c>
      <c r="BD46" s="124">
        <v>174708.99660000001</v>
      </c>
      <c r="BE46" s="63">
        <v>24202.2</v>
      </c>
      <c r="BF46" s="51">
        <v>51429.675000000003</v>
      </c>
      <c r="BG46" s="51">
        <v>77951.252500000002</v>
      </c>
      <c r="BH46" s="51">
        <v>109414.1125</v>
      </c>
      <c r="BI46" s="124">
        <v>178491.22500000001</v>
      </c>
      <c r="BJ46" s="51">
        <v>26032.864000000001</v>
      </c>
      <c r="BK46" s="51">
        <v>52466.2336</v>
      </c>
      <c r="BL46" s="51">
        <v>80101.119999999995</v>
      </c>
      <c r="BM46" s="51">
        <v>111340.55680000001</v>
      </c>
      <c r="BN46" s="124">
        <v>185634.3456</v>
      </c>
      <c r="BO46" s="51">
        <v>26902.599600000001</v>
      </c>
      <c r="BP46" s="51">
        <v>55115.063600000001</v>
      </c>
      <c r="BQ46" s="51">
        <v>82622.216</v>
      </c>
      <c r="BR46" s="51">
        <v>117988.5548</v>
      </c>
      <c r="BS46" s="124">
        <v>197084.21280000001</v>
      </c>
      <c r="BT46" s="51">
        <v>28313.292000000001</v>
      </c>
      <c r="BU46" s="51">
        <v>57840.010799999996</v>
      </c>
      <c r="BV46" s="51">
        <v>85951.065000000002</v>
      </c>
      <c r="BW46" s="51">
        <v>121342.68</v>
      </c>
      <c r="BX46" s="124">
        <v>202237.8</v>
      </c>
    </row>
    <row r="47" spans="1:76">
      <c r="A47" s="54" t="s">
        <v>32</v>
      </c>
      <c r="B47" s="54">
        <v>11280</v>
      </c>
      <c r="C47" s="56">
        <v>26144</v>
      </c>
      <c r="D47" s="56">
        <v>42100</v>
      </c>
      <c r="E47" s="56">
        <v>59125</v>
      </c>
      <c r="F47" s="54">
        <v>93457</v>
      </c>
      <c r="G47" s="71">
        <v>12820</v>
      </c>
      <c r="H47" s="56">
        <v>30100</v>
      </c>
      <c r="I47" s="56">
        <v>47200</v>
      </c>
      <c r="J47" s="56">
        <v>66293</v>
      </c>
      <c r="K47" s="54">
        <v>103316</v>
      </c>
      <c r="L47" s="71">
        <v>13200</v>
      </c>
      <c r="M47" s="56">
        <v>30232</v>
      </c>
      <c r="N47" s="56">
        <v>48500</v>
      </c>
      <c r="O47" s="56">
        <v>72064</v>
      </c>
      <c r="P47" s="54">
        <v>112000</v>
      </c>
      <c r="Q47" s="71">
        <v>12799</v>
      </c>
      <c r="R47" s="56">
        <v>29298</v>
      </c>
      <c r="S47" s="56">
        <v>48760</v>
      </c>
      <c r="T47" s="56">
        <v>72395</v>
      </c>
      <c r="U47" s="54">
        <v>115265</v>
      </c>
      <c r="V47" s="71">
        <v>15844.53</v>
      </c>
      <c r="W47" s="56">
        <v>35122.041499999999</v>
      </c>
      <c r="X47" s="56">
        <v>52815.1</v>
      </c>
      <c r="Y47" s="56">
        <v>76175.625</v>
      </c>
      <c r="Z47" s="54">
        <v>124928.02499999999</v>
      </c>
      <c r="AA47" s="71">
        <v>17618.129700000001</v>
      </c>
      <c r="AB47" s="56">
        <v>37680.392999999996</v>
      </c>
      <c r="AC47" s="56">
        <v>57844.495199999998</v>
      </c>
      <c r="AD47" s="56">
        <v>83304.220199999996</v>
      </c>
      <c r="AE47" s="54">
        <v>135853.0926</v>
      </c>
      <c r="AF47" s="71">
        <v>15991.68</v>
      </c>
      <c r="AG47" s="56">
        <v>36181.175999999999</v>
      </c>
      <c r="AH47" s="56">
        <v>56070.828000000001</v>
      </c>
      <c r="AI47" s="56">
        <v>80957.88</v>
      </c>
      <c r="AJ47" s="54">
        <v>133930.32</v>
      </c>
      <c r="AK47" s="71">
        <v>16827.320800000001</v>
      </c>
      <c r="AL47" s="56">
        <v>36274.464</v>
      </c>
      <c r="AM47" s="56">
        <v>56426.944000000003</v>
      </c>
      <c r="AN47" s="56">
        <v>81819.068799999994</v>
      </c>
      <c r="AO47" s="54">
        <v>135021.61600000001</v>
      </c>
      <c r="AP47" s="71">
        <v>15986.320900000001</v>
      </c>
      <c r="AQ47" s="56">
        <v>36656.531999999999</v>
      </c>
      <c r="AR47" s="56">
        <v>56715.800900000002</v>
      </c>
      <c r="AS47" s="56">
        <v>83495.433999999994</v>
      </c>
      <c r="AT47" s="120">
        <v>140109.4112</v>
      </c>
      <c r="AU47" s="63">
        <v>16264.332700000001</v>
      </c>
      <c r="AV47" s="51">
        <v>37074.596899999997</v>
      </c>
      <c r="AW47" s="51">
        <v>57076.695500000002</v>
      </c>
      <c r="AX47" s="51">
        <v>83645.139599999995</v>
      </c>
      <c r="AY47" s="124">
        <v>140317.75229999999</v>
      </c>
      <c r="AZ47" s="63">
        <v>16926.823199999999</v>
      </c>
      <c r="BA47" s="51">
        <v>37883.842400000001</v>
      </c>
      <c r="BB47" s="51">
        <v>58437.841999999997</v>
      </c>
      <c r="BC47" s="51">
        <v>85641.664999999994</v>
      </c>
      <c r="BD47" s="124">
        <v>146094.60500000001</v>
      </c>
      <c r="BE47" s="63">
        <v>17818.869750000002</v>
      </c>
      <c r="BF47" s="51">
        <v>39933.629999999997</v>
      </c>
      <c r="BG47" s="51">
        <v>61191.228999999999</v>
      </c>
      <c r="BH47" s="51">
        <v>89265.781000000003</v>
      </c>
      <c r="BI47" s="124">
        <v>149246.9</v>
      </c>
      <c r="BJ47" s="51">
        <v>19224.268800000002</v>
      </c>
      <c r="BK47" s="51">
        <v>40851.571199999998</v>
      </c>
      <c r="BL47" s="51">
        <v>63279.8848</v>
      </c>
      <c r="BM47" s="51">
        <v>93117.551999999996</v>
      </c>
      <c r="BN47" s="124">
        <v>154194.65599999999</v>
      </c>
      <c r="BO47" s="51">
        <v>19345.689600000002</v>
      </c>
      <c r="BP47" s="51">
        <v>42318.696000000004</v>
      </c>
      <c r="BQ47" s="51">
        <v>65493.22</v>
      </c>
      <c r="BR47" s="51">
        <v>95720.86</v>
      </c>
      <c r="BS47" s="124">
        <v>161214.07999999999</v>
      </c>
      <c r="BT47" s="51">
        <v>20223.78</v>
      </c>
      <c r="BU47" s="51">
        <v>43986.7215</v>
      </c>
      <c r="BV47" s="51">
        <v>66738.474000000002</v>
      </c>
      <c r="BW47" s="51">
        <v>97984.214099999997</v>
      </c>
      <c r="BX47" s="124">
        <v>162801.429</v>
      </c>
    </row>
    <row r="48" spans="1:76">
      <c r="A48" s="54" t="s">
        <v>34</v>
      </c>
      <c r="B48" s="54">
        <v>11000</v>
      </c>
      <c r="C48" s="56">
        <v>24371</v>
      </c>
      <c r="D48" s="56">
        <v>39000</v>
      </c>
      <c r="E48" s="56">
        <v>58400</v>
      </c>
      <c r="F48" s="54">
        <v>91999</v>
      </c>
      <c r="G48" s="71">
        <v>11653</v>
      </c>
      <c r="H48" s="56">
        <v>26048</v>
      </c>
      <c r="I48" s="56">
        <v>42790</v>
      </c>
      <c r="J48" s="56">
        <v>63942</v>
      </c>
      <c r="K48" s="54">
        <v>99868</v>
      </c>
      <c r="L48" s="71">
        <v>13189</v>
      </c>
      <c r="M48" s="56">
        <v>30050</v>
      </c>
      <c r="N48" s="56">
        <v>47859</v>
      </c>
      <c r="O48" s="56">
        <v>70324</v>
      </c>
      <c r="P48" s="54">
        <v>110686</v>
      </c>
      <c r="Q48" s="71">
        <v>13409</v>
      </c>
      <c r="R48" s="56">
        <v>30199</v>
      </c>
      <c r="S48" s="56">
        <v>50500</v>
      </c>
      <c r="T48" s="56">
        <v>74104</v>
      </c>
      <c r="U48" s="54">
        <v>118062</v>
      </c>
      <c r="V48" s="71">
        <v>18789.987499999999</v>
      </c>
      <c r="W48" s="56">
        <v>38392.514999999999</v>
      </c>
      <c r="X48" s="56">
        <v>55862.125</v>
      </c>
      <c r="Y48" s="56">
        <v>79141.395999999993</v>
      </c>
      <c r="Z48" s="54">
        <v>124420.1875</v>
      </c>
      <c r="AA48" s="71">
        <v>21793.524600000001</v>
      </c>
      <c r="AB48" s="56">
        <v>42772.338000000003</v>
      </c>
      <c r="AC48" s="56">
        <v>61307.017800000001</v>
      </c>
      <c r="AD48" s="56">
        <v>84017.092499999999</v>
      </c>
      <c r="AE48" s="54">
        <v>132390.57</v>
      </c>
      <c r="AF48" s="71">
        <v>18990.12</v>
      </c>
      <c r="AG48" s="56">
        <v>39979.199999999997</v>
      </c>
      <c r="AH48" s="56">
        <v>59968.800000000003</v>
      </c>
      <c r="AI48" s="56">
        <v>81957.36</v>
      </c>
      <c r="AJ48" s="54">
        <v>132535.04592</v>
      </c>
      <c r="AK48" s="71">
        <v>20354.004799999999</v>
      </c>
      <c r="AL48" s="56">
        <v>40308.990495999999</v>
      </c>
      <c r="AM48" s="56">
        <v>60487.668720000001</v>
      </c>
      <c r="AN48" s="56">
        <v>84841.940799999997</v>
      </c>
      <c r="AO48" s="54">
        <v>130991.12</v>
      </c>
      <c r="AP48" s="71">
        <v>20364.740000000002</v>
      </c>
      <c r="AQ48" s="56">
        <v>43071.4251</v>
      </c>
      <c r="AR48" s="56">
        <v>64148.930999999997</v>
      </c>
      <c r="AS48" s="56">
        <v>89808.503400000001</v>
      </c>
      <c r="AT48" s="120">
        <v>145302.41990000001</v>
      </c>
      <c r="AU48" s="63">
        <v>21214.347000000002</v>
      </c>
      <c r="AV48" s="51">
        <v>42933.797500000001</v>
      </c>
      <c r="AW48" s="51">
        <v>63744.061699999998</v>
      </c>
      <c r="AX48" s="51">
        <v>90070.056119999994</v>
      </c>
      <c r="AY48" s="124">
        <v>146480.01500000001</v>
      </c>
      <c r="AZ48" s="63">
        <v>20856.264299999999</v>
      </c>
      <c r="BA48" s="51">
        <v>43828.381500000003</v>
      </c>
      <c r="BB48" s="51">
        <v>64886.155599999998</v>
      </c>
      <c r="BC48" s="51">
        <v>92896.017800000001</v>
      </c>
      <c r="BD48" s="124">
        <v>146094.60500000001</v>
      </c>
      <c r="BE48" s="63">
        <v>22185.35</v>
      </c>
      <c r="BF48" s="51">
        <v>45883.337500000001</v>
      </c>
      <c r="BG48" s="51">
        <v>67564.475000000006</v>
      </c>
      <c r="BH48" s="51">
        <v>95800.375</v>
      </c>
      <c r="BI48" s="124">
        <v>150255.32500000001</v>
      </c>
      <c r="BJ48" s="51">
        <v>21627.3024</v>
      </c>
      <c r="BK48" s="51">
        <v>47159.534399999997</v>
      </c>
      <c r="BL48" s="51">
        <v>72091.008000000002</v>
      </c>
      <c r="BM48" s="51">
        <v>100126.39999999999</v>
      </c>
      <c r="BN48" s="124">
        <v>160202.23999999999</v>
      </c>
      <c r="BO48" s="51">
        <v>24292.946680000001</v>
      </c>
      <c r="BP48" s="51">
        <v>48162.706400000003</v>
      </c>
      <c r="BQ48" s="51">
        <v>72546.335999999996</v>
      </c>
      <c r="BR48" s="51">
        <v>101967.9056</v>
      </c>
      <c r="BS48" s="124">
        <v>166252.01999999999</v>
      </c>
      <c r="BT48" s="51">
        <v>24976.368299999998</v>
      </c>
      <c r="BU48" s="51">
        <v>50053.855499999998</v>
      </c>
      <c r="BV48" s="51">
        <v>74827.986000000004</v>
      </c>
      <c r="BW48" s="51">
        <v>104152.467</v>
      </c>
      <c r="BX48" s="124">
        <v>162599.1912</v>
      </c>
    </row>
    <row r="49" spans="1:76">
      <c r="A49" s="54" t="s">
        <v>50</v>
      </c>
      <c r="B49" s="54">
        <v>10635</v>
      </c>
      <c r="C49" s="56">
        <v>23152</v>
      </c>
      <c r="D49" s="56">
        <v>37187</v>
      </c>
      <c r="E49" s="56">
        <v>53452</v>
      </c>
      <c r="F49" s="54">
        <v>81815</v>
      </c>
      <c r="G49" s="71">
        <v>10595</v>
      </c>
      <c r="H49" s="56">
        <v>22526</v>
      </c>
      <c r="I49" s="56">
        <v>37364</v>
      </c>
      <c r="J49" s="56">
        <v>56100</v>
      </c>
      <c r="K49" s="54">
        <v>86104</v>
      </c>
      <c r="L49" s="71">
        <v>11000</v>
      </c>
      <c r="M49" s="56">
        <v>25441</v>
      </c>
      <c r="N49" s="56">
        <v>41197</v>
      </c>
      <c r="O49" s="56">
        <v>60640</v>
      </c>
      <c r="P49" s="54">
        <v>93400</v>
      </c>
      <c r="Q49" s="71">
        <v>12111</v>
      </c>
      <c r="R49" s="56">
        <v>27806</v>
      </c>
      <c r="S49" s="56">
        <v>44719</v>
      </c>
      <c r="T49" s="56">
        <v>64550</v>
      </c>
      <c r="U49" s="54">
        <v>101708</v>
      </c>
      <c r="V49" s="71">
        <v>18282.150000000001</v>
      </c>
      <c r="W49" s="56">
        <v>37579.974999999999</v>
      </c>
      <c r="X49" s="56">
        <v>55862.125</v>
      </c>
      <c r="Y49" s="56">
        <v>76317.819499999998</v>
      </c>
      <c r="Z49" s="54">
        <v>113207.1355</v>
      </c>
      <c r="AA49" s="71">
        <v>20367.78</v>
      </c>
      <c r="AB49" s="56">
        <v>42568.660199999998</v>
      </c>
      <c r="AC49" s="56">
        <v>62223.567900000002</v>
      </c>
      <c r="AD49" s="56">
        <v>87683.2929</v>
      </c>
      <c r="AE49" s="54">
        <v>132390.57</v>
      </c>
      <c r="AF49" s="71">
        <v>22988.04</v>
      </c>
      <c r="AG49" s="56">
        <v>44576.807999999997</v>
      </c>
      <c r="AH49" s="56">
        <v>64546.418400000002</v>
      </c>
      <c r="AI49" s="56">
        <v>89703.33</v>
      </c>
      <c r="AJ49" s="54">
        <v>140626.83600000001</v>
      </c>
      <c r="AK49" s="71">
        <v>20152.48</v>
      </c>
      <c r="AL49" s="56">
        <v>42118.683199999999</v>
      </c>
      <c r="AM49" s="56">
        <v>63480.311999999998</v>
      </c>
      <c r="AN49" s="56">
        <v>85648.04</v>
      </c>
      <c r="AO49" s="54">
        <v>129681.20879999999</v>
      </c>
      <c r="AP49" s="71">
        <v>20364.740000000002</v>
      </c>
      <c r="AQ49" s="56">
        <v>45820.665000000001</v>
      </c>
      <c r="AR49" s="56">
        <v>67203.642000000007</v>
      </c>
      <c r="AS49" s="56">
        <v>96528.867599999998</v>
      </c>
      <c r="AT49" s="120">
        <v>146218.83319999999</v>
      </c>
      <c r="AU49" s="63">
        <v>22224.554</v>
      </c>
      <c r="AV49" s="51">
        <v>46065.439200000001</v>
      </c>
      <c r="AW49" s="51">
        <v>70714.490000000005</v>
      </c>
      <c r="AX49" s="51">
        <v>101849.06974000001</v>
      </c>
      <c r="AY49" s="124">
        <v>170927.02439999999</v>
      </c>
      <c r="AZ49" s="63">
        <v>23072.872100000001</v>
      </c>
      <c r="BA49" s="51">
        <v>47354.803</v>
      </c>
      <c r="BB49" s="51">
        <v>71535.979000000007</v>
      </c>
      <c r="BC49" s="51">
        <v>100754.9</v>
      </c>
      <c r="BD49" s="124">
        <v>157782.1734</v>
      </c>
      <c r="BE49" s="63">
        <v>23193.775000000001</v>
      </c>
      <c r="BF49" s="51">
        <v>50421.25</v>
      </c>
      <c r="BG49" s="51">
        <v>73615.024999999994</v>
      </c>
      <c r="BH49" s="51">
        <v>100842.5</v>
      </c>
      <c r="BI49" s="124">
        <v>172743.20250000001</v>
      </c>
      <c r="BJ49" s="51">
        <v>24030.335999999999</v>
      </c>
      <c r="BK49" s="51">
        <v>50063.199999999997</v>
      </c>
      <c r="BL49" s="51">
        <v>79099.856</v>
      </c>
      <c r="BM49" s="51">
        <v>110038.9136</v>
      </c>
      <c r="BN49" s="124">
        <v>170214.88</v>
      </c>
      <c r="BO49" s="51">
        <v>25189.7</v>
      </c>
      <c r="BP49" s="51">
        <v>52787.535320000003</v>
      </c>
      <c r="BQ49" s="51">
        <v>78491.105200000005</v>
      </c>
      <c r="BR49" s="51">
        <v>110834.68</v>
      </c>
      <c r="BS49" s="124">
        <v>166655.0552</v>
      </c>
      <c r="BT49" s="51">
        <v>25279.724999999999</v>
      </c>
      <c r="BU49" s="51">
        <v>56424.3462</v>
      </c>
      <c r="BV49" s="51">
        <v>80895.12</v>
      </c>
      <c r="BW49" s="51">
        <v>112039.7412</v>
      </c>
      <c r="BX49" s="124">
        <v>175643.52929999999</v>
      </c>
    </row>
    <row r="50" spans="1:76">
      <c r="A50" s="54" t="s">
        <v>36</v>
      </c>
      <c r="B50" s="54">
        <v>10640</v>
      </c>
      <c r="C50" s="56">
        <v>26073</v>
      </c>
      <c r="D50" s="56">
        <v>43598</v>
      </c>
      <c r="E50" s="56">
        <v>65000</v>
      </c>
      <c r="F50" s="54">
        <v>103470</v>
      </c>
      <c r="G50" s="71">
        <v>12000</v>
      </c>
      <c r="H50" s="56">
        <v>28692</v>
      </c>
      <c r="I50" s="56">
        <v>47437</v>
      </c>
      <c r="J50" s="56">
        <v>69404</v>
      </c>
      <c r="K50" s="54">
        <v>113866</v>
      </c>
      <c r="L50" s="71">
        <v>12826</v>
      </c>
      <c r="M50" s="56">
        <v>30000</v>
      </c>
      <c r="N50" s="56">
        <v>48050</v>
      </c>
      <c r="O50" s="56">
        <v>72374</v>
      </c>
      <c r="P50" s="54">
        <v>119828</v>
      </c>
      <c r="Q50" s="71">
        <v>12319</v>
      </c>
      <c r="R50" s="56">
        <v>30000</v>
      </c>
      <c r="S50" s="56">
        <v>48994</v>
      </c>
      <c r="T50" s="56">
        <v>74000</v>
      </c>
      <c r="U50" s="54">
        <v>122610</v>
      </c>
      <c r="V50" s="71">
        <v>16250.8</v>
      </c>
      <c r="W50" s="56">
        <v>36564.300000000003</v>
      </c>
      <c r="X50" s="56">
        <v>55963.692499999997</v>
      </c>
      <c r="Y50" s="56">
        <v>80746.162500000006</v>
      </c>
      <c r="Z50" s="54">
        <v>130006.39999999999</v>
      </c>
      <c r="AA50" s="71">
        <v>17312.613000000001</v>
      </c>
      <c r="AB50" s="56">
        <v>39493.125419999997</v>
      </c>
      <c r="AC50" s="56">
        <v>59901.640979999996</v>
      </c>
      <c r="AD50" s="56">
        <v>85646.514899999995</v>
      </c>
      <c r="AE50" s="54">
        <v>140537.682</v>
      </c>
      <c r="AF50" s="71">
        <v>15991.68</v>
      </c>
      <c r="AG50" s="56">
        <v>37280.603999999999</v>
      </c>
      <c r="AH50" s="56">
        <v>57070.307999999997</v>
      </c>
      <c r="AI50" s="56">
        <v>82656.995999999999</v>
      </c>
      <c r="AJ50" s="54">
        <v>134829.85200000001</v>
      </c>
      <c r="AK50" s="71">
        <v>15618.172</v>
      </c>
      <c r="AL50" s="56">
        <v>36274.464</v>
      </c>
      <c r="AM50" s="56">
        <v>56930.756000000001</v>
      </c>
      <c r="AN50" s="56">
        <v>82625.168000000005</v>
      </c>
      <c r="AO50" s="54">
        <v>136029.24</v>
      </c>
      <c r="AP50" s="71">
        <v>15579.026099999999</v>
      </c>
      <c r="AQ50" s="56">
        <v>37257.291830000002</v>
      </c>
      <c r="AR50" s="56">
        <v>59057.745999999999</v>
      </c>
      <c r="AS50" s="56">
        <v>85124.613200000007</v>
      </c>
      <c r="AT50" s="120">
        <v>138989.3505</v>
      </c>
      <c r="AU50" s="63">
        <v>16062.291300000001</v>
      </c>
      <c r="AV50" s="51">
        <v>38387.866000000002</v>
      </c>
      <c r="AW50" s="51">
        <v>59844.662680000001</v>
      </c>
      <c r="AX50" s="51">
        <v>86645.454389999999</v>
      </c>
      <c r="AY50" s="124">
        <v>144459.601</v>
      </c>
      <c r="AZ50" s="63">
        <v>16926.823199999999</v>
      </c>
      <c r="BA50" s="51">
        <v>38790.636500000001</v>
      </c>
      <c r="BB50" s="51">
        <v>60452.94</v>
      </c>
      <c r="BC50" s="51">
        <v>89671.861000000004</v>
      </c>
      <c r="BD50" s="124">
        <v>151132.35</v>
      </c>
      <c r="BE50" s="63">
        <v>17143.224999999999</v>
      </c>
      <c r="BF50" s="51">
        <v>40337</v>
      </c>
      <c r="BG50" s="51">
        <v>62421.5075</v>
      </c>
      <c r="BH50" s="51">
        <v>91867.517500000002</v>
      </c>
      <c r="BI50" s="124">
        <v>152272.17499999999</v>
      </c>
      <c r="BJ50" s="51">
        <v>18022.752</v>
      </c>
      <c r="BK50" s="51">
        <v>41452.329599999997</v>
      </c>
      <c r="BL50" s="51">
        <v>65082.16</v>
      </c>
      <c r="BM50" s="51">
        <v>94619.448000000004</v>
      </c>
      <c r="BN50" s="124">
        <v>157198.448</v>
      </c>
      <c r="BO50" s="51">
        <v>18640.378000000001</v>
      </c>
      <c r="BP50" s="51">
        <v>43326.284</v>
      </c>
      <c r="BQ50" s="51">
        <v>66500.808000000005</v>
      </c>
      <c r="BR50" s="51">
        <v>97736.035999999993</v>
      </c>
      <c r="BS50" s="124">
        <v>161314.8388</v>
      </c>
      <c r="BT50" s="51">
        <v>20223.78</v>
      </c>
      <c r="BU50" s="51">
        <v>44492.315999999999</v>
      </c>
      <c r="BV50" s="51">
        <v>69519.243749999994</v>
      </c>
      <c r="BW50" s="51">
        <v>101118.9</v>
      </c>
      <c r="BX50" s="124">
        <v>166846.185</v>
      </c>
    </row>
    <row r="51" spans="1:76">
      <c r="A51" s="54" t="s">
        <v>52</v>
      </c>
      <c r="B51" s="54">
        <v>10386</v>
      </c>
      <c r="C51" s="56">
        <v>23944</v>
      </c>
      <c r="D51" s="56">
        <v>35999</v>
      </c>
      <c r="E51" s="56">
        <v>52767</v>
      </c>
      <c r="F51" s="54">
        <v>91542</v>
      </c>
      <c r="G51" s="71">
        <v>12234</v>
      </c>
      <c r="H51" s="56">
        <v>26480</v>
      </c>
      <c r="I51" s="56">
        <v>41001</v>
      </c>
      <c r="J51" s="56">
        <v>60200</v>
      </c>
      <c r="K51" s="54">
        <v>97500</v>
      </c>
      <c r="L51" s="71">
        <v>12400</v>
      </c>
      <c r="M51" s="56">
        <v>28800</v>
      </c>
      <c r="N51" s="56">
        <v>44720</v>
      </c>
      <c r="O51" s="56">
        <v>63034</v>
      </c>
      <c r="P51" s="54">
        <v>96481</v>
      </c>
      <c r="Q51" s="71">
        <v>11000</v>
      </c>
      <c r="R51" s="56">
        <v>27840</v>
      </c>
      <c r="S51" s="56">
        <v>45071</v>
      </c>
      <c r="T51" s="56">
        <v>65016</v>
      </c>
      <c r="U51" s="54">
        <v>102769</v>
      </c>
      <c r="V51" s="71">
        <v>17266.474999999999</v>
      </c>
      <c r="W51" s="56">
        <v>37787.172700000003</v>
      </c>
      <c r="X51" s="56">
        <v>53830.775000000001</v>
      </c>
      <c r="Y51" s="56">
        <v>74652.112500000003</v>
      </c>
      <c r="Z51" s="54">
        <v>118630.84</v>
      </c>
      <c r="AA51" s="71">
        <v>18331.002</v>
      </c>
      <c r="AB51" s="56">
        <v>40328.204400000002</v>
      </c>
      <c r="AC51" s="56">
        <v>58353.689700000003</v>
      </c>
      <c r="AD51" s="56">
        <v>79434.342000000004</v>
      </c>
      <c r="AE51" s="54">
        <v>124243.458</v>
      </c>
      <c r="AF51" s="71">
        <v>16631.3472</v>
      </c>
      <c r="AG51" s="56">
        <v>38080.188000000002</v>
      </c>
      <c r="AH51" s="56">
        <v>56970.36</v>
      </c>
      <c r="AI51" s="56">
        <v>77959.44</v>
      </c>
      <c r="AJ51" s="54">
        <v>127733.54399999999</v>
      </c>
      <c r="AK51" s="71">
        <v>19547.905599999998</v>
      </c>
      <c r="AL51" s="56">
        <v>40506.484799999998</v>
      </c>
      <c r="AM51" s="56">
        <v>60558.202400000002</v>
      </c>
      <c r="AN51" s="56">
        <v>84641.423624000003</v>
      </c>
      <c r="AO51" s="54">
        <v>130991.12</v>
      </c>
      <c r="AP51" s="71">
        <v>20364.740000000002</v>
      </c>
      <c r="AQ51" s="56">
        <v>42765.953999999998</v>
      </c>
      <c r="AR51" s="56">
        <v>63639.8125</v>
      </c>
      <c r="AS51" s="56">
        <v>87161.087199999994</v>
      </c>
      <c r="AT51" s="120">
        <v>139498.46900000001</v>
      </c>
      <c r="AU51" s="63">
        <v>20709.2435</v>
      </c>
      <c r="AV51" s="51">
        <v>40812.362800000003</v>
      </c>
      <c r="AW51" s="51">
        <v>62026.709799999997</v>
      </c>
      <c r="AX51" s="51">
        <v>86594.944039998227</v>
      </c>
      <c r="AY51" s="124">
        <v>135064.6759</v>
      </c>
      <c r="AZ51" s="63">
        <v>20292.03686</v>
      </c>
      <c r="BA51" s="51">
        <v>40301.96</v>
      </c>
      <c r="BB51" s="51">
        <v>60452.94</v>
      </c>
      <c r="BC51" s="51">
        <v>84634.115999999995</v>
      </c>
      <c r="BD51" s="124">
        <v>142850.29722000001</v>
      </c>
      <c r="BE51" s="63">
        <v>19664.287499999999</v>
      </c>
      <c r="BF51" s="51">
        <v>43664.802499999998</v>
      </c>
      <c r="BG51" s="51">
        <v>65850.152499999997</v>
      </c>
      <c r="BH51" s="51">
        <v>91766.675000000003</v>
      </c>
      <c r="BI51" s="124">
        <v>146221.625</v>
      </c>
      <c r="BJ51" s="51">
        <v>21827.555199999999</v>
      </c>
      <c r="BK51" s="51">
        <v>44856.627200000003</v>
      </c>
      <c r="BL51" s="51">
        <v>67084.687999999995</v>
      </c>
      <c r="BM51" s="51">
        <v>90614.392000000007</v>
      </c>
      <c r="BN51" s="124">
        <v>149192.341056</v>
      </c>
      <c r="BO51" s="51">
        <v>22368.453600000001</v>
      </c>
      <c r="BP51" s="51">
        <v>48364.224000000002</v>
      </c>
      <c r="BQ51" s="51">
        <v>70531.16</v>
      </c>
      <c r="BR51" s="51">
        <v>95821.618799999997</v>
      </c>
      <c r="BS51" s="124">
        <v>152145.788</v>
      </c>
      <c r="BT51" s="51">
        <v>21234.969000000001</v>
      </c>
      <c r="BU51" s="51">
        <v>50053.855499999998</v>
      </c>
      <c r="BV51" s="51">
        <v>73513.440300000002</v>
      </c>
      <c r="BW51" s="51">
        <v>103141.27800000001</v>
      </c>
      <c r="BX51" s="124">
        <v>166037.23379999999</v>
      </c>
    </row>
    <row r="52" spans="1:76">
      <c r="A52" s="57" t="s">
        <v>41</v>
      </c>
      <c r="B52" s="57">
        <v>13013</v>
      </c>
      <c r="C52" s="58">
        <v>28815</v>
      </c>
      <c r="D52" s="58">
        <v>45156</v>
      </c>
      <c r="E52" s="58">
        <v>63720</v>
      </c>
      <c r="F52" s="57">
        <v>96600</v>
      </c>
      <c r="G52" s="73">
        <v>13489</v>
      </c>
      <c r="H52" s="58">
        <v>30277</v>
      </c>
      <c r="I52" s="58">
        <v>50000</v>
      </c>
      <c r="J52" s="58">
        <v>71700</v>
      </c>
      <c r="K52" s="57">
        <v>111000</v>
      </c>
      <c r="L52" s="73">
        <v>14910</v>
      </c>
      <c r="M52" s="58">
        <v>32000</v>
      </c>
      <c r="N52" s="58">
        <v>51140</v>
      </c>
      <c r="O52" s="58">
        <v>73550</v>
      </c>
      <c r="P52" s="57">
        <v>116265</v>
      </c>
      <c r="Q52" s="73">
        <v>14000</v>
      </c>
      <c r="R52" s="58">
        <v>30862</v>
      </c>
      <c r="S52" s="58">
        <v>50100</v>
      </c>
      <c r="T52" s="58">
        <v>73024</v>
      </c>
      <c r="U52" s="57">
        <v>112164</v>
      </c>
      <c r="V52" s="73">
        <v>20110.365000000002</v>
      </c>
      <c r="W52" s="58">
        <v>40627</v>
      </c>
      <c r="X52" s="58">
        <v>60432.662499999999</v>
      </c>
      <c r="Y52" s="58">
        <v>83082.214999999997</v>
      </c>
      <c r="Z52" s="57">
        <v>126959.375</v>
      </c>
      <c r="AA52" s="73">
        <v>22506.3969</v>
      </c>
      <c r="AB52" s="58">
        <v>44198.082600000002</v>
      </c>
      <c r="AC52" s="58">
        <v>65889.768299999996</v>
      </c>
      <c r="AD52" s="58">
        <v>89618.232000000004</v>
      </c>
      <c r="AE52" s="57">
        <v>136565.96489999999</v>
      </c>
      <c r="AF52" s="73">
        <v>19789.704000000002</v>
      </c>
      <c r="AG52" s="58">
        <v>41978.16</v>
      </c>
      <c r="AH52" s="58">
        <v>62567.447999999997</v>
      </c>
      <c r="AI52" s="58">
        <v>87263.599320000241</v>
      </c>
      <c r="AJ52" s="57">
        <v>136928.76</v>
      </c>
      <c r="AK52" s="73">
        <v>19547.905599999998</v>
      </c>
      <c r="AL52" s="58">
        <v>40637.475919999997</v>
      </c>
      <c r="AM52" s="58">
        <v>61868.113599999997</v>
      </c>
      <c r="AN52" s="58">
        <v>87562.525599999994</v>
      </c>
      <c r="AO52" s="57">
        <v>138649.0624</v>
      </c>
      <c r="AP52" s="73">
        <v>19346.503000000001</v>
      </c>
      <c r="AQ52" s="58">
        <v>40729.480000000003</v>
      </c>
      <c r="AR52" s="58">
        <v>63028.870300000002</v>
      </c>
      <c r="AS52" s="58">
        <v>88892.090100000001</v>
      </c>
      <c r="AT52" s="121">
        <v>139702.1164</v>
      </c>
      <c r="AU52" s="98">
        <v>20709.2435</v>
      </c>
      <c r="AV52" s="50">
        <v>43236.859600000003</v>
      </c>
      <c r="AW52" s="50">
        <v>64855.289400000001</v>
      </c>
      <c r="AX52" s="50">
        <v>90918.63</v>
      </c>
      <c r="AY52" s="125">
        <v>142439.18700000001</v>
      </c>
      <c r="AZ52" s="98">
        <v>20150.98</v>
      </c>
      <c r="BA52" s="50">
        <v>42317.057999999997</v>
      </c>
      <c r="BB52" s="50">
        <v>65490.684999999998</v>
      </c>
      <c r="BC52" s="50">
        <v>92795.262900000002</v>
      </c>
      <c r="BD52" s="125">
        <v>148109.70300000001</v>
      </c>
      <c r="BE52" s="98">
        <v>20168.5</v>
      </c>
      <c r="BF52" s="50">
        <v>43866.487500000003</v>
      </c>
      <c r="BG52" s="50">
        <v>66858.577499999999</v>
      </c>
      <c r="BH52" s="50">
        <v>94086.052500000005</v>
      </c>
      <c r="BI52" s="125">
        <v>151263.75</v>
      </c>
      <c r="BJ52" s="50">
        <v>23429.577600000001</v>
      </c>
      <c r="BK52" s="50">
        <v>47489.951520000002</v>
      </c>
      <c r="BL52" s="50">
        <v>70589.111999999994</v>
      </c>
      <c r="BM52" s="50">
        <v>98374.187999999995</v>
      </c>
      <c r="BN52" s="125">
        <v>153794.15040000001</v>
      </c>
      <c r="BO52" s="50">
        <v>22670.73</v>
      </c>
      <c r="BP52" s="50">
        <v>48364.224000000002</v>
      </c>
      <c r="BQ52" s="50">
        <v>72848.612399999998</v>
      </c>
      <c r="BR52" s="50">
        <v>101967.9056</v>
      </c>
      <c r="BS52" s="125">
        <v>163420.69772</v>
      </c>
      <c r="BT52" s="50">
        <v>24470.773799999999</v>
      </c>
      <c r="BU52" s="50">
        <v>50559.45</v>
      </c>
      <c r="BV52" s="50">
        <v>75839.175000000003</v>
      </c>
      <c r="BW52" s="50">
        <v>106174.845</v>
      </c>
      <c r="BX52" s="125">
        <v>171396.5355</v>
      </c>
    </row>
    <row r="53" spans="1:76">
      <c r="A53" s="48" t="s">
        <v>99</v>
      </c>
      <c r="B53" s="59">
        <f>MEDIAN(B55:B63)</f>
        <v>11245</v>
      </c>
      <c r="C53" s="59">
        <f>MEDIAN(C55:C63)</f>
        <v>26340</v>
      </c>
      <c r="D53" s="59">
        <f>MEDIAN(D55:D63)</f>
        <v>43300</v>
      </c>
      <c r="E53" s="59">
        <f t="shared" ref="E53:AJ53" si="54">MEDIAN(E55:E63)</f>
        <v>64008</v>
      </c>
      <c r="F53" s="64">
        <f t="shared" si="54"/>
        <v>108438</v>
      </c>
      <c r="G53" s="75">
        <f t="shared" si="54"/>
        <v>12420</v>
      </c>
      <c r="H53" s="59">
        <f t="shared" si="54"/>
        <v>27642</v>
      </c>
      <c r="I53" s="59">
        <f t="shared" si="54"/>
        <v>47996.5</v>
      </c>
      <c r="J53" s="59">
        <f t="shared" si="54"/>
        <v>71405</v>
      </c>
      <c r="K53" s="64">
        <f t="shared" si="54"/>
        <v>119207</v>
      </c>
      <c r="L53" s="75">
        <f t="shared" si="54"/>
        <v>13000</v>
      </c>
      <c r="M53" s="59">
        <f t="shared" si="54"/>
        <v>31003</v>
      </c>
      <c r="N53" s="59">
        <f t="shared" si="54"/>
        <v>51164</v>
      </c>
      <c r="O53" s="59">
        <f t="shared" si="54"/>
        <v>78323</v>
      </c>
      <c r="P53" s="64">
        <f t="shared" si="54"/>
        <v>129012</v>
      </c>
      <c r="Q53" s="75">
        <f t="shared" si="54"/>
        <v>13250</v>
      </c>
      <c r="R53" s="59">
        <f t="shared" si="54"/>
        <v>30463</v>
      </c>
      <c r="S53" s="59">
        <f t="shared" si="54"/>
        <v>51040</v>
      </c>
      <c r="T53" s="59">
        <f t="shared" si="54"/>
        <v>79050</v>
      </c>
      <c r="U53" s="64">
        <f t="shared" si="54"/>
        <v>134144</v>
      </c>
      <c r="V53" s="75">
        <f t="shared" si="54"/>
        <v>19399.392500000002</v>
      </c>
      <c r="W53" s="59">
        <f t="shared" si="54"/>
        <v>43338.852250000004</v>
      </c>
      <c r="X53" s="59">
        <f t="shared" si="54"/>
        <v>64596.93</v>
      </c>
      <c r="Y53" s="59">
        <f t="shared" si="54"/>
        <v>93442.1</v>
      </c>
      <c r="Z53" s="64">
        <f t="shared" si="54"/>
        <v>153468.49249999999</v>
      </c>
      <c r="AA53" s="75">
        <f t="shared" si="54"/>
        <v>22200.8802</v>
      </c>
      <c r="AB53" s="59">
        <f t="shared" si="54"/>
        <v>45827.504999999997</v>
      </c>
      <c r="AC53" s="59">
        <f t="shared" si="54"/>
        <v>72305.619000000006</v>
      </c>
      <c r="AD53" s="59">
        <f t="shared" si="54"/>
        <v>103366.4835</v>
      </c>
      <c r="AE53" s="64">
        <f t="shared" si="54"/>
        <v>169093.30955999999</v>
      </c>
      <c r="AF53" s="75">
        <f t="shared" si="54"/>
        <v>20329.423200000001</v>
      </c>
      <c r="AG53" s="59">
        <f t="shared" si="54"/>
        <v>43977.120000000003</v>
      </c>
      <c r="AH53" s="59">
        <f t="shared" si="54"/>
        <v>68364.432000000001</v>
      </c>
      <c r="AI53" s="59">
        <f t="shared" si="54"/>
        <v>101946.96</v>
      </c>
      <c r="AJ53" s="64">
        <f t="shared" si="54"/>
        <v>164914.20000000001</v>
      </c>
      <c r="AK53" s="75">
        <f t="shared" ref="AK53:AO53" si="55">MEDIAN(AK55:AK63)</f>
        <v>20152.48</v>
      </c>
      <c r="AL53" s="59">
        <f t="shared" si="55"/>
        <v>42592.266479999998</v>
      </c>
      <c r="AM53" s="59">
        <f t="shared" si="55"/>
        <v>67510.808000000005</v>
      </c>
      <c r="AN53" s="59">
        <f t="shared" si="55"/>
        <v>101266.212</v>
      </c>
      <c r="AO53" s="64">
        <f t="shared" si="55"/>
        <v>162227.46400000001</v>
      </c>
      <c r="AP53" s="75">
        <f t="shared" ref="AP53:AT53" si="56">MEDIAN(AP55:AP63)</f>
        <v>20059.268899999999</v>
      </c>
      <c r="AQ53" s="59">
        <f t="shared" si="56"/>
        <v>46248.324540000001</v>
      </c>
      <c r="AR53" s="59">
        <f t="shared" si="56"/>
        <v>69036.468599999993</v>
      </c>
      <c r="AS53" s="59">
        <f t="shared" si="56"/>
        <v>103351.0555</v>
      </c>
      <c r="AT53" s="122">
        <f t="shared" si="56"/>
        <v>176155.00099999999</v>
      </c>
      <c r="AU53" s="74">
        <f t="shared" ref="AU53:AY53" si="57">MEDIAN(AU55:AU63)</f>
        <v>20204.14</v>
      </c>
      <c r="AV53" s="64">
        <f t="shared" si="57"/>
        <v>45459.315000000002</v>
      </c>
      <c r="AW53" s="64">
        <f t="shared" si="57"/>
        <v>71926.738400000002</v>
      </c>
      <c r="AX53" s="64">
        <f t="shared" si="57"/>
        <v>105061.52800000001</v>
      </c>
      <c r="AY53" s="122">
        <f t="shared" si="57"/>
        <v>182645.42559999999</v>
      </c>
      <c r="AZ53" s="74">
        <f t="shared" ref="AZ53:BD53" si="58">MEDIAN(AZ55:AZ63)</f>
        <v>20553.999599999999</v>
      </c>
      <c r="BA53" s="64">
        <f t="shared" si="58"/>
        <v>45339.705000000002</v>
      </c>
      <c r="BB53" s="64">
        <f t="shared" si="58"/>
        <v>71535.979000000007</v>
      </c>
      <c r="BC53" s="64">
        <f t="shared" si="58"/>
        <v>107404.7234</v>
      </c>
      <c r="BD53" s="122">
        <f t="shared" si="58"/>
        <v>178336.17300000001</v>
      </c>
      <c r="BE53" s="74">
        <f t="shared" ref="BE53:BI53" si="59">MEDIAN(BE55:BE63)</f>
        <v>21781.98</v>
      </c>
      <c r="BF53" s="64">
        <f t="shared" si="59"/>
        <v>45379.125</v>
      </c>
      <c r="BG53" s="64">
        <f t="shared" si="59"/>
        <v>71194.804999999993</v>
      </c>
      <c r="BH53" s="64">
        <f t="shared" si="59"/>
        <v>110926.75</v>
      </c>
      <c r="BI53" s="122">
        <f t="shared" si="59"/>
        <v>189583.9</v>
      </c>
      <c r="BJ53" s="64">
        <f t="shared" ref="BJ53:BN53" si="60">MEDIAN(BJ55:BJ63)</f>
        <v>22928.945599999999</v>
      </c>
      <c r="BK53" s="64">
        <f t="shared" si="60"/>
        <v>49362.315199999997</v>
      </c>
      <c r="BL53" s="64">
        <f t="shared" si="60"/>
        <v>76096.063999999998</v>
      </c>
      <c r="BM53" s="64">
        <f t="shared" si="60"/>
        <v>113142.83199999999</v>
      </c>
      <c r="BN53" s="122">
        <f t="shared" si="60"/>
        <v>200252.79999999999</v>
      </c>
      <c r="BO53" s="64">
        <f t="shared" ref="BO53:BS53" si="61">MEDIAN(BO55:BO63)</f>
        <v>22973.006399999998</v>
      </c>
      <c r="BP53" s="64">
        <f t="shared" si="61"/>
        <v>51185.470399999998</v>
      </c>
      <c r="BQ53" s="64">
        <f t="shared" si="61"/>
        <v>78591.864000000001</v>
      </c>
      <c r="BR53" s="64">
        <f t="shared" si="61"/>
        <v>118895.38400000001</v>
      </c>
      <c r="BS53" s="122">
        <f t="shared" si="61"/>
        <v>206454.7812</v>
      </c>
      <c r="BT53" s="64">
        <f t="shared" ref="BT53:BX53" si="62">MEDIAN(BT55:BT63)</f>
        <v>24976.368299999998</v>
      </c>
      <c r="BU53" s="64">
        <f t="shared" si="62"/>
        <v>53593.017</v>
      </c>
      <c r="BV53" s="64">
        <f t="shared" si="62"/>
        <v>83928.687000000005</v>
      </c>
      <c r="BW53" s="64">
        <f t="shared" si="62"/>
        <v>123365.058</v>
      </c>
      <c r="BX53" s="122">
        <f t="shared" si="62"/>
        <v>207546.54225</v>
      </c>
    </row>
    <row r="54" spans="1:76">
      <c r="A54" s="48" t="s">
        <v>95</v>
      </c>
      <c r="B54" s="55">
        <f>(B53/B$5)*100</f>
        <v>112.39380309845077</v>
      </c>
      <c r="C54" s="55">
        <f>(C53/C$5)*100</f>
        <v>109.74999999999999</v>
      </c>
      <c r="D54" s="55">
        <f t="shared" ref="D54:AJ54" si="63">(D53/D$5)*100</f>
        <v>109.71469112653931</v>
      </c>
      <c r="E54" s="55">
        <f t="shared" si="63"/>
        <v>106.67999999999999</v>
      </c>
      <c r="F54" s="55">
        <f t="shared" si="63"/>
        <v>107.73877534799155</v>
      </c>
      <c r="G54" s="70">
        <f t="shared" si="63"/>
        <v>108.94736842105263</v>
      </c>
      <c r="H54" s="55">
        <f t="shared" si="63"/>
        <v>106.27450980392157</v>
      </c>
      <c r="I54" s="55">
        <f t="shared" si="63"/>
        <v>111.61976744186046</v>
      </c>
      <c r="J54" s="55">
        <f t="shared" si="63"/>
        <v>109.43630456105934</v>
      </c>
      <c r="K54" s="55">
        <f t="shared" si="63"/>
        <v>107.97735507246378</v>
      </c>
      <c r="L54" s="70">
        <f t="shared" si="63"/>
        <v>107.68721007289597</v>
      </c>
      <c r="M54" s="55">
        <f t="shared" si="63"/>
        <v>109.77621981446073</v>
      </c>
      <c r="N54" s="55">
        <f t="shared" si="63"/>
        <v>109.82698664834929</v>
      </c>
      <c r="O54" s="55">
        <f t="shared" si="63"/>
        <v>109.07280525846703</v>
      </c>
      <c r="P54" s="55">
        <f t="shared" si="63"/>
        <v>106.4762926587711</v>
      </c>
      <c r="Q54" s="70">
        <f t="shared" si="63"/>
        <v>108.8921761998685</v>
      </c>
      <c r="R54" s="55">
        <f t="shared" si="63"/>
        <v>106.43955276030748</v>
      </c>
      <c r="S54" s="55">
        <f t="shared" si="63"/>
        <v>106.55532359081418</v>
      </c>
      <c r="T54" s="55">
        <f t="shared" si="63"/>
        <v>106.64274343685076</v>
      </c>
      <c r="U54" s="55">
        <f t="shared" si="63"/>
        <v>106.04939442810613</v>
      </c>
      <c r="V54" s="70">
        <f t="shared" si="63"/>
        <v>115.06024096385541</v>
      </c>
      <c r="W54" s="55">
        <f t="shared" si="63"/>
        <v>115.95108695652176</v>
      </c>
      <c r="X54" s="55">
        <f t="shared" si="63"/>
        <v>110.41666666666667</v>
      </c>
      <c r="Y54" s="55">
        <f t="shared" si="63"/>
        <v>108.74704491725768</v>
      </c>
      <c r="Z54" s="55">
        <f t="shared" si="63"/>
        <v>105.64955950216752</v>
      </c>
      <c r="AA54" s="70">
        <f t="shared" si="63"/>
        <v>121.1111111111111</v>
      </c>
      <c r="AB54" s="55">
        <f t="shared" si="63"/>
        <v>112.5</v>
      </c>
      <c r="AC54" s="55">
        <f t="shared" si="63"/>
        <v>114.33172302737522</v>
      </c>
      <c r="AD54" s="55">
        <f t="shared" si="63"/>
        <v>110.80786026200873</v>
      </c>
      <c r="AE54" s="55">
        <f t="shared" si="63"/>
        <v>106.97764319309321</v>
      </c>
      <c r="AF54" s="70">
        <f t="shared" si="63"/>
        <v>119.64705882352942</v>
      </c>
      <c r="AG54" s="55">
        <f t="shared" si="63"/>
        <v>113.11053984575837</v>
      </c>
      <c r="AH54" s="55">
        <f t="shared" si="63"/>
        <v>112.1311475409836</v>
      </c>
      <c r="AI54" s="55">
        <f t="shared" si="63"/>
        <v>112.21122112211222</v>
      </c>
      <c r="AJ54" s="55">
        <f t="shared" si="63"/>
        <v>106.48596321394</v>
      </c>
      <c r="AK54" s="70">
        <f t="shared" ref="AK54:AO54" si="64">(AK53/AK$5)*100</f>
        <v>120.48192771084337</v>
      </c>
      <c r="AL54" s="55">
        <f t="shared" si="64"/>
        <v>112.03286509408959</v>
      </c>
      <c r="AM54" s="55">
        <f t="shared" si="64"/>
        <v>111.66666666666667</v>
      </c>
      <c r="AN54" s="55">
        <f t="shared" si="64"/>
        <v>111.66666666666667</v>
      </c>
      <c r="AO54" s="55">
        <f t="shared" si="64"/>
        <v>105.22875816993465</v>
      </c>
      <c r="AP54" s="70">
        <f t="shared" ref="AP54:AT54" si="65">(AP53/AP$5)*100</f>
        <v>120.85889570552146</v>
      </c>
      <c r="AQ54" s="55">
        <f t="shared" si="65"/>
        <v>120.15873015873015</v>
      </c>
      <c r="AR54" s="55">
        <f t="shared" si="65"/>
        <v>112.99999999999999</v>
      </c>
      <c r="AS54" s="55">
        <f t="shared" si="65"/>
        <v>111.66116611661165</v>
      </c>
      <c r="AT54" s="119">
        <f t="shared" si="65"/>
        <v>110.89743589743588</v>
      </c>
      <c r="AU54" s="70">
        <f t="shared" ref="AU54:AY54" si="66">(AU53/AU$5)*100</f>
        <v>119.04761904761905</v>
      </c>
      <c r="AV54" s="55">
        <f t="shared" si="66"/>
        <v>115.68123393316195</v>
      </c>
      <c r="AW54" s="55">
        <f t="shared" si="66"/>
        <v>114.83870967741936</v>
      </c>
      <c r="AX54" s="55">
        <f t="shared" si="66"/>
        <v>111.22994652406418</v>
      </c>
      <c r="AY54" s="119">
        <f t="shared" si="66"/>
        <v>112.80963374305858</v>
      </c>
      <c r="AZ54" s="70">
        <f t="shared" ref="AZ54:BD54" si="67">(AZ53/AZ$5)*100</f>
        <v>120</v>
      </c>
      <c r="BA54" s="55">
        <f t="shared" si="67"/>
        <v>112.78195488721805</v>
      </c>
      <c r="BB54" s="55">
        <f t="shared" si="67"/>
        <v>111.81102362204724</v>
      </c>
      <c r="BC54" s="55">
        <f t="shared" si="67"/>
        <v>111.04166666666666</v>
      </c>
      <c r="BD54" s="119">
        <f t="shared" si="67"/>
        <v>105.98802395209582</v>
      </c>
      <c r="BE54" s="70">
        <f t="shared" ref="BE54:BI54" si="68">(BE53/BE$5)*100</f>
        <v>120.67039106145252</v>
      </c>
      <c r="BF54" s="55">
        <f t="shared" si="68"/>
        <v>111.11111111111111</v>
      </c>
      <c r="BG54" s="55">
        <f t="shared" si="68"/>
        <v>108.44854070660521</v>
      </c>
      <c r="BH54" s="55">
        <f t="shared" si="68"/>
        <v>111.11111111111111</v>
      </c>
      <c r="BI54" s="119">
        <f t="shared" si="68"/>
        <v>109.94152046783626</v>
      </c>
      <c r="BJ54" s="55">
        <f t="shared" ref="BJ54:BN54" si="69">(BJ53/BJ$5)*100</f>
        <v>121.16402116402116</v>
      </c>
      <c r="BK54" s="55">
        <f t="shared" si="69"/>
        <v>116.27358490566037</v>
      </c>
      <c r="BL54" s="55">
        <f t="shared" si="69"/>
        <v>111.76470588235293</v>
      </c>
      <c r="BM54" s="55">
        <f t="shared" si="69"/>
        <v>110.78431372549021</v>
      </c>
      <c r="BN54" s="119">
        <f t="shared" si="69"/>
        <v>111.73184357541899</v>
      </c>
      <c r="BO54" s="55">
        <f t="shared" ref="BO54:BS54" si="70">(BO53/BO$5)*100</f>
        <v>115.15151515151514</v>
      </c>
      <c r="BP54" s="55">
        <f t="shared" si="70"/>
        <v>115.45454545454544</v>
      </c>
      <c r="BQ54" s="55">
        <f t="shared" si="70"/>
        <v>111.26961483594864</v>
      </c>
      <c r="BR54" s="55">
        <f t="shared" si="70"/>
        <v>112.16730038022816</v>
      </c>
      <c r="BS54" s="119">
        <f t="shared" si="70"/>
        <v>110.75675675675676</v>
      </c>
      <c r="BT54" s="55">
        <f t="shared" ref="BT54:BX54" si="71">(BT53/BT$5)*100</f>
        <v>121.67487684729063</v>
      </c>
      <c r="BU54" s="55">
        <f t="shared" si="71"/>
        <v>115.21739130434783</v>
      </c>
      <c r="BV54" s="55">
        <f t="shared" si="71"/>
        <v>113.6986301369863</v>
      </c>
      <c r="BW54" s="55">
        <f t="shared" si="71"/>
        <v>111.51736745886656</v>
      </c>
      <c r="BX54" s="119">
        <f t="shared" si="71"/>
        <v>107.4607329842932</v>
      </c>
    </row>
    <row r="55" spans="1:76">
      <c r="A55" s="54" t="s">
        <v>21</v>
      </c>
      <c r="B55" s="54">
        <v>12000</v>
      </c>
      <c r="C55" s="56">
        <v>30000</v>
      </c>
      <c r="D55" s="56">
        <v>50060</v>
      </c>
      <c r="E55" s="56">
        <v>77662</v>
      </c>
      <c r="F55" s="54">
        <v>127424</v>
      </c>
      <c r="G55" s="71">
        <v>14592</v>
      </c>
      <c r="H55" s="56">
        <v>33628</v>
      </c>
      <c r="I55" s="56">
        <v>56331</v>
      </c>
      <c r="J55" s="56">
        <v>86000</v>
      </c>
      <c r="K55" s="54">
        <v>141679</v>
      </c>
      <c r="L55" s="71">
        <v>15026</v>
      </c>
      <c r="M55" s="56">
        <v>35150</v>
      </c>
      <c r="N55" s="56">
        <v>60000</v>
      </c>
      <c r="O55" s="56">
        <v>88982</v>
      </c>
      <c r="P55" s="54">
        <v>147000</v>
      </c>
      <c r="Q55" s="71">
        <v>14241</v>
      </c>
      <c r="R55" s="56">
        <v>37231</v>
      </c>
      <c r="S55" s="56">
        <v>63000</v>
      </c>
      <c r="T55" s="56">
        <v>93921</v>
      </c>
      <c r="U55" s="54">
        <v>154000</v>
      </c>
      <c r="V55" s="71">
        <v>23411.30875</v>
      </c>
      <c r="W55" s="56">
        <v>51799.425000000003</v>
      </c>
      <c r="X55" s="56">
        <v>79222.649999999994</v>
      </c>
      <c r="Y55" s="56">
        <v>111602.36900000001</v>
      </c>
      <c r="Z55" s="54">
        <v>192978.25</v>
      </c>
      <c r="AA55" s="71">
        <v>24441.335999999999</v>
      </c>
      <c r="AB55" s="56">
        <v>56011.394999999997</v>
      </c>
      <c r="AC55" s="56">
        <v>85799.273249999998</v>
      </c>
      <c r="AD55" s="56">
        <v>122206.68</v>
      </c>
      <c r="AE55" s="54">
        <v>212843.30100000001</v>
      </c>
      <c r="AF55" s="71">
        <v>23587.727999999999</v>
      </c>
      <c r="AG55" s="56">
        <v>52372.752</v>
      </c>
      <c r="AH55" s="56">
        <v>82956.84</v>
      </c>
      <c r="AI55" s="56">
        <v>119937.60000000001</v>
      </c>
      <c r="AJ55" s="54">
        <v>201894.96</v>
      </c>
      <c r="AK55" s="71">
        <v>22772.3024</v>
      </c>
      <c r="AL55" s="56">
        <v>51388.824000000001</v>
      </c>
      <c r="AM55" s="56">
        <v>81012.969599999997</v>
      </c>
      <c r="AN55" s="56">
        <v>116884.38400000001</v>
      </c>
      <c r="AO55" s="54">
        <v>202532.424</v>
      </c>
      <c r="AP55" s="71">
        <v>22401.214</v>
      </c>
      <c r="AQ55" s="56">
        <v>51930.087</v>
      </c>
      <c r="AR55" s="56">
        <v>84106.376199999999</v>
      </c>
      <c r="AS55" s="56">
        <v>123715.79549999999</v>
      </c>
      <c r="AT55" s="120">
        <v>212302.41450000001</v>
      </c>
      <c r="AU55" s="63">
        <v>22022.512599999998</v>
      </c>
      <c r="AV55" s="51">
        <v>53540.970999999998</v>
      </c>
      <c r="AW55" s="51">
        <v>84352.284499999994</v>
      </c>
      <c r="AX55" s="51">
        <v>122235.04700000001</v>
      </c>
      <c r="AY55" s="124">
        <v>215578.17379999999</v>
      </c>
      <c r="AZ55" s="63">
        <v>23878.9113</v>
      </c>
      <c r="BA55" s="51">
        <v>53601.606800000001</v>
      </c>
      <c r="BB55" s="51">
        <v>85641.664999999994</v>
      </c>
      <c r="BC55" s="51">
        <v>127958.723</v>
      </c>
      <c r="BD55" s="124">
        <v>228713.62299999999</v>
      </c>
      <c r="BE55" s="63">
        <v>25210.625</v>
      </c>
      <c r="BF55" s="51">
        <v>55463.375</v>
      </c>
      <c r="BG55" s="51">
        <v>89144.77</v>
      </c>
      <c r="BH55" s="51">
        <v>131095.25</v>
      </c>
      <c r="BI55" s="124">
        <v>230626.79749999999</v>
      </c>
      <c r="BJ55" s="51">
        <v>24030.335999999999</v>
      </c>
      <c r="BK55" s="51">
        <v>57072.048000000003</v>
      </c>
      <c r="BL55" s="51">
        <v>91155.074559999994</v>
      </c>
      <c r="BM55" s="51">
        <v>135170.64000000001</v>
      </c>
      <c r="BN55" s="124">
        <v>236298.304</v>
      </c>
      <c r="BO55" s="51">
        <v>25794.252799999998</v>
      </c>
      <c r="BP55" s="51">
        <v>60052.2448</v>
      </c>
      <c r="BQ55" s="51">
        <v>95720.86</v>
      </c>
      <c r="BR55" s="51">
        <v>138392.21179999999</v>
      </c>
      <c r="BS55" s="124">
        <v>246153.74840000001</v>
      </c>
      <c r="BT55" s="51">
        <v>26493.1518</v>
      </c>
      <c r="BU55" s="51">
        <v>58244.486400000002</v>
      </c>
      <c r="BV55" s="51">
        <v>93231.625799999994</v>
      </c>
      <c r="BW55" s="51">
        <v>139544.08199999999</v>
      </c>
      <c r="BX55" s="124">
        <v>252797.25</v>
      </c>
    </row>
    <row r="56" spans="1:76">
      <c r="A56" s="54" t="s">
        <v>28</v>
      </c>
      <c r="B56" s="54">
        <v>10912</v>
      </c>
      <c r="C56" s="56">
        <v>23590</v>
      </c>
      <c r="D56" s="56">
        <v>36505</v>
      </c>
      <c r="E56" s="56">
        <v>52122</v>
      </c>
      <c r="F56" s="54">
        <v>85000</v>
      </c>
      <c r="G56" s="71">
        <v>12582</v>
      </c>
      <c r="H56" s="56">
        <v>27013</v>
      </c>
      <c r="I56" s="56">
        <v>41300</v>
      </c>
      <c r="J56" s="56">
        <v>61820</v>
      </c>
      <c r="K56" s="54">
        <v>102131</v>
      </c>
      <c r="L56" s="71">
        <v>10596</v>
      </c>
      <c r="M56" s="56">
        <v>25000</v>
      </c>
      <c r="N56" s="56">
        <v>41600</v>
      </c>
      <c r="O56" s="56">
        <v>62300</v>
      </c>
      <c r="P56" s="54">
        <v>103592</v>
      </c>
      <c r="Q56" s="71">
        <v>11000</v>
      </c>
      <c r="R56" s="56">
        <v>25742</v>
      </c>
      <c r="S56" s="56">
        <v>43316</v>
      </c>
      <c r="T56" s="56">
        <v>65100</v>
      </c>
      <c r="U56" s="54">
        <v>104000</v>
      </c>
      <c r="V56" s="71">
        <v>17957.133999999998</v>
      </c>
      <c r="W56" s="56">
        <v>35579.095249999998</v>
      </c>
      <c r="X56" s="56">
        <v>53221.37</v>
      </c>
      <c r="Y56" s="56">
        <v>75261.517500000002</v>
      </c>
      <c r="Z56" s="54">
        <v>121271.595</v>
      </c>
      <c r="AA56" s="71">
        <v>17923.646400000001</v>
      </c>
      <c r="AB56" s="56">
        <v>36437.958420000003</v>
      </c>
      <c r="AC56" s="56">
        <v>57029.784</v>
      </c>
      <c r="AD56" s="56">
        <v>81471.12</v>
      </c>
      <c r="AE56" s="54">
        <v>125261.84699999999</v>
      </c>
      <c r="AF56" s="71">
        <v>18490.38</v>
      </c>
      <c r="AG56" s="56">
        <v>36780.864000000001</v>
      </c>
      <c r="AH56" s="56">
        <v>56070.828000000001</v>
      </c>
      <c r="AI56" s="56">
        <v>79958.399999999994</v>
      </c>
      <c r="AJ56" s="54">
        <v>129932.4</v>
      </c>
      <c r="AK56" s="71">
        <v>17028.845600000001</v>
      </c>
      <c r="AL56" s="56">
        <v>36677.513599999998</v>
      </c>
      <c r="AM56" s="56">
        <v>57333.8056</v>
      </c>
      <c r="AN56" s="56">
        <v>80307.632800000007</v>
      </c>
      <c r="AO56" s="54">
        <v>129983.496</v>
      </c>
      <c r="AP56" s="71">
        <v>18124.618600000002</v>
      </c>
      <c r="AQ56" s="56">
        <v>37369.297899999998</v>
      </c>
      <c r="AR56" s="56">
        <v>58711.545420000002</v>
      </c>
      <c r="AS56" s="56">
        <v>84106.376199999999</v>
      </c>
      <c r="AT56" s="120">
        <v>133389.04699999999</v>
      </c>
      <c r="AU56" s="63">
        <v>18385.767400000001</v>
      </c>
      <c r="AV56" s="51">
        <v>38387.866000000002</v>
      </c>
      <c r="AW56" s="51">
        <v>59501.192300000002</v>
      </c>
      <c r="AX56" s="51">
        <v>83847.180999999997</v>
      </c>
      <c r="AY56" s="124">
        <v>135367.73800000001</v>
      </c>
      <c r="AZ56" s="63">
        <v>19627.054520000002</v>
      </c>
      <c r="BA56" s="51">
        <v>38387.616900000001</v>
      </c>
      <c r="BB56" s="51">
        <v>60150.675300000003</v>
      </c>
      <c r="BC56" s="51">
        <v>86145.439499999993</v>
      </c>
      <c r="BD56" s="124">
        <v>141893.12567000001</v>
      </c>
      <c r="BE56" s="63">
        <v>17949.965</v>
      </c>
      <c r="BF56" s="51">
        <v>39126.89</v>
      </c>
      <c r="BG56" s="51">
        <v>62018.137499999997</v>
      </c>
      <c r="BH56" s="51">
        <v>90758.25</v>
      </c>
      <c r="BI56" s="124">
        <v>148238.47500000001</v>
      </c>
      <c r="BJ56" s="51">
        <v>20525.912</v>
      </c>
      <c r="BK56" s="51">
        <v>42153.214399999997</v>
      </c>
      <c r="BL56" s="51">
        <v>65712.956319999998</v>
      </c>
      <c r="BM56" s="51">
        <v>92116.288</v>
      </c>
      <c r="BN56" s="124">
        <v>153093.26560000001</v>
      </c>
      <c r="BO56" s="51">
        <v>22166.936000000002</v>
      </c>
      <c r="BP56" s="51">
        <v>45341.46</v>
      </c>
      <c r="BQ56" s="51">
        <v>67508.395999999993</v>
      </c>
      <c r="BR56" s="51">
        <v>98139.071200000006</v>
      </c>
      <c r="BS56" s="124">
        <v>159198.90400000001</v>
      </c>
      <c r="BT56" s="51">
        <v>24976.368299999998</v>
      </c>
      <c r="BU56" s="51">
        <v>47495.547330000001</v>
      </c>
      <c r="BV56" s="51">
        <v>70783.23</v>
      </c>
      <c r="BW56" s="51">
        <v>101118.9</v>
      </c>
      <c r="BX56" s="124">
        <v>162922.77168000001</v>
      </c>
    </row>
    <row r="57" spans="1:76">
      <c r="A57" s="54" t="s">
        <v>29</v>
      </c>
      <c r="B57" s="54">
        <v>10920</v>
      </c>
      <c r="C57" s="56">
        <v>27000</v>
      </c>
      <c r="D57" s="56">
        <v>46600</v>
      </c>
      <c r="E57" s="56">
        <v>70968</v>
      </c>
      <c r="F57" s="54">
        <v>116674</v>
      </c>
      <c r="G57" s="71">
        <v>11910</v>
      </c>
      <c r="H57" s="56">
        <v>27642</v>
      </c>
      <c r="I57" s="56">
        <v>49512</v>
      </c>
      <c r="J57" s="56">
        <v>75453</v>
      </c>
      <c r="K57" s="54">
        <v>130999</v>
      </c>
      <c r="L57" s="71">
        <v>13000</v>
      </c>
      <c r="M57" s="56">
        <v>32274</v>
      </c>
      <c r="N57" s="56">
        <v>55640</v>
      </c>
      <c r="O57" s="56">
        <v>85644</v>
      </c>
      <c r="P57" s="54">
        <v>143400</v>
      </c>
      <c r="Q57" s="71">
        <v>13600</v>
      </c>
      <c r="R57" s="56">
        <v>33789</v>
      </c>
      <c r="S57" s="56">
        <v>58050</v>
      </c>
      <c r="T57" s="56">
        <v>90506</v>
      </c>
      <c r="U57" s="54">
        <v>152884</v>
      </c>
      <c r="V57" s="71">
        <v>20313.5</v>
      </c>
      <c r="W57" s="56">
        <v>48153.151749999997</v>
      </c>
      <c r="X57" s="56">
        <v>74448.977499999994</v>
      </c>
      <c r="Y57" s="56">
        <v>106645.875</v>
      </c>
      <c r="Z57" s="54">
        <v>174594.5325</v>
      </c>
      <c r="AA57" s="71">
        <v>22200.8802</v>
      </c>
      <c r="AB57" s="56">
        <v>52548.8724</v>
      </c>
      <c r="AC57" s="56">
        <v>81471.12</v>
      </c>
      <c r="AD57" s="56">
        <v>115963.95543</v>
      </c>
      <c r="AE57" s="54">
        <v>196039.88250000001</v>
      </c>
      <c r="AF57" s="71">
        <v>22688.196</v>
      </c>
      <c r="AG57" s="56">
        <v>51173.375999999997</v>
      </c>
      <c r="AH57" s="56">
        <v>81257.724000000002</v>
      </c>
      <c r="AI57" s="56">
        <v>117009.12360000001</v>
      </c>
      <c r="AJ57" s="54">
        <v>194898.6</v>
      </c>
      <c r="AK57" s="71">
        <v>20152.48</v>
      </c>
      <c r="AL57" s="56">
        <v>49172.051200000002</v>
      </c>
      <c r="AM57" s="56">
        <v>78594.672000000006</v>
      </c>
      <c r="AN57" s="56">
        <v>114869.136</v>
      </c>
      <c r="AO57" s="54">
        <v>193433.57928000001</v>
      </c>
      <c r="AP57" s="71">
        <v>20059.268899999999</v>
      </c>
      <c r="AQ57" s="56">
        <v>48875.375999999997</v>
      </c>
      <c r="AR57" s="56">
        <v>80359.264039999995</v>
      </c>
      <c r="AS57" s="56">
        <v>119133.72900000001</v>
      </c>
      <c r="AT57" s="120">
        <v>203077.18728000001</v>
      </c>
      <c r="AU57" s="63">
        <v>20204.14</v>
      </c>
      <c r="AV57" s="51">
        <v>50914.432800000002</v>
      </c>
      <c r="AW57" s="51">
        <v>83039.015400000004</v>
      </c>
      <c r="AX57" s="51">
        <v>122235.04700000001</v>
      </c>
      <c r="AY57" s="124">
        <v>207092.435</v>
      </c>
      <c r="AZ57" s="63">
        <v>20553.999599999999</v>
      </c>
      <c r="BA57" s="51">
        <v>51515.980369999997</v>
      </c>
      <c r="BB57" s="51">
        <v>83525.812099999996</v>
      </c>
      <c r="BC57" s="51">
        <v>124936.076</v>
      </c>
      <c r="BD57" s="124">
        <v>211585.29</v>
      </c>
      <c r="BE57" s="63">
        <v>21781.98</v>
      </c>
      <c r="BF57" s="51">
        <v>54152.422500000001</v>
      </c>
      <c r="BG57" s="51">
        <v>88338.03</v>
      </c>
      <c r="BH57" s="51">
        <v>132103.67499999999</v>
      </c>
      <c r="BI57" s="124">
        <v>221853.5</v>
      </c>
      <c r="BJ57" s="51">
        <v>22928.945599999999</v>
      </c>
      <c r="BK57" s="51">
        <v>55570.152000000002</v>
      </c>
      <c r="BL57" s="51">
        <v>90564.328800000003</v>
      </c>
      <c r="BM57" s="51">
        <v>132467.22719999999</v>
      </c>
      <c r="BN57" s="124">
        <v>230290.72</v>
      </c>
      <c r="BO57" s="51">
        <v>24323.174319999998</v>
      </c>
      <c r="BP57" s="51">
        <v>58440.103999999999</v>
      </c>
      <c r="BQ57" s="51">
        <v>94713.271999999997</v>
      </c>
      <c r="BR57" s="51">
        <v>140054.73199999999</v>
      </c>
      <c r="BS57" s="124">
        <v>236783.18</v>
      </c>
      <c r="BT57" s="51">
        <v>25279.724999999999</v>
      </c>
      <c r="BU57" s="51">
        <v>60671.34</v>
      </c>
      <c r="BV57" s="51">
        <v>99804.354300000006</v>
      </c>
      <c r="BW57" s="51">
        <v>146622.405</v>
      </c>
      <c r="BX57" s="124">
        <v>254516.27129999999</v>
      </c>
    </row>
    <row r="58" spans="1:76">
      <c r="A58" s="54" t="s">
        <v>46</v>
      </c>
      <c r="B58" s="54">
        <v>12728</v>
      </c>
      <c r="C58" s="56">
        <v>29500</v>
      </c>
      <c r="D58" s="56">
        <v>45938</v>
      </c>
      <c r="E58" s="56">
        <v>65202</v>
      </c>
      <c r="F58" s="54">
        <v>109492</v>
      </c>
      <c r="G58" s="71">
        <v>15000</v>
      </c>
      <c r="H58" s="56">
        <v>33004</v>
      </c>
      <c r="I58" s="56">
        <v>50693</v>
      </c>
      <c r="J58" s="56">
        <v>75030</v>
      </c>
      <c r="K58" s="54">
        <v>126973</v>
      </c>
      <c r="L58" s="71">
        <v>15991</v>
      </c>
      <c r="M58" s="56">
        <v>36000</v>
      </c>
      <c r="N58" s="56">
        <v>57125</v>
      </c>
      <c r="O58" s="56">
        <v>84250</v>
      </c>
      <c r="P58" s="54">
        <v>137568</v>
      </c>
      <c r="Q58" s="71">
        <v>17030</v>
      </c>
      <c r="R58" s="56">
        <v>39141</v>
      </c>
      <c r="S58" s="56">
        <v>63300</v>
      </c>
      <c r="T58" s="56">
        <v>90771</v>
      </c>
      <c r="U58" s="54">
        <v>147512</v>
      </c>
      <c r="V58" s="71">
        <v>25330.934499999999</v>
      </c>
      <c r="W58" s="56">
        <v>50072.777499999997</v>
      </c>
      <c r="X58" s="56">
        <v>71706.654999999999</v>
      </c>
      <c r="Y58" s="56">
        <v>98520.475000000006</v>
      </c>
      <c r="Z58" s="54">
        <v>153468.49249999999</v>
      </c>
      <c r="AA58" s="71">
        <v>25459.724999999999</v>
      </c>
      <c r="AB58" s="56">
        <v>51021.2889</v>
      </c>
      <c r="AC58" s="56">
        <v>77112.415080000006</v>
      </c>
      <c r="AD58" s="56">
        <v>107959.41789</v>
      </c>
      <c r="AE58" s="54">
        <v>169093.30955999999</v>
      </c>
      <c r="AF58" s="71">
        <v>24987</v>
      </c>
      <c r="AG58" s="56">
        <v>49974</v>
      </c>
      <c r="AH58" s="56">
        <v>72962.039999999994</v>
      </c>
      <c r="AI58" s="56">
        <v>103945.92</v>
      </c>
      <c r="AJ58" s="54">
        <v>164914.20000000001</v>
      </c>
      <c r="AK58" s="71">
        <v>23719.468959999998</v>
      </c>
      <c r="AL58" s="56">
        <v>49071.288800000002</v>
      </c>
      <c r="AM58" s="56">
        <v>75571.8</v>
      </c>
      <c r="AN58" s="56">
        <v>105498.2328</v>
      </c>
      <c r="AO58" s="54">
        <v>162227.46400000001</v>
      </c>
      <c r="AP58" s="71">
        <v>26066.867200000001</v>
      </c>
      <c r="AQ58" s="56">
        <v>51319.144800000002</v>
      </c>
      <c r="AR58" s="56">
        <v>76775.069799999997</v>
      </c>
      <c r="AS58" s="56">
        <v>107933.122</v>
      </c>
      <c r="AT58" s="120">
        <v>176155.00099999999</v>
      </c>
      <c r="AU58" s="63">
        <v>23739.8645</v>
      </c>
      <c r="AV58" s="51">
        <v>51358.923880000002</v>
      </c>
      <c r="AW58" s="51">
        <v>78392.063200000004</v>
      </c>
      <c r="AX58" s="51">
        <v>112132.977</v>
      </c>
      <c r="AY58" s="124">
        <v>182645.42559999999</v>
      </c>
      <c r="AZ58" s="63">
        <v>26599.293600000001</v>
      </c>
      <c r="BA58" s="51">
        <v>51284.244100000004</v>
      </c>
      <c r="BB58" s="51">
        <v>76976.743600000002</v>
      </c>
      <c r="BC58" s="51">
        <v>108815.292</v>
      </c>
      <c r="BD58" s="124">
        <v>178336.17300000001</v>
      </c>
      <c r="BE58" s="63">
        <v>25405.856080000125</v>
      </c>
      <c r="BF58" s="51">
        <v>53305.345500000003</v>
      </c>
      <c r="BG58" s="51">
        <v>80895.853499999997</v>
      </c>
      <c r="BH58" s="51">
        <v>114960.45</v>
      </c>
      <c r="BI58" s="124">
        <v>189583.9</v>
      </c>
      <c r="BJ58" s="51">
        <v>28035.392</v>
      </c>
      <c r="BK58" s="51">
        <v>57072.048000000003</v>
      </c>
      <c r="BL58" s="51">
        <v>85107.44</v>
      </c>
      <c r="BM58" s="51">
        <v>120151.67999999999</v>
      </c>
      <c r="BN58" s="124">
        <v>200252.79999999999</v>
      </c>
      <c r="BO58" s="51">
        <v>30227.64</v>
      </c>
      <c r="BP58" s="51">
        <v>60455.28</v>
      </c>
      <c r="BQ58" s="51">
        <v>87660.156000000003</v>
      </c>
      <c r="BR58" s="51">
        <v>122724.2184</v>
      </c>
      <c r="BS58" s="124">
        <v>206454.7812</v>
      </c>
      <c r="BT58" s="51">
        <v>30032.313300000002</v>
      </c>
      <c r="BU58" s="51">
        <v>61682.529000000002</v>
      </c>
      <c r="BV58" s="51">
        <v>91007.01</v>
      </c>
      <c r="BW58" s="51">
        <v>131454.57</v>
      </c>
      <c r="BX58" s="124">
        <v>207546.54225</v>
      </c>
    </row>
    <row r="59" spans="1:76">
      <c r="A59" s="54" t="s">
        <v>47</v>
      </c>
      <c r="B59" s="54">
        <v>12090</v>
      </c>
      <c r="C59" s="56">
        <v>31121</v>
      </c>
      <c r="D59" s="56">
        <v>52596</v>
      </c>
      <c r="E59" s="56">
        <v>76000</v>
      </c>
      <c r="F59" s="54">
        <v>126000</v>
      </c>
      <c r="G59" s="71">
        <v>13881</v>
      </c>
      <c r="H59" s="56">
        <v>33020</v>
      </c>
      <c r="I59" s="56">
        <v>55116</v>
      </c>
      <c r="J59" s="56">
        <v>82500</v>
      </c>
      <c r="K59" s="54">
        <v>142904</v>
      </c>
      <c r="L59" s="71">
        <v>15000</v>
      </c>
      <c r="M59" s="56">
        <v>35300</v>
      </c>
      <c r="N59" s="56">
        <v>60200</v>
      </c>
      <c r="O59" s="56">
        <v>91200</v>
      </c>
      <c r="P59" s="54">
        <v>152378</v>
      </c>
      <c r="Q59" s="71">
        <v>15536</v>
      </c>
      <c r="R59" s="56">
        <v>38005</v>
      </c>
      <c r="S59" s="56">
        <v>64740</v>
      </c>
      <c r="T59" s="56">
        <v>97380</v>
      </c>
      <c r="U59" s="54">
        <v>160300</v>
      </c>
      <c r="V59" s="71">
        <v>22344.85</v>
      </c>
      <c r="W59" s="56">
        <v>50783.75</v>
      </c>
      <c r="X59" s="56">
        <v>77394.434999999998</v>
      </c>
      <c r="Y59" s="56">
        <v>111724.25</v>
      </c>
      <c r="Z59" s="54">
        <v>188915.55</v>
      </c>
      <c r="AA59" s="71">
        <v>25256.047200000001</v>
      </c>
      <c r="AB59" s="56">
        <v>54993.006000000001</v>
      </c>
      <c r="AC59" s="56">
        <v>85748.353799999997</v>
      </c>
      <c r="AD59" s="56">
        <v>123225.069</v>
      </c>
      <c r="AE59" s="54">
        <v>206223.77249999999</v>
      </c>
      <c r="AF59" s="71">
        <v>22888.092000000001</v>
      </c>
      <c r="AG59" s="56">
        <v>52672.595999999998</v>
      </c>
      <c r="AH59" s="56">
        <v>83956.32</v>
      </c>
      <c r="AI59" s="56">
        <v>120427.3452</v>
      </c>
      <c r="AJ59" s="54">
        <v>203494.128</v>
      </c>
      <c r="AK59" s="71">
        <v>21361.628799999999</v>
      </c>
      <c r="AL59" s="56">
        <v>51388.824000000001</v>
      </c>
      <c r="AM59" s="56">
        <v>82524.405599999998</v>
      </c>
      <c r="AN59" s="56">
        <v>122325.5536</v>
      </c>
      <c r="AO59" s="54">
        <v>204950.72159999999</v>
      </c>
      <c r="AP59" s="71">
        <v>22401.214</v>
      </c>
      <c r="AQ59" s="56">
        <v>51930.087</v>
      </c>
      <c r="AR59" s="56">
        <v>82375.373300000007</v>
      </c>
      <c r="AS59" s="56">
        <v>123206.677</v>
      </c>
      <c r="AT59" s="120">
        <v>207211.22949999999</v>
      </c>
      <c r="AU59" s="63">
        <v>22224.554</v>
      </c>
      <c r="AV59" s="51">
        <v>52328.722600000001</v>
      </c>
      <c r="AW59" s="51">
        <v>85322.08322</v>
      </c>
      <c r="AX59" s="51">
        <v>126275.875</v>
      </c>
      <c r="AY59" s="124">
        <v>210345.30153999999</v>
      </c>
      <c r="AZ59" s="63">
        <v>21561.548599999998</v>
      </c>
      <c r="BA59" s="51">
        <v>52392.548000000003</v>
      </c>
      <c r="BB59" s="51">
        <v>85641.664999999994</v>
      </c>
      <c r="BC59" s="51">
        <v>127958.723</v>
      </c>
      <c r="BD59" s="124">
        <v>219645.682</v>
      </c>
      <c r="BE59" s="63">
        <v>23092.932499999999</v>
      </c>
      <c r="BF59" s="51">
        <v>54454.95</v>
      </c>
      <c r="BG59" s="51">
        <v>88741.4</v>
      </c>
      <c r="BH59" s="51">
        <v>131599.46249999999</v>
      </c>
      <c r="BI59" s="124">
        <v>224878.77499999999</v>
      </c>
      <c r="BJ59" s="51">
        <v>23029.072</v>
      </c>
      <c r="BK59" s="51">
        <v>55069.52</v>
      </c>
      <c r="BL59" s="51">
        <v>90113.76</v>
      </c>
      <c r="BM59" s="51">
        <v>135170.64000000001</v>
      </c>
      <c r="BN59" s="124">
        <v>237299.568</v>
      </c>
      <c r="BO59" s="51">
        <v>24182.112000000001</v>
      </c>
      <c r="BP59" s="51">
        <v>57634.033600000002</v>
      </c>
      <c r="BQ59" s="51">
        <v>94713.271999999997</v>
      </c>
      <c r="BR59" s="51">
        <v>141163.07879999999</v>
      </c>
      <c r="BS59" s="124">
        <v>244642.3664</v>
      </c>
      <c r="BT59" s="51">
        <v>25845.990839999999</v>
      </c>
      <c r="BU59" s="51">
        <v>60671.34</v>
      </c>
      <c r="BV59" s="51">
        <v>97579.738500000007</v>
      </c>
      <c r="BW59" s="51">
        <v>144600.027</v>
      </c>
      <c r="BX59" s="124">
        <v>252797.25</v>
      </c>
    </row>
    <row r="60" spans="1:76">
      <c r="A60" s="54" t="s">
        <v>49</v>
      </c>
      <c r="B60" s="54">
        <v>7800</v>
      </c>
      <c r="C60" s="56">
        <v>21003</v>
      </c>
      <c r="D60" s="56">
        <v>38400</v>
      </c>
      <c r="E60" s="56">
        <v>60500</v>
      </c>
      <c r="F60" s="54">
        <v>107000</v>
      </c>
      <c r="G60" s="71">
        <v>9246</v>
      </c>
      <c r="H60" s="56">
        <v>24261</v>
      </c>
      <c r="I60" s="56">
        <v>42224</v>
      </c>
      <c r="J60" s="56">
        <v>67592</v>
      </c>
      <c r="K60" s="54">
        <v>119207</v>
      </c>
      <c r="L60" s="71">
        <v>11000</v>
      </c>
      <c r="M60" s="56">
        <v>27290</v>
      </c>
      <c r="N60" s="56">
        <v>47341</v>
      </c>
      <c r="O60" s="56">
        <v>75043</v>
      </c>
      <c r="P60" s="54">
        <v>129012</v>
      </c>
      <c r="Q60" s="71">
        <v>11005</v>
      </c>
      <c r="R60" s="56">
        <v>28000</v>
      </c>
      <c r="S60" s="56">
        <v>49109</v>
      </c>
      <c r="T60" s="56">
        <v>77000</v>
      </c>
      <c r="U60" s="54">
        <v>134144</v>
      </c>
      <c r="V60" s="71">
        <v>15651.551750000001</v>
      </c>
      <c r="W60" s="56">
        <v>38392.514999999999</v>
      </c>
      <c r="X60" s="56">
        <v>61956.175000000003</v>
      </c>
      <c r="Y60" s="56">
        <v>93442.1</v>
      </c>
      <c r="Z60" s="54">
        <v>162812.70250000001</v>
      </c>
      <c r="AA60" s="71">
        <v>17414.4519</v>
      </c>
      <c r="AB60" s="56">
        <v>41560.455090000003</v>
      </c>
      <c r="AC60" s="56">
        <v>68028.385200000004</v>
      </c>
      <c r="AD60" s="56">
        <v>101838.9</v>
      </c>
      <c r="AE60" s="54">
        <v>179317.93512000001</v>
      </c>
      <c r="AF60" s="71">
        <v>16691.315999999999</v>
      </c>
      <c r="AG60" s="56">
        <v>40848.747600000002</v>
      </c>
      <c r="AH60" s="56">
        <v>66965.16</v>
      </c>
      <c r="AI60" s="56">
        <v>101946.96</v>
      </c>
      <c r="AJ60" s="54">
        <v>180905.88</v>
      </c>
      <c r="AK60" s="71">
        <v>16121.984</v>
      </c>
      <c r="AL60" s="56">
        <v>40304.959999999999</v>
      </c>
      <c r="AM60" s="56">
        <v>65717.237280000001</v>
      </c>
      <c r="AN60" s="56">
        <v>101266.212</v>
      </c>
      <c r="AO60" s="54">
        <v>178047.16080000001</v>
      </c>
      <c r="AP60" s="71">
        <v>16291.791999999999</v>
      </c>
      <c r="AQ60" s="56">
        <v>40525.832600000002</v>
      </c>
      <c r="AR60" s="56">
        <v>67203.642000000007</v>
      </c>
      <c r="AS60" s="56">
        <v>103351.0555</v>
      </c>
      <c r="AT60" s="120">
        <v>182264.42300000001</v>
      </c>
      <c r="AU60" s="63">
        <v>16466.374100000001</v>
      </c>
      <c r="AV60" s="51">
        <v>40812.362800000003</v>
      </c>
      <c r="AW60" s="51">
        <v>68694.076000000001</v>
      </c>
      <c r="AX60" s="51">
        <v>104556.42449999999</v>
      </c>
      <c r="AY60" s="124">
        <v>184160.73610000001</v>
      </c>
      <c r="AZ60" s="63">
        <v>16624.558499999999</v>
      </c>
      <c r="BA60" s="51">
        <v>41309.508999999998</v>
      </c>
      <c r="BB60" s="51">
        <v>70125.410399999993</v>
      </c>
      <c r="BC60" s="51">
        <v>107404.7234</v>
      </c>
      <c r="BD60" s="124">
        <v>193449.408</v>
      </c>
      <c r="BE60" s="63">
        <v>17143.224999999999</v>
      </c>
      <c r="BF60" s="51">
        <v>42353.85</v>
      </c>
      <c r="BG60" s="51">
        <v>71194.804999999993</v>
      </c>
      <c r="BH60" s="51">
        <v>110926.75</v>
      </c>
      <c r="BI60" s="124">
        <v>199869.83499999999</v>
      </c>
      <c r="BJ60" s="51">
        <v>17822.499199999998</v>
      </c>
      <c r="BK60" s="51">
        <v>44556.248</v>
      </c>
      <c r="BL60" s="51">
        <v>74293.788799999995</v>
      </c>
      <c r="BM60" s="51">
        <v>113142.83199999999</v>
      </c>
      <c r="BN60" s="124">
        <v>201754.696</v>
      </c>
      <c r="BO60" s="51">
        <v>18136.583999999999</v>
      </c>
      <c r="BP60" s="51">
        <v>45341.46</v>
      </c>
      <c r="BQ60" s="51">
        <v>77584.275999999998</v>
      </c>
      <c r="BR60" s="51">
        <v>118895.38400000001</v>
      </c>
      <c r="BS60" s="124">
        <v>214112.45</v>
      </c>
      <c r="BT60" s="51">
        <v>20021.5422</v>
      </c>
      <c r="BU60" s="51">
        <v>48132.596400000002</v>
      </c>
      <c r="BV60" s="51">
        <v>80389.525500000003</v>
      </c>
      <c r="BW60" s="51">
        <v>123365.058</v>
      </c>
      <c r="BX60" s="124">
        <v>222461.58</v>
      </c>
    </row>
    <row r="61" spans="1:76">
      <c r="A61" s="54" t="s">
        <v>43</v>
      </c>
      <c r="B61" s="54">
        <v>11566</v>
      </c>
      <c r="C61" s="56">
        <v>26340</v>
      </c>
      <c r="D61" s="56">
        <v>43300</v>
      </c>
      <c r="E61" s="56">
        <v>64008</v>
      </c>
      <c r="F61" s="54">
        <v>108438</v>
      </c>
      <c r="G61" s="71">
        <v>12420</v>
      </c>
      <c r="H61" s="56">
        <v>28946</v>
      </c>
      <c r="I61" s="56">
        <v>47000</v>
      </c>
      <c r="J61" s="56">
        <v>70646</v>
      </c>
      <c r="K61" s="54">
        <v>117152</v>
      </c>
      <c r="L61" s="71">
        <v>13212</v>
      </c>
      <c r="M61" s="56">
        <v>31003</v>
      </c>
      <c r="N61" s="56">
        <v>49812</v>
      </c>
      <c r="O61" s="56">
        <v>74736</v>
      </c>
      <c r="P61" s="54">
        <v>124084</v>
      </c>
      <c r="Q61" s="71">
        <v>13179</v>
      </c>
      <c r="R61" s="56">
        <v>30010</v>
      </c>
      <c r="S61" s="56">
        <v>50000</v>
      </c>
      <c r="T61" s="56">
        <v>75629</v>
      </c>
      <c r="U61" s="54">
        <v>128900</v>
      </c>
      <c r="V61" s="71">
        <v>18282.150000000001</v>
      </c>
      <c r="W61" s="56">
        <v>38189.379999999997</v>
      </c>
      <c r="X61" s="56">
        <v>57893.474999999999</v>
      </c>
      <c r="Y61" s="56">
        <v>83285.350000000006</v>
      </c>
      <c r="Z61" s="54">
        <v>137725.53</v>
      </c>
      <c r="AA61" s="71">
        <v>19553.068800000001</v>
      </c>
      <c r="AB61" s="56">
        <v>41753.949000000001</v>
      </c>
      <c r="AC61" s="56">
        <v>63343.7958</v>
      </c>
      <c r="AD61" s="56">
        <v>91655.01</v>
      </c>
      <c r="AE61" s="54">
        <v>151739.96100000001</v>
      </c>
      <c r="AF61" s="71">
        <v>18990.12</v>
      </c>
      <c r="AG61" s="56">
        <v>40458.950400000002</v>
      </c>
      <c r="AH61" s="56">
        <v>62367.552000000003</v>
      </c>
      <c r="AI61" s="56">
        <v>90153.096000000005</v>
      </c>
      <c r="AJ61" s="54">
        <v>151221.32399999999</v>
      </c>
      <c r="AK61" s="71">
        <v>18741.806400000001</v>
      </c>
      <c r="AL61" s="56">
        <v>40304.959999999999</v>
      </c>
      <c r="AM61" s="56">
        <v>61565.826399999998</v>
      </c>
      <c r="AN61" s="56">
        <v>89678.535999999993</v>
      </c>
      <c r="AO61" s="54">
        <v>150942.07519999999</v>
      </c>
      <c r="AP61" s="71">
        <v>18837.3845</v>
      </c>
      <c r="AQ61" s="56">
        <v>40841.486069999999</v>
      </c>
      <c r="AR61" s="56">
        <v>63385.253250000002</v>
      </c>
      <c r="AS61" s="56">
        <v>92557.743300000002</v>
      </c>
      <c r="AT61" s="120">
        <v>154873.84770000001</v>
      </c>
      <c r="AU61" s="63">
        <v>19395.974399999999</v>
      </c>
      <c r="AV61" s="51">
        <v>41317.4663</v>
      </c>
      <c r="AW61" s="51">
        <v>64653.248</v>
      </c>
      <c r="AX61" s="51">
        <v>95060.478700000007</v>
      </c>
      <c r="AY61" s="124">
        <v>158299.4369</v>
      </c>
      <c r="AZ61" s="63">
        <v>19445.6957</v>
      </c>
      <c r="BA61" s="51">
        <v>42921.587399999997</v>
      </c>
      <c r="BB61" s="51">
        <v>66397.479099999997</v>
      </c>
      <c r="BC61" s="51">
        <v>97732.252999999997</v>
      </c>
      <c r="BD61" s="124">
        <v>165238.03599999999</v>
      </c>
      <c r="BE61" s="63">
        <v>19865.9725</v>
      </c>
      <c r="BF61" s="51">
        <v>43362.275000000001</v>
      </c>
      <c r="BG61" s="51">
        <v>68169.53</v>
      </c>
      <c r="BH61" s="51">
        <v>99834.074999999997</v>
      </c>
      <c r="BI61" s="124">
        <v>169516.24249999999</v>
      </c>
      <c r="BJ61" s="51">
        <v>20626.038400000001</v>
      </c>
      <c r="BK61" s="51">
        <v>45056.88</v>
      </c>
      <c r="BL61" s="51">
        <v>70088.479999999996</v>
      </c>
      <c r="BM61" s="51">
        <v>101528.16959999999</v>
      </c>
      <c r="BN61" s="124">
        <v>175821.9584</v>
      </c>
      <c r="BO61" s="51">
        <v>21360.865600000001</v>
      </c>
      <c r="BP61" s="51">
        <v>46550.565600000002</v>
      </c>
      <c r="BQ61" s="51">
        <v>71841.024399999995</v>
      </c>
      <c r="BR61" s="51">
        <v>105796.74</v>
      </c>
      <c r="BS61" s="124">
        <v>178544.59359999999</v>
      </c>
      <c r="BT61" s="51">
        <v>22549.5147</v>
      </c>
      <c r="BU61" s="51">
        <v>49851.617700000003</v>
      </c>
      <c r="BV61" s="51">
        <v>76243.650599999994</v>
      </c>
      <c r="BW61" s="51">
        <v>111230.79</v>
      </c>
      <c r="BX61" s="124">
        <v>191418.07769999999</v>
      </c>
    </row>
    <row r="62" spans="1:76">
      <c r="A62" s="54" t="s">
        <v>51</v>
      </c>
      <c r="B62" s="54">
        <v>9000</v>
      </c>
      <c r="C62" s="56">
        <v>24000</v>
      </c>
      <c r="D62" s="56">
        <v>42000</v>
      </c>
      <c r="E62" s="56">
        <v>64000</v>
      </c>
      <c r="F62" s="54">
        <v>105494</v>
      </c>
      <c r="G62" s="71">
        <v>10188</v>
      </c>
      <c r="H62" s="56">
        <v>27000</v>
      </c>
      <c r="I62" s="56">
        <v>47996.5</v>
      </c>
      <c r="J62" s="56">
        <v>71405</v>
      </c>
      <c r="K62" s="54">
        <v>116440</v>
      </c>
      <c r="L62" s="71">
        <v>12000</v>
      </c>
      <c r="M62" s="56">
        <v>30012</v>
      </c>
      <c r="N62" s="56">
        <v>51164</v>
      </c>
      <c r="O62" s="56">
        <v>78323</v>
      </c>
      <c r="P62" s="54">
        <v>128400</v>
      </c>
      <c r="Q62" s="71">
        <v>12038</v>
      </c>
      <c r="R62" s="56">
        <v>30160</v>
      </c>
      <c r="S62" s="56">
        <v>51040</v>
      </c>
      <c r="T62" s="56">
        <v>79050</v>
      </c>
      <c r="U62" s="54">
        <v>128082</v>
      </c>
      <c r="V62" s="71">
        <v>18282.150000000001</v>
      </c>
      <c r="W62" s="56">
        <v>43338.852250000004</v>
      </c>
      <c r="X62" s="56">
        <v>64596.93</v>
      </c>
      <c r="Y62" s="56">
        <v>91898.274000000005</v>
      </c>
      <c r="Z62" s="54">
        <v>143007.04000000001</v>
      </c>
      <c r="AA62" s="71">
        <v>22404.558000000001</v>
      </c>
      <c r="AB62" s="56">
        <v>45827.504999999997</v>
      </c>
      <c r="AC62" s="56">
        <v>72305.619000000006</v>
      </c>
      <c r="AD62" s="56">
        <v>103366.4835</v>
      </c>
      <c r="AE62" s="54">
        <v>162433.04550000001</v>
      </c>
      <c r="AF62" s="71">
        <v>18790.223999999998</v>
      </c>
      <c r="AG62" s="56">
        <v>42977.64</v>
      </c>
      <c r="AH62" s="56">
        <v>68364.432000000001</v>
      </c>
      <c r="AI62" s="56">
        <v>97949.04</v>
      </c>
      <c r="AJ62" s="54">
        <v>159916.79999999999</v>
      </c>
      <c r="AK62" s="71">
        <v>18137.232</v>
      </c>
      <c r="AL62" s="56">
        <v>41514.108800000002</v>
      </c>
      <c r="AM62" s="56">
        <v>67510.808000000005</v>
      </c>
      <c r="AN62" s="56">
        <v>97739.528000000006</v>
      </c>
      <c r="AO62" s="54">
        <v>161219.84</v>
      </c>
      <c r="AP62" s="71">
        <v>18430.0897</v>
      </c>
      <c r="AQ62" s="56">
        <v>42765.953999999998</v>
      </c>
      <c r="AR62" s="56">
        <v>69036.468599999993</v>
      </c>
      <c r="AS62" s="56">
        <v>100296.34450000001</v>
      </c>
      <c r="AT62" s="120">
        <v>164954.394</v>
      </c>
      <c r="AU62" s="63">
        <v>19699.036499999998</v>
      </c>
      <c r="AV62" s="51">
        <v>45459.315000000002</v>
      </c>
      <c r="AW62" s="51">
        <v>71926.738400000002</v>
      </c>
      <c r="AX62" s="51">
        <v>105061.52800000001</v>
      </c>
      <c r="AY62" s="124">
        <v>169179.36629000001</v>
      </c>
      <c r="AZ62" s="63">
        <v>18559.05258</v>
      </c>
      <c r="BA62" s="51">
        <v>44835.930500000002</v>
      </c>
      <c r="BB62" s="51">
        <v>71535.979000000007</v>
      </c>
      <c r="BC62" s="51">
        <v>103979.05680000001</v>
      </c>
      <c r="BD62" s="124">
        <v>173298.42800000001</v>
      </c>
      <c r="BE62" s="63">
        <v>19664.287499999999</v>
      </c>
      <c r="BF62" s="51">
        <v>44370.7</v>
      </c>
      <c r="BG62" s="51">
        <v>70993.119999999995</v>
      </c>
      <c r="BH62" s="51">
        <v>104876.2</v>
      </c>
      <c r="BI62" s="124">
        <v>182625.76749999999</v>
      </c>
      <c r="BJ62" s="51">
        <v>20515.899359999999</v>
      </c>
      <c r="BK62" s="51">
        <v>46058.144</v>
      </c>
      <c r="BL62" s="51">
        <v>76096.063999999998</v>
      </c>
      <c r="BM62" s="51">
        <v>111140.304</v>
      </c>
      <c r="BN62" s="124">
        <v>180227.52</v>
      </c>
      <c r="BO62" s="51">
        <v>20151.759999999998</v>
      </c>
      <c r="BP62" s="51">
        <v>48162.706400000003</v>
      </c>
      <c r="BQ62" s="51">
        <v>78591.864000000001</v>
      </c>
      <c r="BR62" s="51">
        <v>112325.91024</v>
      </c>
      <c r="BS62" s="124">
        <v>181365.84</v>
      </c>
      <c r="BT62" s="51">
        <v>22751.752499999999</v>
      </c>
      <c r="BU62" s="51">
        <v>53593.017</v>
      </c>
      <c r="BV62" s="51">
        <v>83928.687000000005</v>
      </c>
      <c r="BW62" s="51">
        <v>121342.68</v>
      </c>
      <c r="BX62" s="124">
        <v>194148.288</v>
      </c>
    </row>
    <row r="63" spans="1:76">
      <c r="A63" s="57" t="s">
        <v>39</v>
      </c>
      <c r="B63" s="57">
        <v>11245</v>
      </c>
      <c r="C63" s="58">
        <v>25000</v>
      </c>
      <c r="D63" s="58">
        <v>39710</v>
      </c>
      <c r="E63" s="58">
        <v>55000</v>
      </c>
      <c r="F63" s="57">
        <v>86960</v>
      </c>
      <c r="G63" s="73">
        <v>11572</v>
      </c>
      <c r="H63" s="58">
        <v>26500.5</v>
      </c>
      <c r="I63" s="58">
        <v>42400</v>
      </c>
      <c r="J63" s="58">
        <v>61598</v>
      </c>
      <c r="K63" s="57">
        <v>102469</v>
      </c>
      <c r="L63" s="73">
        <v>12600</v>
      </c>
      <c r="M63" s="58">
        <v>28040</v>
      </c>
      <c r="N63" s="58">
        <v>45000</v>
      </c>
      <c r="O63" s="58">
        <v>67610</v>
      </c>
      <c r="P63" s="57">
        <v>108634</v>
      </c>
      <c r="Q63" s="73">
        <v>13250</v>
      </c>
      <c r="R63" s="58">
        <v>30463</v>
      </c>
      <c r="S63" s="58">
        <v>50000</v>
      </c>
      <c r="T63" s="58">
        <v>74722</v>
      </c>
      <c r="U63" s="57">
        <v>123698</v>
      </c>
      <c r="V63" s="73">
        <v>19399.392500000002</v>
      </c>
      <c r="W63" s="58">
        <v>40423.864999999998</v>
      </c>
      <c r="X63" s="58">
        <v>57893.474999999999</v>
      </c>
      <c r="Y63" s="58">
        <v>81254</v>
      </c>
      <c r="Z63" s="57">
        <v>125740.565</v>
      </c>
      <c r="AA63" s="73">
        <v>21284.330099999999</v>
      </c>
      <c r="AB63" s="58">
        <v>43587.049200000001</v>
      </c>
      <c r="AC63" s="58">
        <v>63140.118000000002</v>
      </c>
      <c r="AD63" s="58">
        <v>89414.554199999999</v>
      </c>
      <c r="AE63" s="57">
        <v>142574.46</v>
      </c>
      <c r="AF63" s="73">
        <v>20329.423200000001</v>
      </c>
      <c r="AG63" s="58">
        <v>43977.120000000003</v>
      </c>
      <c r="AH63" s="58">
        <v>64166.616000000002</v>
      </c>
      <c r="AI63" s="58">
        <v>90053.148000000001</v>
      </c>
      <c r="AJ63" s="57">
        <v>142575.82199999999</v>
      </c>
      <c r="AK63" s="73">
        <v>20454.767199999998</v>
      </c>
      <c r="AL63" s="58">
        <v>42592.266479999998</v>
      </c>
      <c r="AM63" s="58">
        <v>62573.450400000002</v>
      </c>
      <c r="AN63" s="58">
        <v>89172.708752000006</v>
      </c>
      <c r="AO63" s="57">
        <v>146105.48000000001</v>
      </c>
      <c r="AP63" s="73">
        <v>21769.907060000001</v>
      </c>
      <c r="AQ63" s="58">
        <v>46248.324540000001</v>
      </c>
      <c r="AR63" s="58">
        <v>67203.642000000007</v>
      </c>
      <c r="AS63" s="58">
        <v>92048.624800000005</v>
      </c>
      <c r="AT63" s="121">
        <v>148367.31327000001</v>
      </c>
      <c r="AU63" s="98">
        <v>23436.8024</v>
      </c>
      <c r="AV63" s="50">
        <v>44550.128700000001</v>
      </c>
      <c r="AW63" s="50">
        <v>65562.434299999994</v>
      </c>
      <c r="AX63" s="50">
        <v>90918.63</v>
      </c>
      <c r="AY63" s="125">
        <v>148651.96004999999</v>
      </c>
      <c r="AZ63" s="98">
        <v>21863.813300000002</v>
      </c>
      <c r="BA63" s="50">
        <v>45339.705000000002</v>
      </c>
      <c r="BB63" s="50">
        <v>68513.331999999995</v>
      </c>
      <c r="BC63" s="50">
        <v>97733.260548999999</v>
      </c>
      <c r="BD63" s="125">
        <v>160200.291</v>
      </c>
      <c r="BE63" s="98">
        <v>23697.987499999999</v>
      </c>
      <c r="BF63" s="50">
        <v>45379.125</v>
      </c>
      <c r="BG63" s="50">
        <v>68976.27</v>
      </c>
      <c r="BH63" s="50">
        <v>97313.012499999997</v>
      </c>
      <c r="BI63" s="125">
        <v>159331.15</v>
      </c>
      <c r="BJ63" s="50">
        <v>24430.8416</v>
      </c>
      <c r="BK63" s="50">
        <v>49362.315199999997</v>
      </c>
      <c r="BL63" s="50">
        <v>76096.063999999998</v>
      </c>
      <c r="BM63" s="50">
        <v>103530.6976</v>
      </c>
      <c r="BN63" s="125">
        <v>168232.37727999999</v>
      </c>
      <c r="BO63" s="50">
        <v>22973.006399999998</v>
      </c>
      <c r="BP63" s="50">
        <v>51185.470399999998</v>
      </c>
      <c r="BQ63" s="50">
        <v>77483.517200000002</v>
      </c>
      <c r="BR63" s="50">
        <v>105796.74</v>
      </c>
      <c r="BS63" s="125">
        <v>169980.0956</v>
      </c>
      <c r="BT63" s="50">
        <v>22751.752499999999</v>
      </c>
      <c r="BU63" s="50">
        <v>49244.904300000002</v>
      </c>
      <c r="BV63" s="50">
        <v>71592.181200000006</v>
      </c>
      <c r="BW63" s="50">
        <v>103505.30604</v>
      </c>
      <c r="BX63" s="125">
        <v>163408.14240000001</v>
      </c>
    </row>
    <row r="64" spans="1:76">
      <c r="A64" s="84" t="s">
        <v>64</v>
      </c>
      <c r="B64" s="88"/>
      <c r="C64" s="88"/>
      <c r="D64" s="88"/>
      <c r="E64" s="88"/>
      <c r="F64" s="88"/>
      <c r="G64" s="89"/>
      <c r="H64" s="89"/>
      <c r="I64" s="89"/>
      <c r="J64" s="89"/>
      <c r="K64" s="89"/>
      <c r="L64" s="89"/>
      <c r="M64" s="89"/>
      <c r="N64" s="89"/>
      <c r="O64" s="89"/>
      <c r="P64" s="89"/>
      <c r="Q64" s="89"/>
      <c r="R64" s="89"/>
      <c r="S64" s="89"/>
      <c r="T64" s="89"/>
      <c r="U64" s="89"/>
      <c r="V64" s="89">
        <v>10867.7225</v>
      </c>
      <c r="W64" s="89">
        <v>32907.870000000003</v>
      </c>
      <c r="X64" s="89">
        <v>60026.392500000002</v>
      </c>
      <c r="Y64" s="89">
        <v>114629.0805</v>
      </c>
      <c r="Z64" s="89">
        <v>236652.27499999999</v>
      </c>
      <c r="AA64" s="89">
        <v>12220.668</v>
      </c>
      <c r="AB64" s="89">
        <v>36254.648399999998</v>
      </c>
      <c r="AC64" s="89">
        <v>65940.687749999997</v>
      </c>
      <c r="AD64" s="89">
        <v>122206.68</v>
      </c>
      <c r="AE64" s="89">
        <v>251949.43859999999</v>
      </c>
      <c r="AF64" s="89">
        <v>11793.864</v>
      </c>
      <c r="AG64" s="89">
        <v>37480.5</v>
      </c>
      <c r="AH64" s="89">
        <v>71462.820000000007</v>
      </c>
      <c r="AI64" s="89">
        <v>126933.96</v>
      </c>
      <c r="AJ64" s="89">
        <v>245872.08</v>
      </c>
      <c r="AK64" s="89">
        <v>12091.487999999999</v>
      </c>
      <c r="AL64" s="89">
        <v>41514.108800000002</v>
      </c>
      <c r="AM64" s="89">
        <v>77083.236000000004</v>
      </c>
      <c r="AN64" s="89">
        <v>137036.864</v>
      </c>
      <c r="AO64" s="89">
        <v>267020.36</v>
      </c>
      <c r="AP64" s="89">
        <v>10691.488499999999</v>
      </c>
      <c r="AQ64" s="89">
        <v>37878.416400000002</v>
      </c>
      <c r="AR64" s="89">
        <v>74840.419500000004</v>
      </c>
      <c r="AS64" s="89">
        <v>141534.943</v>
      </c>
      <c r="AT64" s="123">
        <v>278996.93800000002</v>
      </c>
      <c r="AU64" s="98">
        <v>14243.9187</v>
      </c>
      <c r="AV64" s="50">
        <v>41014.404199999997</v>
      </c>
      <c r="AW64" s="50">
        <v>86473.719200000007</v>
      </c>
      <c r="AX64" s="50">
        <v>141428.98000000001</v>
      </c>
      <c r="AY64" s="125">
        <v>260633.40599999999</v>
      </c>
      <c r="AZ64" s="98">
        <v>10075.49</v>
      </c>
      <c r="BA64" s="50">
        <v>35264.214999999997</v>
      </c>
      <c r="BB64" s="50">
        <v>71838.243700000006</v>
      </c>
      <c r="BC64" s="50">
        <v>135011.56599999999</v>
      </c>
      <c r="BD64" s="125">
        <v>281307.68079999997</v>
      </c>
      <c r="BE64" s="98">
        <v>15126.375</v>
      </c>
      <c r="BF64" s="50">
        <v>42585.787750000003</v>
      </c>
      <c r="BG64" s="50">
        <v>85211.912500000006</v>
      </c>
      <c r="BH64" s="50">
        <v>148843.53</v>
      </c>
      <c r="BI64" s="125">
        <v>288409.55</v>
      </c>
      <c r="BJ64" s="50">
        <v>15018.96</v>
      </c>
      <c r="BK64" s="50">
        <v>46058.144</v>
      </c>
      <c r="BL64" s="50">
        <v>93117.551999999996</v>
      </c>
      <c r="BM64" s="50">
        <v>164507.6752</v>
      </c>
      <c r="BN64" s="125">
        <v>308389.31199999998</v>
      </c>
      <c r="BO64" s="50">
        <v>11587.262000000001</v>
      </c>
      <c r="BP64" s="50">
        <v>47356.635999999999</v>
      </c>
      <c r="BQ64" s="50">
        <v>100658.04120000001</v>
      </c>
      <c r="BR64" s="50">
        <v>168267.196</v>
      </c>
      <c r="BS64" s="125">
        <v>328473.68800000002</v>
      </c>
      <c r="BT64" s="50">
        <v>14156.646000000001</v>
      </c>
      <c r="BU64" s="50">
        <v>56222.108399999997</v>
      </c>
      <c r="BV64" s="50">
        <v>107084.9151</v>
      </c>
      <c r="BW64" s="50">
        <v>182014.02</v>
      </c>
      <c r="BX64" s="125">
        <v>323580.48</v>
      </c>
    </row>
    <row r="65" spans="2:72">
      <c r="B65" s="51" t="s">
        <v>63</v>
      </c>
      <c r="C65" s="51"/>
      <c r="D65" s="51"/>
      <c r="E65" s="51"/>
      <c r="F65" s="51"/>
      <c r="G65" s="51"/>
      <c r="L65" s="51"/>
      <c r="Q65" s="51"/>
      <c r="V65" s="51"/>
      <c r="AA65" s="51"/>
    </row>
    <row r="66" spans="2:72">
      <c r="B66" s="66" t="s">
        <v>85</v>
      </c>
      <c r="C66" s="67"/>
      <c r="D66" s="67"/>
      <c r="E66" s="67"/>
      <c r="F66" s="67"/>
      <c r="G66" s="66" t="s">
        <v>84</v>
      </c>
      <c r="H66" s="68"/>
      <c r="I66" s="68"/>
      <c r="J66" s="68"/>
      <c r="K66" s="68"/>
      <c r="L66" s="66" t="s">
        <v>83</v>
      </c>
      <c r="M66" s="68"/>
      <c r="N66" s="68"/>
      <c r="O66" s="68"/>
      <c r="P66" s="68"/>
      <c r="Q66" s="66" t="s">
        <v>78</v>
      </c>
      <c r="R66" s="68"/>
      <c r="S66" s="68"/>
      <c r="T66" s="68"/>
      <c r="U66" s="68"/>
      <c r="V66" s="66" t="s">
        <v>82</v>
      </c>
      <c r="W66" s="68"/>
      <c r="X66" s="68"/>
      <c r="Y66" s="68"/>
      <c r="Z66" s="68"/>
      <c r="AA66" s="66" t="s">
        <v>92</v>
      </c>
      <c r="AB66" s="68"/>
      <c r="AC66" s="68"/>
      <c r="AD66" s="68"/>
      <c r="AE66" s="68"/>
      <c r="AF66" s="66" t="s">
        <v>93</v>
      </c>
      <c r="AK66" s="66" t="s">
        <v>109</v>
      </c>
      <c r="AP66" s="66" t="s">
        <v>110</v>
      </c>
      <c r="AU66" s="66" t="s">
        <v>117</v>
      </c>
      <c r="AZ66" s="66" t="s">
        <v>118</v>
      </c>
      <c r="BE66" s="66" t="s">
        <v>119</v>
      </c>
      <c r="BJ66" s="66" t="s">
        <v>121</v>
      </c>
      <c r="BO66" s="66"/>
      <c r="BT66" s="66"/>
    </row>
    <row r="67" spans="2:72">
      <c r="G67" s="51"/>
      <c r="L67" s="51"/>
      <c r="Q67" s="51"/>
      <c r="V67" s="51"/>
      <c r="AA67" s="51"/>
    </row>
    <row r="68" spans="2:72">
      <c r="G68" s="51"/>
      <c r="L68" s="51"/>
      <c r="Q68" s="51"/>
      <c r="V68" s="51"/>
      <c r="AA68" s="51"/>
    </row>
    <row r="69" spans="2:72">
      <c r="G69" s="51"/>
      <c r="L69" s="51"/>
      <c r="Q69" s="51"/>
      <c r="V69" s="51"/>
      <c r="AA69" s="51"/>
    </row>
    <row r="70" spans="2:72">
      <c r="G70" s="51"/>
      <c r="L70" s="51"/>
      <c r="Q70" s="51"/>
      <c r="V70" s="51"/>
      <c r="AA70" s="51"/>
    </row>
    <row r="71" spans="2:72">
      <c r="G71" s="51"/>
      <c r="L71" s="51"/>
      <c r="Q71" s="51"/>
      <c r="V71" s="51"/>
      <c r="AA71" s="51"/>
    </row>
    <row r="72" spans="2:72">
      <c r="G72" s="51"/>
      <c r="L72" s="51"/>
      <c r="Q72" s="51"/>
      <c r="V72" s="51"/>
      <c r="AA72" s="51"/>
    </row>
    <row r="73" spans="2:72">
      <c r="G73" s="51"/>
      <c r="L73" s="51"/>
      <c r="Q73" s="51"/>
      <c r="V73" s="51"/>
      <c r="AA73" s="51"/>
    </row>
    <row r="74" spans="2:72">
      <c r="G74" s="51"/>
      <c r="L74" s="51"/>
      <c r="Q74" s="51"/>
      <c r="V74" s="51"/>
      <c r="AA74" s="51"/>
    </row>
    <row r="75" spans="2:72">
      <c r="G75" s="51"/>
      <c r="L75" s="51"/>
      <c r="Q75" s="51"/>
      <c r="V75" s="51"/>
      <c r="AA75" s="51"/>
    </row>
    <row r="76" spans="2:72">
      <c r="G76" s="51"/>
      <c r="L76" s="51"/>
      <c r="Q76" s="51"/>
      <c r="V76" s="51"/>
      <c r="AA76" s="51"/>
    </row>
    <row r="77" spans="2:72">
      <c r="G77" s="51"/>
      <c r="L77" s="51"/>
      <c r="Q77" s="51"/>
      <c r="V77" s="51"/>
      <c r="AA77" s="51"/>
    </row>
    <row r="78" spans="2:72">
      <c r="G78" s="51"/>
      <c r="L78" s="51"/>
      <c r="Q78" s="51"/>
      <c r="V78" s="51"/>
      <c r="AA78" s="51"/>
    </row>
    <row r="79" spans="2:72">
      <c r="G79" s="51"/>
      <c r="L79" s="51"/>
      <c r="Q79" s="51"/>
      <c r="V79" s="51"/>
      <c r="AA79" s="51"/>
    </row>
    <row r="80" spans="2:72">
      <c r="G80" s="51"/>
      <c r="L80" s="51"/>
      <c r="Q80" s="51"/>
      <c r="V80" s="51"/>
      <c r="AA80" s="51"/>
    </row>
    <row r="81" spans="7:27">
      <c r="G81" s="51"/>
      <c r="L81" s="51"/>
      <c r="Q81" s="51"/>
      <c r="V81" s="51"/>
      <c r="AA81" s="51"/>
    </row>
    <row r="82" spans="7:27">
      <c r="G82" s="51"/>
      <c r="L82" s="51"/>
      <c r="Q82" s="51"/>
      <c r="V82" s="51"/>
      <c r="AA82" s="51"/>
    </row>
  </sheetData>
  <mergeCells count="6">
    <mergeCell ref="BT3:BX3"/>
    <mergeCell ref="AU3:AY3"/>
    <mergeCell ref="AZ3:BD3"/>
    <mergeCell ref="BE3:BI3"/>
    <mergeCell ref="BJ3:BN3"/>
    <mergeCell ref="BO3:BS3"/>
  </mergeCells>
  <phoneticPr fontId="0" type="noConversion"/>
  <pageMargins left="0.5" right="0.5" top="0.51" bottom="0.5" header="0.5" footer="0.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60"/>
  <sheetViews>
    <sheetView zoomScale="85" workbookViewId="0">
      <pane xSplit="1" ySplit="2" topLeftCell="B3" activePane="bottomRight" state="frozen"/>
      <selection pane="topRight" activeCell="B1" sqref="B1"/>
      <selection pane="bottomLeft" activeCell="A3" sqref="A3"/>
      <selection pane="bottomRight" activeCell="U5" sqref="U5"/>
    </sheetView>
  </sheetViews>
  <sheetFormatPr defaultRowHeight="12.75"/>
  <cols>
    <col min="1" max="1" width="12.875" style="4" customWidth="1"/>
    <col min="2" max="5" width="9" style="4"/>
    <col min="6" max="6" width="9.75" style="46" customWidth="1"/>
    <col min="7" max="17" width="9" style="46"/>
    <col min="18" max="18" width="10.75" style="46" bestFit="1" customWidth="1"/>
    <col min="19" max="19" width="9" style="46"/>
    <col min="20" max="20" width="10.25" style="46" bestFit="1" customWidth="1"/>
    <col min="21" max="16384" width="9" style="4"/>
  </cols>
  <sheetData>
    <row r="1" spans="1:21" ht="16.5" customHeight="1">
      <c r="A1" s="22"/>
      <c r="B1" s="23"/>
      <c r="C1" s="23"/>
      <c r="D1" s="23"/>
      <c r="E1" s="23"/>
      <c r="F1" s="24">
        <v>2004</v>
      </c>
      <c r="G1" s="25"/>
      <c r="H1" s="26"/>
      <c r="I1" s="24">
        <v>2005</v>
      </c>
      <c r="J1" s="25"/>
      <c r="K1" s="26"/>
      <c r="L1" s="24">
        <v>2006</v>
      </c>
      <c r="M1" s="25"/>
      <c r="N1" s="26"/>
      <c r="O1" s="24">
        <v>2007</v>
      </c>
      <c r="P1" s="25"/>
      <c r="Q1" s="26"/>
      <c r="R1" s="24">
        <v>2008</v>
      </c>
      <c r="S1" s="25"/>
      <c r="T1" s="26"/>
    </row>
    <row r="2" spans="1:21" ht="16.5" customHeight="1">
      <c r="A2" s="27"/>
      <c r="B2" s="28">
        <v>2000</v>
      </c>
      <c r="C2" s="28">
        <v>2001</v>
      </c>
      <c r="D2" s="28">
        <v>2002</v>
      </c>
      <c r="E2" s="28">
        <v>2003</v>
      </c>
      <c r="F2" s="29" t="s">
        <v>79</v>
      </c>
      <c r="G2" s="28" t="s">
        <v>80</v>
      </c>
      <c r="H2" s="28" t="s">
        <v>81</v>
      </c>
      <c r="I2" s="29" t="s">
        <v>79</v>
      </c>
      <c r="J2" s="28" t="s">
        <v>80</v>
      </c>
      <c r="K2" s="28" t="s">
        <v>81</v>
      </c>
      <c r="L2" s="29" t="s">
        <v>79</v>
      </c>
      <c r="M2" s="28" t="s">
        <v>80</v>
      </c>
      <c r="N2" s="28" t="s">
        <v>81</v>
      </c>
      <c r="O2" s="29" t="s">
        <v>79</v>
      </c>
      <c r="P2" s="28" t="s">
        <v>80</v>
      </c>
      <c r="Q2" s="28" t="s">
        <v>81</v>
      </c>
      <c r="R2" s="29" t="s">
        <v>79</v>
      </c>
      <c r="S2" s="28" t="s">
        <v>80</v>
      </c>
      <c r="T2" s="28" t="s">
        <v>81</v>
      </c>
    </row>
    <row r="3" spans="1:21" ht="15.75" customHeight="1">
      <c r="A3" s="30" t="s">
        <v>0</v>
      </c>
      <c r="B3" s="31">
        <v>41486</v>
      </c>
      <c r="C3" s="31">
        <v>42317</v>
      </c>
      <c r="D3" s="32">
        <v>43057</v>
      </c>
      <c r="E3" s="32">
        <v>43564</v>
      </c>
      <c r="F3" s="33">
        <v>44470</v>
      </c>
      <c r="G3" s="32">
        <v>44684</v>
      </c>
      <c r="H3" s="34">
        <v>44898</v>
      </c>
      <c r="I3" s="33">
        <v>46138</v>
      </c>
      <c r="J3" s="32">
        <v>46242</v>
      </c>
      <c r="K3" s="34">
        <v>46346</v>
      </c>
      <c r="L3" s="33">
        <v>48369</v>
      </c>
      <c r="M3" s="32">
        <v>48451</v>
      </c>
      <c r="N3" s="34">
        <v>48533</v>
      </c>
      <c r="O3" s="33">
        <v>50665</v>
      </c>
      <c r="P3" s="32">
        <v>50740</v>
      </c>
      <c r="Q3" s="34">
        <v>50815</v>
      </c>
      <c r="R3" s="33">
        <v>51956</v>
      </c>
      <c r="S3" s="32">
        <v>52029</v>
      </c>
      <c r="T3" s="34">
        <v>52102</v>
      </c>
    </row>
    <row r="4" spans="1:21" ht="15.75" customHeight="1">
      <c r="A4" s="35"/>
      <c r="B4" s="36"/>
      <c r="C4" s="36"/>
      <c r="D4" s="37"/>
      <c r="E4" s="37"/>
      <c r="F4" s="33"/>
      <c r="G4" s="32"/>
      <c r="H4" s="34"/>
      <c r="I4" s="33"/>
      <c r="J4" s="32"/>
      <c r="K4" s="34"/>
      <c r="L4" s="33"/>
      <c r="M4" s="32"/>
      <c r="N4" s="34"/>
      <c r="O4" s="33"/>
      <c r="P4" s="32"/>
      <c r="Q4" s="34"/>
      <c r="R4" s="33"/>
      <c r="S4" s="32"/>
      <c r="T4" s="34"/>
    </row>
    <row r="5" spans="1:21">
      <c r="A5" s="38" t="s">
        <v>1</v>
      </c>
      <c r="B5" s="39">
        <v>33433</v>
      </c>
      <c r="C5" s="39">
        <v>33798</v>
      </c>
      <c r="D5" s="40">
        <v>35412</v>
      </c>
      <c r="E5" s="40">
        <v>35158</v>
      </c>
      <c r="F5" s="33">
        <v>35542</v>
      </c>
      <c r="G5" s="32">
        <v>36709</v>
      </c>
      <c r="H5" s="34">
        <v>37876</v>
      </c>
      <c r="I5" s="33">
        <v>36350</v>
      </c>
      <c r="J5" s="32">
        <v>36879</v>
      </c>
      <c r="K5" s="34">
        <v>37408</v>
      </c>
      <c r="L5" s="33">
        <v>38271</v>
      </c>
      <c r="M5" s="32">
        <v>38783</v>
      </c>
      <c r="N5" s="34">
        <v>39295</v>
      </c>
      <c r="O5" s="33">
        <v>40126</v>
      </c>
      <c r="P5" s="32">
        <v>40554</v>
      </c>
      <c r="Q5" s="34">
        <v>40982</v>
      </c>
      <c r="R5" s="33">
        <v>41984</v>
      </c>
      <c r="S5" s="32">
        <v>42666</v>
      </c>
      <c r="T5" s="34">
        <v>43348</v>
      </c>
      <c r="U5" s="77"/>
    </row>
    <row r="6" spans="1:21">
      <c r="A6" s="38" t="s">
        <v>2</v>
      </c>
      <c r="B6" s="39">
        <v>33188</v>
      </c>
      <c r="C6" s="39">
        <v>32942</v>
      </c>
      <c r="D6" s="40">
        <v>34402</v>
      </c>
      <c r="E6" s="40">
        <v>34246</v>
      </c>
      <c r="F6" s="33">
        <v>32213</v>
      </c>
      <c r="G6" s="32">
        <v>32983</v>
      </c>
      <c r="H6" s="34">
        <v>33753</v>
      </c>
      <c r="I6" s="33">
        <v>34400</v>
      </c>
      <c r="J6" s="32">
        <v>34999</v>
      </c>
      <c r="K6" s="34">
        <v>35598</v>
      </c>
      <c r="L6" s="33">
        <v>36108</v>
      </c>
      <c r="M6" s="32">
        <v>36599</v>
      </c>
      <c r="N6" s="34">
        <v>37090</v>
      </c>
      <c r="O6" s="33">
        <v>37395</v>
      </c>
      <c r="P6" s="32">
        <v>38134</v>
      </c>
      <c r="Q6" s="34">
        <v>38873</v>
      </c>
      <c r="R6" s="33">
        <v>38113</v>
      </c>
      <c r="S6" s="32">
        <v>38815</v>
      </c>
      <c r="T6" s="34">
        <v>39517</v>
      </c>
    </row>
    <row r="7" spans="1:21">
      <c r="A7" s="38" t="s">
        <v>16</v>
      </c>
      <c r="B7" s="39">
        <v>47695</v>
      </c>
      <c r="C7" s="39">
        <v>49134</v>
      </c>
      <c r="D7" s="40">
        <v>50025</v>
      </c>
      <c r="E7" s="40">
        <v>50583</v>
      </c>
      <c r="F7" s="33">
        <v>48925</v>
      </c>
      <c r="G7" s="32">
        <v>50315</v>
      </c>
      <c r="H7" s="34">
        <v>51705</v>
      </c>
      <c r="I7" s="33">
        <v>51083</v>
      </c>
      <c r="J7" s="32">
        <v>52499</v>
      </c>
      <c r="K7" s="34">
        <v>53915</v>
      </c>
      <c r="L7" s="33">
        <v>51418</v>
      </c>
      <c r="M7" s="32">
        <v>52833</v>
      </c>
      <c r="N7" s="34">
        <v>54248</v>
      </c>
      <c r="O7" s="33">
        <v>53029</v>
      </c>
      <c r="P7" s="32">
        <v>54610</v>
      </c>
      <c r="Q7" s="34">
        <v>56191</v>
      </c>
      <c r="R7" s="33">
        <v>56388</v>
      </c>
      <c r="S7" s="32">
        <v>57989</v>
      </c>
      <c r="T7" s="34">
        <v>59590</v>
      </c>
    </row>
    <row r="8" spans="1:21">
      <c r="A8" s="38" t="s">
        <v>3</v>
      </c>
      <c r="B8" s="39">
        <v>38054</v>
      </c>
      <c r="C8" s="39">
        <v>38048</v>
      </c>
      <c r="D8" s="40">
        <v>39265</v>
      </c>
      <c r="E8" s="40">
        <v>39871</v>
      </c>
      <c r="F8" s="33">
        <v>40674</v>
      </c>
      <c r="G8" s="32">
        <v>41236</v>
      </c>
      <c r="H8" s="34">
        <v>41798</v>
      </c>
      <c r="I8" s="33">
        <v>42161</v>
      </c>
      <c r="J8" s="32">
        <v>42433</v>
      </c>
      <c r="K8" s="34">
        <v>42705</v>
      </c>
      <c r="L8" s="33">
        <v>45248</v>
      </c>
      <c r="M8" s="32">
        <v>45495</v>
      </c>
      <c r="N8" s="34">
        <v>45742</v>
      </c>
      <c r="O8" s="33">
        <v>47463</v>
      </c>
      <c r="P8" s="32">
        <v>47804</v>
      </c>
      <c r="Q8" s="34">
        <v>48145</v>
      </c>
      <c r="R8" s="33">
        <v>47427</v>
      </c>
      <c r="S8" s="32">
        <v>47778</v>
      </c>
      <c r="T8" s="34">
        <v>48129</v>
      </c>
    </row>
    <row r="9" spans="1:21">
      <c r="A9" s="38" t="s">
        <v>4</v>
      </c>
      <c r="B9" s="39">
        <v>41295</v>
      </c>
      <c r="C9" s="39">
        <v>42497</v>
      </c>
      <c r="D9" s="40">
        <v>42069</v>
      </c>
      <c r="E9" s="40">
        <v>42742</v>
      </c>
      <c r="F9" s="33">
        <v>42353</v>
      </c>
      <c r="G9" s="32">
        <v>43037</v>
      </c>
      <c r="H9" s="34">
        <v>43721</v>
      </c>
      <c r="I9" s="33">
        <v>45166</v>
      </c>
      <c r="J9" s="32">
        <v>45604</v>
      </c>
      <c r="K9" s="34">
        <v>46042</v>
      </c>
      <c r="L9" s="33">
        <v>46431</v>
      </c>
      <c r="M9" s="32">
        <v>46832</v>
      </c>
      <c r="N9" s="34">
        <v>47233</v>
      </c>
      <c r="O9" s="33">
        <v>48648</v>
      </c>
      <c r="P9" s="32">
        <v>49136</v>
      </c>
      <c r="Q9" s="34">
        <v>49624</v>
      </c>
      <c r="R9" s="33">
        <v>50451</v>
      </c>
      <c r="S9" s="32">
        <v>50861</v>
      </c>
      <c r="T9" s="34">
        <v>51271</v>
      </c>
    </row>
    <row r="10" spans="1:21">
      <c r="A10" s="38" t="s">
        <v>5</v>
      </c>
      <c r="B10" s="39">
        <v>32862</v>
      </c>
      <c r="C10" s="39">
        <v>33672</v>
      </c>
      <c r="D10" s="40">
        <v>34973</v>
      </c>
      <c r="E10" s="40">
        <v>34368</v>
      </c>
      <c r="F10" s="33">
        <v>34213</v>
      </c>
      <c r="G10" s="32">
        <v>35269</v>
      </c>
      <c r="H10" s="34">
        <v>36325</v>
      </c>
      <c r="I10" s="33">
        <v>36890</v>
      </c>
      <c r="J10" s="32">
        <v>37369</v>
      </c>
      <c r="K10" s="34">
        <v>37848</v>
      </c>
      <c r="L10" s="33">
        <v>38837</v>
      </c>
      <c r="M10" s="32">
        <v>39372</v>
      </c>
      <c r="N10" s="34">
        <v>39907</v>
      </c>
      <c r="O10" s="33">
        <v>39745</v>
      </c>
      <c r="P10" s="32">
        <v>40267</v>
      </c>
      <c r="Q10" s="34">
        <v>40789</v>
      </c>
      <c r="R10" s="33">
        <v>41092</v>
      </c>
      <c r="S10" s="32">
        <v>41538</v>
      </c>
      <c r="T10" s="34">
        <v>41984</v>
      </c>
    </row>
    <row r="11" spans="1:21">
      <c r="A11" s="38" t="s">
        <v>6</v>
      </c>
      <c r="B11" s="39">
        <v>30985</v>
      </c>
      <c r="C11" s="39">
        <v>33557</v>
      </c>
      <c r="D11" s="40">
        <v>33311</v>
      </c>
      <c r="E11" s="40">
        <v>34141</v>
      </c>
      <c r="F11" s="33">
        <v>34243</v>
      </c>
      <c r="G11" s="32">
        <v>35110</v>
      </c>
      <c r="H11" s="34">
        <v>35977</v>
      </c>
      <c r="I11" s="33">
        <v>36154</v>
      </c>
      <c r="J11" s="32">
        <v>36729</v>
      </c>
      <c r="K11" s="34">
        <v>37304</v>
      </c>
      <c r="L11" s="33">
        <v>38734</v>
      </c>
      <c r="M11" s="32">
        <v>39337</v>
      </c>
      <c r="N11" s="34">
        <v>39940</v>
      </c>
      <c r="O11" s="33">
        <v>40469</v>
      </c>
      <c r="P11" s="32">
        <v>40926</v>
      </c>
      <c r="Q11" s="34">
        <v>41383</v>
      </c>
      <c r="R11" s="33">
        <v>43102</v>
      </c>
      <c r="S11" s="32">
        <v>43733</v>
      </c>
      <c r="T11" s="34">
        <v>44364</v>
      </c>
    </row>
    <row r="12" spans="1:21">
      <c r="A12" s="38" t="s">
        <v>7</v>
      </c>
      <c r="B12" s="39">
        <v>52447</v>
      </c>
      <c r="C12" s="39">
        <v>53756</v>
      </c>
      <c r="D12" s="40">
        <v>55650</v>
      </c>
      <c r="E12" s="40">
        <v>57218</v>
      </c>
      <c r="F12" s="33">
        <v>55674</v>
      </c>
      <c r="G12" s="32">
        <v>57424</v>
      </c>
      <c r="H12" s="34">
        <v>59174</v>
      </c>
      <c r="I12" s="33">
        <v>60997</v>
      </c>
      <c r="J12" s="32">
        <v>61592</v>
      </c>
      <c r="K12" s="34">
        <v>62187</v>
      </c>
      <c r="L12" s="33">
        <v>64485</v>
      </c>
      <c r="M12" s="32">
        <v>65144</v>
      </c>
      <c r="N12" s="34">
        <v>65803</v>
      </c>
      <c r="O12" s="33">
        <v>67340</v>
      </c>
      <c r="P12" s="32">
        <v>68080</v>
      </c>
      <c r="Q12" s="34">
        <v>68820</v>
      </c>
      <c r="R12" s="33">
        <v>69923</v>
      </c>
      <c r="S12" s="32">
        <v>70545</v>
      </c>
      <c r="T12" s="34">
        <v>71167</v>
      </c>
    </row>
    <row r="13" spans="1:21">
      <c r="A13" s="38" t="s">
        <v>8</v>
      </c>
      <c r="B13" s="39">
        <v>32728</v>
      </c>
      <c r="C13" s="39">
        <v>32153</v>
      </c>
      <c r="D13" s="40">
        <v>31690</v>
      </c>
      <c r="E13" s="40">
        <v>32466</v>
      </c>
      <c r="F13" s="33">
        <v>30668</v>
      </c>
      <c r="G13" s="32">
        <v>31642</v>
      </c>
      <c r="H13" s="34">
        <v>32616</v>
      </c>
      <c r="I13" s="33">
        <v>32323</v>
      </c>
      <c r="J13" s="32">
        <v>32938</v>
      </c>
      <c r="K13" s="34">
        <v>33553</v>
      </c>
      <c r="L13" s="33">
        <v>33859</v>
      </c>
      <c r="M13" s="32">
        <v>34473</v>
      </c>
      <c r="N13" s="34">
        <v>35087</v>
      </c>
      <c r="O13" s="33">
        <v>35652</v>
      </c>
      <c r="P13" s="32">
        <v>36338</v>
      </c>
      <c r="Q13" s="34">
        <v>37024</v>
      </c>
      <c r="R13" s="33">
        <v>37114</v>
      </c>
      <c r="S13" s="32">
        <v>37790</v>
      </c>
      <c r="T13" s="34">
        <v>38466</v>
      </c>
    </row>
    <row r="14" spans="1:21">
      <c r="A14" s="38" t="s">
        <v>9</v>
      </c>
      <c r="B14" s="39">
        <v>37784</v>
      </c>
      <c r="C14" s="39">
        <v>38832</v>
      </c>
      <c r="D14" s="40">
        <v>38204</v>
      </c>
      <c r="E14" s="40">
        <v>38234</v>
      </c>
      <c r="F14" s="33">
        <v>37655</v>
      </c>
      <c r="G14" s="32">
        <v>39428</v>
      </c>
      <c r="H14" s="34">
        <v>41201</v>
      </c>
      <c r="I14" s="33">
        <v>40408</v>
      </c>
      <c r="J14" s="32">
        <v>40729</v>
      </c>
      <c r="K14" s="34">
        <v>41050</v>
      </c>
      <c r="L14" s="33">
        <v>42185</v>
      </c>
      <c r="M14" s="32">
        <v>42625</v>
      </c>
      <c r="N14" s="34">
        <v>43065</v>
      </c>
      <c r="O14" s="33">
        <v>44238</v>
      </c>
      <c r="P14" s="32">
        <v>44670</v>
      </c>
      <c r="Q14" s="34">
        <v>45102</v>
      </c>
      <c r="R14" s="33">
        <v>46126</v>
      </c>
      <c r="S14" s="32">
        <v>46549</v>
      </c>
      <c r="T14" s="34">
        <v>46972</v>
      </c>
    </row>
    <row r="15" spans="1:21">
      <c r="A15" s="38" t="s">
        <v>10</v>
      </c>
      <c r="B15" s="39">
        <v>34135</v>
      </c>
      <c r="C15" s="39">
        <v>33714</v>
      </c>
      <c r="D15" s="40">
        <v>35568</v>
      </c>
      <c r="E15" s="40">
        <v>35129</v>
      </c>
      <c r="F15" s="33">
        <v>34665</v>
      </c>
      <c r="G15" s="32">
        <v>35357</v>
      </c>
      <c r="H15" s="34">
        <v>36049</v>
      </c>
      <c r="I15" s="33">
        <v>36497</v>
      </c>
      <c r="J15" s="32">
        <v>37063</v>
      </c>
      <c r="K15" s="34">
        <v>37629</v>
      </c>
      <c r="L15" s="33">
        <v>38121</v>
      </c>
      <c r="M15" s="32">
        <v>38770</v>
      </c>
      <c r="N15" s="34">
        <v>39419</v>
      </c>
      <c r="O15" s="33">
        <v>41172</v>
      </c>
      <c r="P15" s="32">
        <v>41567</v>
      </c>
      <c r="Q15" s="34">
        <v>41962</v>
      </c>
      <c r="R15" s="33">
        <v>42109</v>
      </c>
      <c r="S15" s="32">
        <v>42822</v>
      </c>
      <c r="T15" s="34">
        <v>43535</v>
      </c>
    </row>
    <row r="16" spans="1:21">
      <c r="A16" s="38" t="s">
        <v>11</v>
      </c>
      <c r="B16" s="39">
        <v>36439</v>
      </c>
      <c r="C16" s="39">
        <v>38714</v>
      </c>
      <c r="D16" s="40">
        <v>37936</v>
      </c>
      <c r="E16" s="40">
        <v>38467</v>
      </c>
      <c r="F16" s="33">
        <v>38176</v>
      </c>
      <c r="G16" s="32">
        <v>39837</v>
      </c>
      <c r="H16" s="34">
        <v>41498</v>
      </c>
      <c r="I16" s="33">
        <v>38702</v>
      </c>
      <c r="J16" s="32">
        <v>39316</v>
      </c>
      <c r="K16" s="34">
        <v>39930</v>
      </c>
      <c r="L16" s="33">
        <v>40669</v>
      </c>
      <c r="M16" s="32">
        <v>41100</v>
      </c>
      <c r="N16" s="34">
        <v>41531</v>
      </c>
      <c r="O16" s="33">
        <v>42694</v>
      </c>
      <c r="P16" s="32">
        <v>43329</v>
      </c>
      <c r="Q16" s="34">
        <v>43964</v>
      </c>
      <c r="R16" s="33">
        <v>43992</v>
      </c>
      <c r="S16" s="32">
        <v>44625</v>
      </c>
      <c r="T16" s="34">
        <v>45258</v>
      </c>
    </row>
    <row r="17" spans="1:20">
      <c r="A17" s="38" t="s">
        <v>12</v>
      </c>
      <c r="B17" s="39">
        <v>36559</v>
      </c>
      <c r="C17" s="39">
        <v>36318</v>
      </c>
      <c r="D17" s="40">
        <v>37281</v>
      </c>
      <c r="E17" s="40">
        <v>38247</v>
      </c>
      <c r="F17" s="33">
        <v>37626</v>
      </c>
      <c r="G17" s="32">
        <v>38794</v>
      </c>
      <c r="H17" s="34">
        <v>39962</v>
      </c>
      <c r="I17" s="33">
        <v>38393</v>
      </c>
      <c r="J17" s="32">
        <v>38874</v>
      </c>
      <c r="K17" s="34">
        <v>39355</v>
      </c>
      <c r="L17" s="33">
        <v>39890</v>
      </c>
      <c r="M17" s="32">
        <v>40315</v>
      </c>
      <c r="N17" s="34">
        <v>40740</v>
      </c>
      <c r="O17" s="33">
        <v>42022</v>
      </c>
      <c r="P17" s="32">
        <v>42367</v>
      </c>
      <c r="Q17" s="34">
        <v>42712</v>
      </c>
      <c r="R17" s="33">
        <v>43189</v>
      </c>
      <c r="S17" s="32">
        <v>43614</v>
      </c>
      <c r="T17" s="34">
        <v>44039</v>
      </c>
    </row>
    <row r="18" spans="1:20">
      <c r="A18" s="38" t="s">
        <v>13</v>
      </c>
      <c r="B18" s="39">
        <v>39398</v>
      </c>
      <c r="C18" s="39">
        <v>40547</v>
      </c>
      <c r="D18" s="40">
        <v>41376</v>
      </c>
      <c r="E18" s="40">
        <v>40674</v>
      </c>
      <c r="F18" s="33">
        <v>41268</v>
      </c>
      <c r="G18" s="32">
        <v>41759</v>
      </c>
      <c r="H18" s="34">
        <v>42250</v>
      </c>
      <c r="I18" s="33">
        <v>41892</v>
      </c>
      <c r="J18" s="32">
        <v>42139</v>
      </c>
      <c r="K18" s="34">
        <v>42386</v>
      </c>
      <c r="L18" s="33">
        <v>44635</v>
      </c>
      <c r="M18" s="32">
        <v>44922</v>
      </c>
      <c r="N18" s="34">
        <v>45209</v>
      </c>
      <c r="O18" s="33">
        <v>47240</v>
      </c>
      <c r="P18" s="32">
        <v>47548</v>
      </c>
      <c r="Q18" s="34">
        <v>47856</v>
      </c>
      <c r="R18" s="33">
        <v>49823</v>
      </c>
      <c r="S18" s="32">
        <v>50043</v>
      </c>
      <c r="T18" s="34">
        <v>50263</v>
      </c>
    </row>
    <row r="19" spans="1:20">
      <c r="A19" s="38" t="s">
        <v>14</v>
      </c>
      <c r="B19" s="39">
        <v>47125</v>
      </c>
      <c r="C19" s="39">
        <v>48603</v>
      </c>
      <c r="D19" s="40">
        <v>48986</v>
      </c>
      <c r="E19" s="40">
        <v>50805</v>
      </c>
      <c r="F19" s="33">
        <v>50315</v>
      </c>
      <c r="G19" s="32">
        <v>51689</v>
      </c>
      <c r="H19" s="34">
        <v>53063</v>
      </c>
      <c r="I19" s="33">
        <v>53700</v>
      </c>
      <c r="J19" s="32">
        <v>54240</v>
      </c>
      <c r="K19" s="34">
        <v>54780</v>
      </c>
      <c r="L19" s="33">
        <v>55819</v>
      </c>
      <c r="M19" s="32">
        <v>56277</v>
      </c>
      <c r="N19" s="34">
        <v>56735</v>
      </c>
      <c r="O19" s="33">
        <v>58973</v>
      </c>
      <c r="P19" s="32">
        <v>59562</v>
      </c>
      <c r="Q19" s="34">
        <v>60151</v>
      </c>
      <c r="R19" s="33">
        <v>60798</v>
      </c>
      <c r="S19" s="32">
        <v>61233</v>
      </c>
      <c r="T19" s="34">
        <v>61668</v>
      </c>
    </row>
    <row r="20" spans="1:20">
      <c r="A20" s="38" t="s">
        <v>15</v>
      </c>
      <c r="B20" s="39">
        <v>29089</v>
      </c>
      <c r="C20" s="39">
        <v>29582</v>
      </c>
      <c r="D20" s="40">
        <v>30982</v>
      </c>
      <c r="E20" s="40">
        <v>31008</v>
      </c>
      <c r="F20" s="33">
        <v>29846</v>
      </c>
      <c r="G20" s="32">
        <v>31504</v>
      </c>
      <c r="H20" s="34">
        <v>33162</v>
      </c>
      <c r="I20" s="33">
        <v>32651</v>
      </c>
      <c r="J20" s="32">
        <v>33452</v>
      </c>
      <c r="K20" s="34">
        <v>34253</v>
      </c>
      <c r="L20" s="33">
        <v>34441</v>
      </c>
      <c r="M20" s="32">
        <v>35059</v>
      </c>
      <c r="N20" s="34">
        <v>35677</v>
      </c>
      <c r="O20" s="33">
        <v>36300</v>
      </c>
      <c r="P20" s="32">
        <v>37060</v>
      </c>
      <c r="Q20" s="34">
        <v>37820</v>
      </c>
      <c r="R20" s="33">
        <v>36972</v>
      </c>
      <c r="S20" s="32">
        <v>37989</v>
      </c>
      <c r="T20" s="34">
        <v>39006</v>
      </c>
    </row>
    <row r="21" spans="1:20">
      <c r="A21" s="38"/>
      <c r="B21" s="39"/>
      <c r="C21" s="39"/>
      <c r="D21" s="40"/>
      <c r="E21" s="40"/>
      <c r="F21" s="33"/>
      <c r="G21" s="32"/>
      <c r="H21" s="34"/>
      <c r="I21" s="33"/>
      <c r="J21" s="32"/>
      <c r="K21" s="34"/>
      <c r="L21" s="33"/>
      <c r="M21" s="32"/>
      <c r="N21" s="34"/>
      <c r="O21" s="33"/>
      <c r="P21" s="32"/>
      <c r="Q21" s="34"/>
      <c r="R21" s="33"/>
      <c r="S21" s="32"/>
      <c r="T21" s="34"/>
    </row>
    <row r="22" spans="1:20">
      <c r="A22" s="38" t="s">
        <v>17</v>
      </c>
      <c r="B22" s="39">
        <v>52906</v>
      </c>
      <c r="C22" s="39">
        <v>55938</v>
      </c>
      <c r="D22" s="40">
        <v>56536</v>
      </c>
      <c r="E22" s="40">
        <v>52499</v>
      </c>
      <c r="F22" s="33">
        <v>54372</v>
      </c>
      <c r="G22" s="32">
        <v>57027</v>
      </c>
      <c r="H22" s="34">
        <v>59682</v>
      </c>
      <c r="I22" s="33">
        <v>54427</v>
      </c>
      <c r="J22" s="32">
        <v>56234</v>
      </c>
      <c r="K22" s="34">
        <v>58041</v>
      </c>
      <c r="L22" s="33">
        <v>57951</v>
      </c>
      <c r="M22" s="32">
        <v>59393</v>
      </c>
      <c r="N22" s="34">
        <v>60835</v>
      </c>
      <c r="O22" s="33">
        <v>62739</v>
      </c>
      <c r="P22" s="32">
        <v>64333</v>
      </c>
      <c r="Q22" s="34">
        <v>65927</v>
      </c>
      <c r="R22" s="33">
        <v>66543</v>
      </c>
      <c r="S22" s="32">
        <v>68460</v>
      </c>
      <c r="T22" s="34">
        <v>70377</v>
      </c>
    </row>
    <row r="23" spans="1:20">
      <c r="A23" s="38" t="s">
        <v>18</v>
      </c>
      <c r="B23" s="39">
        <v>38547</v>
      </c>
      <c r="C23" s="39">
        <v>40909</v>
      </c>
      <c r="D23" s="40">
        <v>41172</v>
      </c>
      <c r="E23" s="40">
        <v>40762</v>
      </c>
      <c r="F23" s="33">
        <v>41248</v>
      </c>
      <c r="G23" s="32">
        <v>41995</v>
      </c>
      <c r="H23" s="34">
        <v>42742</v>
      </c>
      <c r="I23" s="33">
        <v>43636</v>
      </c>
      <c r="J23" s="32">
        <v>44282</v>
      </c>
      <c r="K23" s="34">
        <v>44928</v>
      </c>
      <c r="L23" s="33">
        <v>46826</v>
      </c>
      <c r="M23" s="32">
        <v>47265</v>
      </c>
      <c r="N23" s="34">
        <v>47704</v>
      </c>
      <c r="O23" s="33">
        <v>49381</v>
      </c>
      <c r="P23" s="32">
        <v>49889</v>
      </c>
      <c r="Q23" s="34">
        <v>50397</v>
      </c>
      <c r="R23" s="33">
        <v>50447</v>
      </c>
      <c r="S23" s="32">
        <v>50958</v>
      </c>
      <c r="T23" s="34">
        <v>51469</v>
      </c>
    </row>
    <row r="24" spans="1:20">
      <c r="A24" s="38" t="s">
        <v>19</v>
      </c>
      <c r="B24" s="39">
        <v>46617</v>
      </c>
      <c r="C24" s="39">
        <v>48139</v>
      </c>
      <c r="D24" s="40">
        <v>49738</v>
      </c>
      <c r="E24" s="40">
        <v>50220</v>
      </c>
      <c r="F24" s="33">
        <v>50732</v>
      </c>
      <c r="G24" s="32">
        <v>51185</v>
      </c>
      <c r="H24" s="34">
        <v>51638</v>
      </c>
      <c r="I24" s="33">
        <v>53305</v>
      </c>
      <c r="J24" s="32">
        <v>53629</v>
      </c>
      <c r="K24" s="34">
        <v>53953</v>
      </c>
      <c r="L24" s="33">
        <v>56409</v>
      </c>
      <c r="M24" s="32">
        <v>56645</v>
      </c>
      <c r="N24" s="34">
        <v>56881</v>
      </c>
      <c r="O24" s="33">
        <v>59653</v>
      </c>
      <c r="P24" s="32">
        <v>59948</v>
      </c>
      <c r="Q24" s="34">
        <v>60243</v>
      </c>
      <c r="R24" s="33">
        <v>60785</v>
      </c>
      <c r="S24" s="32">
        <v>61021</v>
      </c>
      <c r="T24" s="34">
        <v>61257</v>
      </c>
    </row>
    <row r="25" spans="1:20">
      <c r="A25" s="38" t="s">
        <v>20</v>
      </c>
      <c r="B25" s="39">
        <v>46391</v>
      </c>
      <c r="C25" s="39">
        <v>47481</v>
      </c>
      <c r="D25" s="40">
        <v>48282</v>
      </c>
      <c r="E25" s="40">
        <v>50538</v>
      </c>
      <c r="F25" s="33">
        <v>45432</v>
      </c>
      <c r="G25" s="32">
        <v>48198</v>
      </c>
      <c r="H25" s="34">
        <v>50964</v>
      </c>
      <c r="I25" s="33">
        <v>50099</v>
      </c>
      <c r="J25" s="32">
        <v>50652</v>
      </c>
      <c r="K25" s="34">
        <v>51205</v>
      </c>
      <c r="L25" s="33">
        <v>51524</v>
      </c>
      <c r="M25" s="32">
        <v>52015</v>
      </c>
      <c r="N25" s="34">
        <v>52506</v>
      </c>
      <c r="O25" s="33">
        <v>54562</v>
      </c>
      <c r="P25" s="32">
        <v>55212</v>
      </c>
      <c r="Q25" s="34">
        <v>55862</v>
      </c>
      <c r="R25" s="33">
        <v>56370</v>
      </c>
      <c r="S25" s="32">
        <v>56993</v>
      </c>
      <c r="T25" s="34">
        <v>57616</v>
      </c>
    </row>
    <row r="26" spans="1:20">
      <c r="A26" s="38" t="s">
        <v>21</v>
      </c>
      <c r="B26" s="39">
        <v>54129</v>
      </c>
      <c r="C26" s="39">
        <v>56390</v>
      </c>
      <c r="D26" s="40">
        <v>56543</v>
      </c>
      <c r="E26" s="40">
        <v>56803</v>
      </c>
      <c r="F26" s="33">
        <v>59402</v>
      </c>
      <c r="G26" s="32">
        <v>60528</v>
      </c>
      <c r="H26" s="34">
        <v>61654</v>
      </c>
      <c r="I26" s="33">
        <v>60129</v>
      </c>
      <c r="J26" s="32">
        <v>60941</v>
      </c>
      <c r="K26" s="34">
        <v>61753</v>
      </c>
      <c r="L26" s="33">
        <v>62598</v>
      </c>
      <c r="M26" s="32">
        <v>63422</v>
      </c>
      <c r="N26" s="34">
        <v>64246</v>
      </c>
      <c r="O26" s="33">
        <v>65152</v>
      </c>
      <c r="P26" s="32">
        <v>65967</v>
      </c>
      <c r="Q26" s="34">
        <v>66782</v>
      </c>
      <c r="R26" s="33">
        <v>67464</v>
      </c>
      <c r="S26" s="32">
        <v>68595</v>
      </c>
      <c r="T26" s="34">
        <v>69726</v>
      </c>
    </row>
    <row r="27" spans="1:20">
      <c r="A27" s="38" t="s">
        <v>22</v>
      </c>
      <c r="B27" s="39">
        <v>51587</v>
      </c>
      <c r="C27" s="39">
        <v>49960</v>
      </c>
      <c r="D27" s="40">
        <v>50565</v>
      </c>
      <c r="E27" s="40">
        <v>50787</v>
      </c>
      <c r="F27" s="33">
        <v>50159</v>
      </c>
      <c r="G27" s="32">
        <v>53554</v>
      </c>
      <c r="H27" s="34">
        <v>56949</v>
      </c>
      <c r="I27" s="33">
        <v>56143</v>
      </c>
      <c r="J27" s="32">
        <v>58112</v>
      </c>
      <c r="K27" s="34">
        <v>60081</v>
      </c>
      <c r="L27" s="33">
        <v>59998</v>
      </c>
      <c r="M27" s="32">
        <v>61160</v>
      </c>
      <c r="N27" s="34">
        <v>62322</v>
      </c>
      <c r="O27" s="33">
        <v>61823</v>
      </c>
      <c r="P27" s="32">
        <v>63746</v>
      </c>
      <c r="Q27" s="34">
        <v>65669</v>
      </c>
      <c r="R27" s="33">
        <v>65346</v>
      </c>
      <c r="S27" s="32">
        <v>67214</v>
      </c>
      <c r="T27" s="34">
        <v>69082</v>
      </c>
    </row>
    <row r="28" spans="1:20">
      <c r="A28" s="38" t="s">
        <v>23</v>
      </c>
      <c r="B28" s="39">
        <v>37569</v>
      </c>
      <c r="C28" s="39">
        <v>36913</v>
      </c>
      <c r="D28" s="40">
        <v>37261</v>
      </c>
      <c r="E28" s="40">
        <v>39492</v>
      </c>
      <c r="F28" s="33">
        <v>37915</v>
      </c>
      <c r="G28" s="32">
        <v>39934</v>
      </c>
      <c r="H28" s="34">
        <v>41953</v>
      </c>
      <c r="I28" s="33">
        <v>40602</v>
      </c>
      <c r="J28" s="32">
        <v>41443</v>
      </c>
      <c r="K28" s="34">
        <v>42284</v>
      </c>
      <c r="L28" s="33">
        <v>41988</v>
      </c>
      <c r="M28" s="32">
        <v>42865</v>
      </c>
      <c r="N28" s="34">
        <v>43742</v>
      </c>
      <c r="O28" s="33">
        <v>45498</v>
      </c>
      <c r="P28" s="32">
        <v>46253</v>
      </c>
      <c r="Q28" s="34">
        <v>47008</v>
      </c>
      <c r="R28" s="33">
        <v>46615</v>
      </c>
      <c r="S28" s="32">
        <v>47576</v>
      </c>
      <c r="T28" s="34">
        <v>48537</v>
      </c>
    </row>
    <row r="29" spans="1:20">
      <c r="A29" s="38" t="s">
        <v>24</v>
      </c>
      <c r="B29" s="39">
        <v>45708</v>
      </c>
      <c r="C29" s="39">
        <v>46204</v>
      </c>
      <c r="D29" s="40">
        <v>46528</v>
      </c>
      <c r="E29" s="40">
        <v>47977</v>
      </c>
      <c r="F29" s="33">
        <v>47844</v>
      </c>
      <c r="G29" s="32">
        <v>48953</v>
      </c>
      <c r="H29" s="34">
        <v>50062</v>
      </c>
      <c r="I29" s="33">
        <v>49922</v>
      </c>
      <c r="J29" s="32">
        <v>50260</v>
      </c>
      <c r="K29" s="34">
        <v>50598</v>
      </c>
      <c r="L29" s="33">
        <v>51732</v>
      </c>
      <c r="M29" s="32">
        <v>52006</v>
      </c>
      <c r="N29" s="34">
        <v>52280</v>
      </c>
      <c r="O29" s="33">
        <v>53754</v>
      </c>
      <c r="P29" s="32">
        <v>54124</v>
      </c>
      <c r="Q29" s="34">
        <v>54494</v>
      </c>
      <c r="R29" s="33">
        <v>55872</v>
      </c>
      <c r="S29" s="32">
        <v>56235</v>
      </c>
      <c r="T29" s="34">
        <v>56598</v>
      </c>
    </row>
    <row r="30" spans="1:20">
      <c r="A30" s="38" t="s">
        <v>25</v>
      </c>
      <c r="B30" s="39">
        <v>40794</v>
      </c>
      <c r="C30" s="39">
        <v>41715</v>
      </c>
      <c r="D30" s="40">
        <v>41906</v>
      </c>
      <c r="E30" s="40">
        <v>42067</v>
      </c>
      <c r="F30" s="33">
        <v>41405</v>
      </c>
      <c r="G30" s="32">
        <v>42195</v>
      </c>
      <c r="H30" s="34">
        <v>42985</v>
      </c>
      <c r="I30" s="33">
        <v>43490</v>
      </c>
      <c r="J30" s="32">
        <v>43993</v>
      </c>
      <c r="K30" s="34">
        <v>44496</v>
      </c>
      <c r="L30" s="33">
        <v>44973</v>
      </c>
      <c r="M30" s="32">
        <v>45394</v>
      </c>
      <c r="N30" s="34">
        <v>45815</v>
      </c>
      <c r="O30" s="33">
        <v>47070</v>
      </c>
      <c r="P30" s="32">
        <v>47448</v>
      </c>
      <c r="Q30" s="34">
        <v>47826</v>
      </c>
      <c r="R30" s="33">
        <v>47427</v>
      </c>
      <c r="S30" s="32">
        <v>47966</v>
      </c>
      <c r="T30" s="34">
        <v>48505</v>
      </c>
    </row>
    <row r="31" spans="1:20">
      <c r="A31" s="38" t="s">
        <v>26</v>
      </c>
      <c r="B31" s="39">
        <v>38179</v>
      </c>
      <c r="C31" s="39">
        <v>39645</v>
      </c>
      <c r="D31" s="40">
        <v>39288</v>
      </c>
      <c r="E31" s="40">
        <v>40526</v>
      </c>
      <c r="F31" s="33">
        <v>40398</v>
      </c>
      <c r="G31" s="32">
        <v>41350</v>
      </c>
      <c r="H31" s="34">
        <v>42302</v>
      </c>
      <c r="I31" s="33">
        <v>43089</v>
      </c>
      <c r="J31" s="32">
        <v>43609</v>
      </c>
      <c r="K31" s="34">
        <v>44129</v>
      </c>
      <c r="L31" s="33">
        <v>43968</v>
      </c>
      <c r="M31" s="32">
        <v>44491</v>
      </c>
      <c r="N31" s="34">
        <v>45014</v>
      </c>
      <c r="O31" s="33">
        <v>46715</v>
      </c>
      <c r="P31" s="32">
        <v>47292</v>
      </c>
      <c r="Q31" s="34">
        <v>47869</v>
      </c>
      <c r="R31" s="33">
        <v>48337</v>
      </c>
      <c r="S31" s="32">
        <v>48980</v>
      </c>
      <c r="T31" s="34">
        <v>49623</v>
      </c>
    </row>
    <row r="32" spans="1:20">
      <c r="A32" s="38" t="s">
        <v>27</v>
      </c>
      <c r="B32" s="39">
        <v>40264</v>
      </c>
      <c r="C32" s="39">
        <v>38998</v>
      </c>
      <c r="D32" s="40">
        <v>40051</v>
      </c>
      <c r="E32" s="40">
        <v>41075</v>
      </c>
      <c r="F32" s="33">
        <v>40873</v>
      </c>
      <c r="G32" s="32">
        <v>41638</v>
      </c>
      <c r="H32" s="34">
        <v>42403</v>
      </c>
      <c r="I32" s="33">
        <v>42188</v>
      </c>
      <c r="J32" s="32">
        <v>42920</v>
      </c>
      <c r="K32" s="34">
        <v>43652</v>
      </c>
      <c r="L32" s="33">
        <v>44972</v>
      </c>
      <c r="M32" s="32">
        <v>45478</v>
      </c>
      <c r="N32" s="34">
        <v>45984</v>
      </c>
      <c r="O32" s="33">
        <v>46811</v>
      </c>
      <c r="P32" s="32">
        <v>47451</v>
      </c>
      <c r="Q32" s="34">
        <v>48091</v>
      </c>
      <c r="R32" s="33">
        <v>49699</v>
      </c>
      <c r="S32" s="32">
        <v>50177</v>
      </c>
      <c r="T32" s="34">
        <v>50655</v>
      </c>
    </row>
    <row r="33" spans="1:20">
      <c r="A33" s="38" t="s">
        <v>28</v>
      </c>
      <c r="B33" s="39">
        <v>36608</v>
      </c>
      <c r="C33" s="39">
        <v>37359</v>
      </c>
      <c r="D33" s="40">
        <v>39990</v>
      </c>
      <c r="E33" s="40">
        <v>39838</v>
      </c>
      <c r="F33" s="33">
        <v>41056</v>
      </c>
      <c r="G33" s="32">
        <v>42163</v>
      </c>
      <c r="H33" s="34">
        <v>43270</v>
      </c>
      <c r="I33" s="33">
        <v>41832</v>
      </c>
      <c r="J33" s="32">
        <v>42801</v>
      </c>
      <c r="K33" s="34">
        <v>43770</v>
      </c>
      <c r="L33" s="33">
        <v>42666</v>
      </c>
      <c r="M33" s="32">
        <v>43439</v>
      </c>
      <c r="N33" s="34">
        <v>44212</v>
      </c>
      <c r="O33" s="33">
        <v>45178</v>
      </c>
      <c r="P33" s="32">
        <v>45888</v>
      </c>
      <c r="Q33" s="34">
        <v>46598</v>
      </c>
      <c r="R33" s="33">
        <v>45689</v>
      </c>
      <c r="S33" s="32">
        <v>46581</v>
      </c>
      <c r="T33" s="34">
        <v>47473</v>
      </c>
    </row>
    <row r="34" spans="1:20">
      <c r="A34" s="38" t="s">
        <v>29</v>
      </c>
      <c r="B34" s="39">
        <v>49801</v>
      </c>
      <c r="C34" s="39">
        <v>52477</v>
      </c>
      <c r="D34" s="40">
        <v>55266</v>
      </c>
      <c r="E34" s="40">
        <v>53610</v>
      </c>
      <c r="F34" s="33">
        <v>54813</v>
      </c>
      <c r="G34" s="32">
        <v>55658</v>
      </c>
      <c r="H34" s="34">
        <v>56503</v>
      </c>
      <c r="I34" s="33">
        <v>56490</v>
      </c>
      <c r="J34" s="32">
        <v>57184</v>
      </c>
      <c r="K34" s="34">
        <v>57878</v>
      </c>
      <c r="L34" s="33">
        <v>59340</v>
      </c>
      <c r="M34" s="32">
        <v>59963</v>
      </c>
      <c r="N34" s="34">
        <v>60586</v>
      </c>
      <c r="O34" s="33">
        <v>61855</v>
      </c>
      <c r="P34" s="32">
        <v>62365</v>
      </c>
      <c r="Q34" s="34">
        <v>62875</v>
      </c>
      <c r="R34" s="33">
        <v>64804</v>
      </c>
      <c r="S34" s="32">
        <v>65401</v>
      </c>
      <c r="T34" s="34">
        <v>65998</v>
      </c>
    </row>
    <row r="35" spans="1:20">
      <c r="A35" s="38" t="s">
        <v>30</v>
      </c>
      <c r="B35" s="39">
        <v>43387</v>
      </c>
      <c r="C35" s="39">
        <v>44517</v>
      </c>
      <c r="D35" s="40">
        <v>43795</v>
      </c>
      <c r="E35" s="40">
        <v>44407</v>
      </c>
      <c r="F35" s="33">
        <v>44240</v>
      </c>
      <c r="G35" s="32">
        <v>44905</v>
      </c>
      <c r="H35" s="34">
        <v>45570</v>
      </c>
      <c r="I35" s="33">
        <v>45590</v>
      </c>
      <c r="J35" s="32">
        <v>46039</v>
      </c>
      <c r="K35" s="34">
        <v>46488</v>
      </c>
      <c r="L35" s="33">
        <v>46864</v>
      </c>
      <c r="M35" s="32">
        <v>47182</v>
      </c>
      <c r="N35" s="34">
        <v>47500</v>
      </c>
      <c r="O35" s="33">
        <v>47564</v>
      </c>
      <c r="P35" s="32">
        <v>47950</v>
      </c>
      <c r="Q35" s="34">
        <v>48336</v>
      </c>
      <c r="R35" s="33">
        <v>48170</v>
      </c>
      <c r="S35" s="32">
        <v>48591</v>
      </c>
      <c r="T35" s="34">
        <v>49012</v>
      </c>
    </row>
    <row r="36" spans="1:20">
      <c r="A36" s="38" t="s">
        <v>31</v>
      </c>
      <c r="B36" s="39">
        <v>47753</v>
      </c>
      <c r="C36" s="39">
        <v>49834</v>
      </c>
      <c r="D36" s="40">
        <v>49352</v>
      </c>
      <c r="E36" s="40">
        <v>50100</v>
      </c>
      <c r="F36" s="33">
        <v>50125</v>
      </c>
      <c r="G36" s="32">
        <v>50860</v>
      </c>
      <c r="H36" s="34">
        <v>51595</v>
      </c>
      <c r="I36" s="33">
        <v>51658</v>
      </c>
      <c r="J36" s="32">
        <v>52024</v>
      </c>
      <c r="K36" s="34">
        <v>52390</v>
      </c>
      <c r="L36" s="33">
        <v>53578</v>
      </c>
      <c r="M36" s="32">
        <v>54023</v>
      </c>
      <c r="N36" s="34">
        <v>54468</v>
      </c>
      <c r="O36" s="33">
        <v>55197</v>
      </c>
      <c r="P36" s="32">
        <v>55802</v>
      </c>
      <c r="Q36" s="34">
        <v>56407</v>
      </c>
      <c r="R36" s="33">
        <v>56768</v>
      </c>
      <c r="S36" s="32">
        <v>57288</v>
      </c>
      <c r="T36" s="34">
        <v>57808</v>
      </c>
    </row>
    <row r="37" spans="1:20">
      <c r="A37" s="38" t="s">
        <v>32</v>
      </c>
      <c r="B37" s="39">
        <v>37145</v>
      </c>
      <c r="C37" s="39">
        <v>39211</v>
      </c>
      <c r="D37" s="40">
        <v>40198</v>
      </c>
      <c r="E37" s="40">
        <v>40725</v>
      </c>
      <c r="F37" s="33">
        <v>40465</v>
      </c>
      <c r="G37" s="32">
        <v>41473</v>
      </c>
      <c r="H37" s="34">
        <v>42481</v>
      </c>
      <c r="I37" s="33">
        <v>41614</v>
      </c>
      <c r="J37" s="32">
        <v>41974</v>
      </c>
      <c r="K37" s="34">
        <v>42334</v>
      </c>
      <c r="L37" s="33">
        <v>42392</v>
      </c>
      <c r="M37" s="32">
        <v>42841</v>
      </c>
      <c r="N37" s="34">
        <v>43290</v>
      </c>
      <c r="O37" s="33">
        <v>44625</v>
      </c>
      <c r="P37" s="32">
        <v>45114</v>
      </c>
      <c r="Q37" s="34">
        <v>45603</v>
      </c>
      <c r="R37" s="33">
        <v>46494</v>
      </c>
      <c r="S37" s="32">
        <v>46867</v>
      </c>
      <c r="T37" s="34">
        <v>47240</v>
      </c>
    </row>
    <row r="38" spans="1:20">
      <c r="A38" s="38" t="s">
        <v>33</v>
      </c>
      <c r="B38" s="39">
        <v>33103</v>
      </c>
      <c r="C38" s="39">
        <v>32764</v>
      </c>
      <c r="D38" s="40">
        <v>35257</v>
      </c>
      <c r="E38" s="40">
        <v>35399</v>
      </c>
      <c r="F38" s="33">
        <v>33613</v>
      </c>
      <c r="G38" s="32">
        <v>35239</v>
      </c>
      <c r="H38" s="34">
        <v>36865</v>
      </c>
      <c r="I38" s="33">
        <v>38336</v>
      </c>
      <c r="J38" s="32">
        <v>39301</v>
      </c>
      <c r="K38" s="34">
        <v>40266</v>
      </c>
      <c r="L38" s="33">
        <v>39922</v>
      </c>
      <c r="M38" s="32">
        <v>40627</v>
      </c>
      <c r="N38" s="34">
        <v>41332</v>
      </c>
      <c r="O38" s="33">
        <v>42503</v>
      </c>
      <c r="P38" s="32">
        <v>43531</v>
      </c>
      <c r="Q38" s="34">
        <v>44559</v>
      </c>
      <c r="R38" s="33">
        <v>42391</v>
      </c>
      <c r="S38" s="32">
        <v>43654</v>
      </c>
      <c r="T38" s="34">
        <v>44917</v>
      </c>
    </row>
    <row r="39" spans="1:20">
      <c r="A39" s="38" t="s">
        <v>34</v>
      </c>
      <c r="B39" s="39">
        <v>37379</v>
      </c>
      <c r="C39" s="39">
        <v>39880</v>
      </c>
      <c r="D39" s="40">
        <v>39904</v>
      </c>
      <c r="E39" s="40">
        <v>41406</v>
      </c>
      <c r="F39" s="33">
        <v>41016</v>
      </c>
      <c r="G39" s="32">
        <v>41657</v>
      </c>
      <c r="H39" s="34">
        <v>42298</v>
      </c>
      <c r="I39" s="33">
        <v>43087</v>
      </c>
      <c r="J39" s="32">
        <v>43849</v>
      </c>
      <c r="K39" s="34">
        <v>44611</v>
      </c>
      <c r="L39" s="33">
        <v>44895</v>
      </c>
      <c r="M39" s="32">
        <v>45474</v>
      </c>
      <c r="N39" s="34">
        <v>46053</v>
      </c>
      <c r="O39" s="33">
        <v>46396</v>
      </c>
      <c r="P39" s="32">
        <v>47085</v>
      </c>
      <c r="Q39" s="34">
        <v>47774</v>
      </c>
      <c r="R39" s="33">
        <v>48882</v>
      </c>
      <c r="S39" s="32">
        <v>49693</v>
      </c>
      <c r="T39" s="34">
        <v>50504</v>
      </c>
    </row>
    <row r="40" spans="1:20">
      <c r="A40" s="38" t="s">
        <v>35</v>
      </c>
      <c r="B40" s="39">
        <v>42401</v>
      </c>
      <c r="C40" s="39">
        <v>43842</v>
      </c>
      <c r="D40" s="40">
        <v>43928</v>
      </c>
      <c r="E40" s="40">
        <v>45395</v>
      </c>
      <c r="F40" s="33">
        <v>42935</v>
      </c>
      <c r="G40" s="32">
        <v>44646</v>
      </c>
      <c r="H40" s="34">
        <v>46357</v>
      </c>
      <c r="I40" s="33">
        <v>48279</v>
      </c>
      <c r="J40" s="32">
        <v>49169</v>
      </c>
      <c r="K40" s="34">
        <v>50059</v>
      </c>
      <c r="L40" s="33">
        <v>51949</v>
      </c>
      <c r="M40" s="32">
        <v>52998</v>
      </c>
      <c r="N40" s="34">
        <v>54047</v>
      </c>
      <c r="O40" s="33">
        <v>54126</v>
      </c>
      <c r="P40" s="32">
        <v>55062</v>
      </c>
      <c r="Q40" s="34">
        <v>55998</v>
      </c>
      <c r="R40" s="33">
        <v>55568</v>
      </c>
      <c r="S40" s="32">
        <v>56361</v>
      </c>
      <c r="T40" s="34">
        <v>57154</v>
      </c>
    </row>
    <row r="41" spans="1:20">
      <c r="A41" s="38" t="s">
        <v>46</v>
      </c>
      <c r="B41" s="39">
        <v>50969</v>
      </c>
      <c r="C41" s="39">
        <v>52479</v>
      </c>
      <c r="D41" s="40">
        <v>54225</v>
      </c>
      <c r="E41" s="40">
        <v>53910</v>
      </c>
      <c r="F41" s="33">
        <v>54414</v>
      </c>
      <c r="G41" s="32">
        <v>55580</v>
      </c>
      <c r="H41" s="34">
        <v>56746</v>
      </c>
      <c r="I41" s="33">
        <v>55769</v>
      </c>
      <c r="J41" s="32">
        <v>56768</v>
      </c>
      <c r="K41" s="34">
        <v>57767</v>
      </c>
      <c r="L41" s="33">
        <v>58445</v>
      </c>
      <c r="M41" s="32">
        <v>59683</v>
      </c>
      <c r="N41" s="34">
        <v>60921</v>
      </c>
      <c r="O41" s="33">
        <v>61222</v>
      </c>
      <c r="P41" s="32">
        <v>62369</v>
      </c>
      <c r="Q41" s="34">
        <v>63516</v>
      </c>
      <c r="R41" s="33">
        <v>62089</v>
      </c>
      <c r="S41" s="32">
        <v>63731</v>
      </c>
      <c r="T41" s="34">
        <v>65373</v>
      </c>
    </row>
    <row r="42" spans="1:20">
      <c r="A42" s="38" t="s">
        <v>47</v>
      </c>
      <c r="B42" s="39">
        <v>54276</v>
      </c>
      <c r="C42" s="39">
        <v>56231</v>
      </c>
      <c r="D42" s="40">
        <v>58759</v>
      </c>
      <c r="E42" s="40">
        <v>58588</v>
      </c>
      <c r="F42" s="33">
        <v>60319</v>
      </c>
      <c r="G42" s="32">
        <v>61359</v>
      </c>
      <c r="H42" s="34">
        <v>62399</v>
      </c>
      <c r="I42" s="33">
        <v>61146</v>
      </c>
      <c r="J42" s="32">
        <v>61672</v>
      </c>
      <c r="K42" s="34">
        <v>62198</v>
      </c>
      <c r="L42" s="33">
        <v>63812</v>
      </c>
      <c r="M42" s="32">
        <v>64470</v>
      </c>
      <c r="N42" s="34">
        <v>65128</v>
      </c>
      <c r="O42" s="33">
        <v>66462</v>
      </c>
      <c r="P42" s="32">
        <v>67035</v>
      </c>
      <c r="Q42" s="34">
        <v>67608</v>
      </c>
      <c r="R42" s="33">
        <v>69862</v>
      </c>
      <c r="S42" s="32">
        <v>70378</v>
      </c>
      <c r="T42" s="34">
        <v>70894</v>
      </c>
    </row>
    <row r="43" spans="1:20">
      <c r="A43" s="38" t="s">
        <v>48</v>
      </c>
      <c r="B43" s="39">
        <v>33428</v>
      </c>
      <c r="C43" s="39">
        <v>34243</v>
      </c>
      <c r="D43" s="40">
        <v>36019</v>
      </c>
      <c r="E43" s="40">
        <v>34805</v>
      </c>
      <c r="F43" s="33">
        <v>33903</v>
      </c>
      <c r="G43" s="32">
        <v>36043</v>
      </c>
      <c r="H43" s="34">
        <v>38183</v>
      </c>
      <c r="I43" s="33">
        <v>36743</v>
      </c>
      <c r="J43" s="32">
        <v>37492</v>
      </c>
      <c r="K43" s="34">
        <v>38241</v>
      </c>
      <c r="L43" s="33">
        <v>39915</v>
      </c>
      <c r="M43" s="32">
        <v>40629</v>
      </c>
      <c r="N43" s="34">
        <v>41343</v>
      </c>
      <c r="O43" s="33">
        <v>40775</v>
      </c>
      <c r="P43" s="32">
        <v>41452</v>
      </c>
      <c r="Q43" s="34">
        <v>42129</v>
      </c>
      <c r="R43" s="33">
        <v>42596</v>
      </c>
      <c r="S43" s="32">
        <v>43508</v>
      </c>
      <c r="T43" s="34">
        <v>44420</v>
      </c>
    </row>
    <row r="44" spans="1:20">
      <c r="A44" s="38" t="s">
        <v>49</v>
      </c>
      <c r="B44" s="39">
        <v>43735</v>
      </c>
      <c r="C44" s="39">
        <v>44020</v>
      </c>
      <c r="D44" s="40">
        <v>44923</v>
      </c>
      <c r="E44" s="40">
        <v>46195</v>
      </c>
      <c r="F44" s="33">
        <v>46601</v>
      </c>
      <c r="G44" s="32">
        <v>47349</v>
      </c>
      <c r="H44" s="34">
        <v>48097</v>
      </c>
      <c r="I44" s="33">
        <v>49058</v>
      </c>
      <c r="J44" s="32">
        <v>49480</v>
      </c>
      <c r="K44" s="34">
        <v>49902</v>
      </c>
      <c r="L44" s="33">
        <v>51129</v>
      </c>
      <c r="M44" s="32">
        <v>51384</v>
      </c>
      <c r="N44" s="34">
        <v>51639</v>
      </c>
      <c r="O44" s="33">
        <v>53165</v>
      </c>
      <c r="P44" s="32">
        <v>53514</v>
      </c>
      <c r="Q44" s="34">
        <v>53863</v>
      </c>
      <c r="R44" s="33">
        <v>55653</v>
      </c>
      <c r="S44" s="32">
        <v>56033</v>
      </c>
      <c r="T44" s="34">
        <v>56413</v>
      </c>
    </row>
    <row r="45" spans="1:20">
      <c r="A45" s="38" t="s">
        <v>50</v>
      </c>
      <c r="B45" s="39">
        <v>34376</v>
      </c>
      <c r="C45" s="39">
        <v>35201</v>
      </c>
      <c r="D45" s="40">
        <v>36237</v>
      </c>
      <c r="E45" s="40">
        <v>37554</v>
      </c>
      <c r="F45" s="33">
        <v>38235</v>
      </c>
      <c r="G45" s="32">
        <v>39447</v>
      </c>
      <c r="H45" s="34">
        <v>40659</v>
      </c>
      <c r="I45" s="33">
        <v>40325</v>
      </c>
      <c r="J45" s="32">
        <v>41030</v>
      </c>
      <c r="K45" s="34">
        <v>41735</v>
      </c>
      <c r="L45" s="33">
        <v>40919</v>
      </c>
      <c r="M45" s="32">
        <v>41919</v>
      </c>
      <c r="N45" s="34">
        <v>42919</v>
      </c>
      <c r="O45" s="33">
        <v>42548</v>
      </c>
      <c r="P45" s="32">
        <v>43753</v>
      </c>
      <c r="Q45" s="34">
        <v>44958</v>
      </c>
      <c r="R45" s="33">
        <v>44711</v>
      </c>
      <c r="S45" s="32">
        <v>45685</v>
      </c>
      <c r="T45" s="34">
        <v>46659</v>
      </c>
    </row>
    <row r="46" spans="1:20">
      <c r="A46" s="38" t="s">
        <v>36</v>
      </c>
      <c r="B46" s="39">
        <v>39745</v>
      </c>
      <c r="C46" s="39">
        <v>40884</v>
      </c>
      <c r="D46" s="40">
        <v>40697</v>
      </c>
      <c r="E46" s="40">
        <v>41350</v>
      </c>
      <c r="F46" s="33">
        <v>41139</v>
      </c>
      <c r="G46" s="32">
        <v>42240</v>
      </c>
      <c r="H46" s="34">
        <v>43341</v>
      </c>
      <c r="I46" s="33">
        <v>43153</v>
      </c>
      <c r="J46" s="32">
        <v>43493</v>
      </c>
      <c r="K46" s="34">
        <v>43833</v>
      </c>
      <c r="L46" s="33">
        <v>44180</v>
      </c>
      <c r="M46" s="32">
        <v>44532</v>
      </c>
      <c r="N46" s="34">
        <v>44884</v>
      </c>
      <c r="O46" s="33">
        <v>46293</v>
      </c>
      <c r="P46" s="32">
        <v>46597</v>
      </c>
      <c r="Q46" s="34">
        <v>46901</v>
      </c>
      <c r="R46" s="33">
        <v>47671</v>
      </c>
      <c r="S46" s="32">
        <v>47988</v>
      </c>
      <c r="T46" s="34">
        <v>48305</v>
      </c>
    </row>
    <row r="47" spans="1:20">
      <c r="A47" s="38" t="s">
        <v>37</v>
      </c>
      <c r="B47" s="39">
        <v>39090</v>
      </c>
      <c r="C47" s="39">
        <v>40644</v>
      </c>
      <c r="D47" s="40">
        <v>40378</v>
      </c>
      <c r="E47" s="40">
        <v>40319</v>
      </c>
      <c r="F47" s="33">
        <v>40761</v>
      </c>
      <c r="G47" s="32">
        <v>41794</v>
      </c>
      <c r="H47" s="34">
        <v>42827</v>
      </c>
      <c r="I47" s="33">
        <v>42362</v>
      </c>
      <c r="J47" s="32">
        <v>42944</v>
      </c>
      <c r="K47" s="34">
        <v>43526</v>
      </c>
      <c r="L47" s="33">
        <v>45727</v>
      </c>
      <c r="M47" s="32">
        <v>46230</v>
      </c>
      <c r="N47" s="34">
        <v>46733</v>
      </c>
      <c r="O47" s="33">
        <v>48049</v>
      </c>
      <c r="P47" s="32">
        <v>48730</v>
      </c>
      <c r="Q47" s="34">
        <v>49411</v>
      </c>
      <c r="R47" s="33">
        <v>49646</v>
      </c>
      <c r="S47" s="32">
        <v>50169</v>
      </c>
      <c r="T47" s="34">
        <v>50692</v>
      </c>
    </row>
    <row r="48" spans="1:20">
      <c r="A48" s="38" t="s">
        <v>43</v>
      </c>
      <c r="B48" s="39">
        <v>39661</v>
      </c>
      <c r="C48" s="39">
        <v>40990</v>
      </c>
      <c r="D48" s="40">
        <v>41171</v>
      </c>
      <c r="E48" s="40">
        <v>41478</v>
      </c>
      <c r="F48" s="33">
        <v>42335</v>
      </c>
      <c r="G48" s="32">
        <v>42941</v>
      </c>
      <c r="H48" s="34">
        <v>43547</v>
      </c>
      <c r="I48" s="33">
        <v>44145</v>
      </c>
      <c r="J48" s="32">
        <v>44537</v>
      </c>
      <c r="K48" s="34">
        <v>44929</v>
      </c>
      <c r="L48" s="33">
        <v>45969</v>
      </c>
      <c r="M48" s="32">
        <v>46259</v>
      </c>
      <c r="N48" s="34">
        <v>46549</v>
      </c>
      <c r="O48" s="33">
        <v>48279</v>
      </c>
      <c r="P48" s="32">
        <v>48576</v>
      </c>
      <c r="Q48" s="34">
        <v>48873</v>
      </c>
      <c r="R48" s="33">
        <v>50453</v>
      </c>
      <c r="S48" s="32">
        <v>50713</v>
      </c>
      <c r="T48" s="34">
        <v>50973</v>
      </c>
    </row>
    <row r="49" spans="1:20">
      <c r="A49" s="38" t="s">
        <v>51</v>
      </c>
      <c r="B49" s="39">
        <v>43778</v>
      </c>
      <c r="C49" s="39">
        <v>42784</v>
      </c>
      <c r="D49" s="40">
        <v>45634</v>
      </c>
      <c r="E49" s="40">
        <v>48854</v>
      </c>
      <c r="F49" s="33">
        <v>47249</v>
      </c>
      <c r="G49" s="32">
        <v>48722</v>
      </c>
      <c r="H49" s="34">
        <v>50195</v>
      </c>
      <c r="I49" s="33">
        <v>50084</v>
      </c>
      <c r="J49" s="32">
        <v>51458</v>
      </c>
      <c r="K49" s="34">
        <v>52832</v>
      </c>
      <c r="L49" s="33">
        <v>50663</v>
      </c>
      <c r="M49" s="32">
        <v>51814</v>
      </c>
      <c r="N49" s="34">
        <v>52965</v>
      </c>
      <c r="O49" s="33">
        <v>52215</v>
      </c>
      <c r="P49" s="32">
        <v>53568</v>
      </c>
      <c r="Q49" s="34">
        <v>54921</v>
      </c>
      <c r="R49" s="33">
        <v>53910</v>
      </c>
      <c r="S49" s="32">
        <v>55701</v>
      </c>
      <c r="T49" s="34">
        <v>57492</v>
      </c>
    </row>
    <row r="50" spans="1:20">
      <c r="A50" s="38" t="s">
        <v>52</v>
      </c>
      <c r="B50" s="39">
        <v>34840</v>
      </c>
      <c r="C50" s="39">
        <v>36722</v>
      </c>
      <c r="D50" s="40">
        <v>37252</v>
      </c>
      <c r="E50" s="40">
        <v>38415</v>
      </c>
      <c r="F50" s="33">
        <v>37068</v>
      </c>
      <c r="G50" s="32">
        <v>38472</v>
      </c>
      <c r="H50" s="34">
        <v>39876</v>
      </c>
      <c r="I50" s="33">
        <v>39420</v>
      </c>
      <c r="J50" s="32">
        <v>40310</v>
      </c>
      <c r="K50" s="34">
        <v>41200</v>
      </c>
      <c r="L50" s="33">
        <v>41808</v>
      </c>
      <c r="M50" s="32">
        <v>42791</v>
      </c>
      <c r="N50" s="34">
        <v>43774</v>
      </c>
      <c r="O50" s="33">
        <v>42480</v>
      </c>
      <c r="P50" s="32">
        <v>43424</v>
      </c>
      <c r="Q50" s="34">
        <v>44368</v>
      </c>
      <c r="R50" s="33">
        <v>44860</v>
      </c>
      <c r="S50" s="32">
        <v>46032</v>
      </c>
      <c r="T50" s="34">
        <v>47204</v>
      </c>
    </row>
    <row r="51" spans="1:20">
      <c r="A51" s="38" t="s">
        <v>38</v>
      </c>
      <c r="B51" s="39">
        <v>45536</v>
      </c>
      <c r="C51" s="39">
        <v>45987</v>
      </c>
      <c r="D51" s="40">
        <v>46443</v>
      </c>
      <c r="E51" s="40">
        <v>46873</v>
      </c>
      <c r="F51" s="33">
        <v>45627</v>
      </c>
      <c r="G51" s="32">
        <v>47074</v>
      </c>
      <c r="H51" s="34">
        <v>48521</v>
      </c>
      <c r="I51" s="33">
        <v>46988</v>
      </c>
      <c r="J51" s="32">
        <v>47934</v>
      </c>
      <c r="K51" s="34">
        <v>48880</v>
      </c>
      <c r="L51" s="33">
        <v>50736</v>
      </c>
      <c r="M51" s="32">
        <v>51309</v>
      </c>
      <c r="N51" s="34">
        <v>51882</v>
      </c>
      <c r="O51" s="33">
        <v>54347</v>
      </c>
      <c r="P51" s="32">
        <v>55109</v>
      </c>
      <c r="Q51" s="34">
        <v>55871</v>
      </c>
      <c r="R51" s="33">
        <v>55928</v>
      </c>
      <c r="S51" s="32">
        <v>56633</v>
      </c>
      <c r="T51" s="34">
        <v>57338</v>
      </c>
    </row>
    <row r="52" spans="1:20">
      <c r="A52" s="38" t="s">
        <v>39</v>
      </c>
      <c r="B52" s="39">
        <v>40505</v>
      </c>
      <c r="C52" s="39">
        <v>42027</v>
      </c>
      <c r="D52" s="40">
        <v>43914</v>
      </c>
      <c r="E52" s="40">
        <v>43697</v>
      </c>
      <c r="F52" s="33">
        <v>45259</v>
      </c>
      <c r="G52" s="32">
        <v>46543</v>
      </c>
      <c r="H52" s="34">
        <v>47827</v>
      </c>
      <c r="I52" s="33">
        <v>44490</v>
      </c>
      <c r="J52" s="32">
        <v>45686</v>
      </c>
      <c r="K52" s="34">
        <v>46882</v>
      </c>
      <c r="L52" s="33">
        <v>46395</v>
      </c>
      <c r="M52" s="32">
        <v>47665</v>
      </c>
      <c r="N52" s="34">
        <v>48935</v>
      </c>
      <c r="O52" s="33">
        <v>48731</v>
      </c>
      <c r="P52" s="32">
        <v>49907</v>
      </c>
      <c r="Q52" s="34">
        <v>51083</v>
      </c>
      <c r="R52" s="33">
        <v>51124</v>
      </c>
      <c r="S52" s="32">
        <v>52104</v>
      </c>
      <c r="T52" s="34">
        <v>53084</v>
      </c>
    </row>
    <row r="53" spans="1:20">
      <c r="A53" s="38" t="s">
        <v>40</v>
      </c>
      <c r="B53" s="39">
        <v>45246</v>
      </c>
      <c r="C53" s="39">
        <v>45816</v>
      </c>
      <c r="D53" s="40">
        <v>46041</v>
      </c>
      <c r="E53" s="40">
        <v>46868</v>
      </c>
      <c r="F53" s="33">
        <v>45574</v>
      </c>
      <c r="G53" s="32">
        <v>47659</v>
      </c>
      <c r="H53" s="34">
        <v>49744</v>
      </c>
      <c r="I53" s="33">
        <v>48618</v>
      </c>
      <c r="J53" s="32">
        <v>49262</v>
      </c>
      <c r="K53" s="34">
        <v>49906</v>
      </c>
      <c r="L53" s="33">
        <v>52104</v>
      </c>
      <c r="M53" s="32">
        <v>52583</v>
      </c>
      <c r="N53" s="34">
        <v>53062</v>
      </c>
      <c r="O53" s="33">
        <v>55090</v>
      </c>
      <c r="P53" s="32">
        <v>55591</v>
      </c>
      <c r="Q53" s="34">
        <v>56092</v>
      </c>
      <c r="R53" s="33">
        <v>57503</v>
      </c>
      <c r="S53" s="32">
        <v>58078</v>
      </c>
      <c r="T53" s="34">
        <v>58653</v>
      </c>
    </row>
    <row r="54" spans="1:20">
      <c r="A54" s="38" t="s">
        <v>41</v>
      </c>
      <c r="B54" s="39">
        <v>42209</v>
      </c>
      <c r="C54" s="39">
        <v>42980</v>
      </c>
      <c r="D54" s="40">
        <v>43617</v>
      </c>
      <c r="E54" s="40">
        <v>44084</v>
      </c>
      <c r="F54" s="33">
        <v>43512</v>
      </c>
      <c r="G54" s="32">
        <v>45315</v>
      </c>
      <c r="H54" s="34">
        <v>47118</v>
      </c>
      <c r="I54" s="33">
        <v>46711</v>
      </c>
      <c r="J54" s="32">
        <v>47105</v>
      </c>
      <c r="K54" s="34">
        <v>47499</v>
      </c>
      <c r="L54" s="33">
        <v>48332</v>
      </c>
      <c r="M54" s="32">
        <v>48772</v>
      </c>
      <c r="N54" s="34">
        <v>49212</v>
      </c>
      <c r="O54" s="33">
        <v>50214</v>
      </c>
      <c r="P54" s="32">
        <v>50578</v>
      </c>
      <c r="Q54" s="34">
        <v>50942</v>
      </c>
      <c r="R54" s="33">
        <v>51737</v>
      </c>
      <c r="S54" s="32">
        <v>52094</v>
      </c>
      <c r="T54" s="34">
        <v>52451</v>
      </c>
    </row>
    <row r="55" spans="1:20">
      <c r="A55" s="38" t="s">
        <v>42</v>
      </c>
      <c r="B55" s="39">
        <v>38614</v>
      </c>
      <c r="C55" s="39">
        <v>39055</v>
      </c>
      <c r="D55" s="40">
        <v>41099</v>
      </c>
      <c r="E55" s="40">
        <v>43332</v>
      </c>
      <c r="F55" s="33">
        <v>42581</v>
      </c>
      <c r="G55" s="32">
        <v>44275</v>
      </c>
      <c r="H55" s="34">
        <v>45969</v>
      </c>
      <c r="I55" s="33">
        <v>44684</v>
      </c>
      <c r="J55" s="32">
        <v>46202</v>
      </c>
      <c r="K55" s="34">
        <v>47720</v>
      </c>
      <c r="L55" s="33">
        <v>45944</v>
      </c>
      <c r="M55" s="32">
        <v>47423</v>
      </c>
      <c r="N55" s="34">
        <v>48902</v>
      </c>
      <c r="O55" s="33">
        <v>50409</v>
      </c>
      <c r="P55" s="32">
        <v>51731</v>
      </c>
      <c r="Q55" s="34">
        <v>53053</v>
      </c>
      <c r="R55" s="33">
        <v>53207</v>
      </c>
      <c r="S55" s="32">
        <v>53207</v>
      </c>
      <c r="T55" s="34">
        <v>53207</v>
      </c>
    </row>
    <row r="56" spans="1:20">
      <c r="A56" s="38"/>
      <c r="B56" s="39"/>
      <c r="C56" s="39"/>
      <c r="D56" s="40"/>
      <c r="E56" s="40"/>
      <c r="F56" s="33"/>
      <c r="G56" s="32"/>
      <c r="H56" s="34"/>
      <c r="I56" s="33"/>
      <c r="J56" s="32"/>
      <c r="K56" s="34"/>
      <c r="L56" s="33"/>
      <c r="M56" s="32"/>
      <c r="N56" s="34"/>
      <c r="O56" s="33"/>
      <c r="P56" s="32"/>
      <c r="Q56" s="34"/>
      <c r="R56" s="33"/>
      <c r="S56" s="32"/>
      <c r="T56" s="34"/>
    </row>
    <row r="57" spans="1:20">
      <c r="A57" s="38" t="s">
        <v>64</v>
      </c>
      <c r="B57" s="39">
        <v>40926</v>
      </c>
      <c r="C57" s="39">
        <v>41189</v>
      </c>
      <c r="D57" s="40">
        <v>43681</v>
      </c>
      <c r="E57" s="40">
        <v>42118</v>
      </c>
      <c r="F57" s="33">
        <v>45371</v>
      </c>
      <c r="G57" s="32">
        <v>46574</v>
      </c>
      <c r="H57" s="34">
        <v>47777</v>
      </c>
      <c r="I57" s="33">
        <v>45287</v>
      </c>
      <c r="J57" s="32">
        <v>47221</v>
      </c>
      <c r="K57" s="34">
        <v>49155</v>
      </c>
      <c r="L57" s="33">
        <v>50626</v>
      </c>
      <c r="M57" s="32">
        <v>51847</v>
      </c>
      <c r="N57" s="34">
        <v>53068</v>
      </c>
      <c r="O57" s="33">
        <v>52333</v>
      </c>
      <c r="P57" s="32">
        <v>54317</v>
      </c>
      <c r="Q57" s="34">
        <v>56301</v>
      </c>
      <c r="R57" s="33">
        <v>55534</v>
      </c>
      <c r="S57" s="32">
        <v>57936</v>
      </c>
      <c r="T57" s="34">
        <v>60338</v>
      </c>
    </row>
    <row r="58" spans="1:20">
      <c r="F58" s="32"/>
      <c r="G58" s="32"/>
      <c r="H58" s="32"/>
      <c r="I58" s="32"/>
      <c r="J58" s="32"/>
      <c r="K58" s="32"/>
      <c r="L58" s="32"/>
      <c r="M58" s="32"/>
      <c r="N58" s="32"/>
      <c r="O58" s="32"/>
      <c r="P58" s="32"/>
      <c r="Q58" s="32"/>
      <c r="R58" s="32"/>
      <c r="S58" s="32"/>
      <c r="T58" s="32"/>
    </row>
    <row r="59" spans="1:20" ht="306">
      <c r="A59" s="41"/>
      <c r="B59" s="42" t="s">
        <v>76</v>
      </c>
      <c r="C59" s="43"/>
      <c r="D59" s="43"/>
      <c r="E59" s="43"/>
      <c r="F59" s="42" t="s">
        <v>86</v>
      </c>
      <c r="G59" s="44"/>
      <c r="H59" s="44"/>
      <c r="I59" s="42" t="s">
        <v>87</v>
      </c>
      <c r="J59" s="44"/>
      <c r="K59" s="44"/>
      <c r="L59" s="42" t="s">
        <v>88</v>
      </c>
      <c r="M59" s="32"/>
      <c r="N59" s="32"/>
      <c r="O59" s="42" t="s">
        <v>89</v>
      </c>
      <c r="P59" s="32"/>
      <c r="Q59" s="32"/>
      <c r="R59" s="42" t="s">
        <v>91</v>
      </c>
      <c r="S59" s="32"/>
      <c r="T59" s="32"/>
    </row>
    <row r="60" spans="1:20">
      <c r="A60" s="38"/>
      <c r="B60" s="45"/>
      <c r="F60" s="38"/>
      <c r="G60" s="32"/>
      <c r="H60" s="32"/>
      <c r="I60" s="38"/>
      <c r="J60" s="32"/>
      <c r="K60" s="32"/>
      <c r="L60" s="38"/>
      <c r="M60" s="32"/>
      <c r="N60" s="32"/>
      <c r="O60" s="38"/>
      <c r="P60" s="32"/>
      <c r="Q60" s="32"/>
      <c r="R60" s="38"/>
      <c r="S60" s="32"/>
      <c r="T60" s="32"/>
    </row>
  </sheetData>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61"/>
  <sheetViews>
    <sheetView workbookViewId="0">
      <selection activeCell="L35" sqref="L35"/>
    </sheetView>
  </sheetViews>
  <sheetFormatPr defaultRowHeight="12.75"/>
  <cols>
    <col min="1" max="1" width="18.625" style="1" customWidth="1"/>
    <col min="2" max="2" width="11.25" style="1" customWidth="1"/>
    <col min="3" max="16384" width="9" style="4"/>
  </cols>
  <sheetData>
    <row r="1" spans="1:7">
      <c r="A1" s="1" t="s">
        <v>75</v>
      </c>
    </row>
    <row r="3" spans="1:7">
      <c r="B3" s="1" t="s">
        <v>72</v>
      </c>
      <c r="C3" s="4" t="s">
        <v>73</v>
      </c>
      <c r="D3" s="4" t="s">
        <v>66</v>
      </c>
      <c r="E3" s="4" t="s">
        <v>69</v>
      </c>
      <c r="F3" s="4" t="s">
        <v>67</v>
      </c>
      <c r="G3" s="4" t="s">
        <v>68</v>
      </c>
    </row>
    <row r="4" spans="1:7">
      <c r="A4" s="1" t="s">
        <v>71</v>
      </c>
      <c r="B4" s="16">
        <v>41994</v>
      </c>
      <c r="C4" s="16">
        <v>45367</v>
      </c>
      <c r="D4" s="16">
        <v>29423</v>
      </c>
      <c r="E4" s="16">
        <v>33676</v>
      </c>
      <c r="F4" s="16">
        <v>30599</v>
      </c>
      <c r="G4" s="16">
        <v>51908</v>
      </c>
    </row>
    <row r="5" spans="1:7">
      <c r="A5" s="1" t="s">
        <v>45</v>
      </c>
      <c r="B5" s="17">
        <f t="shared" ref="B5:G5" si="0">MEDIAN(B7:B22)</f>
        <v>36721</v>
      </c>
      <c r="C5" s="17">
        <f t="shared" si="0"/>
        <v>40379</v>
      </c>
      <c r="D5" s="17">
        <f t="shared" si="0"/>
        <v>26099</v>
      </c>
      <c r="E5" s="17">
        <f t="shared" si="0"/>
        <v>31832</v>
      </c>
      <c r="F5" s="17">
        <f t="shared" si="0"/>
        <v>31926.5</v>
      </c>
      <c r="G5" s="17">
        <f t="shared" si="0"/>
        <v>45861</v>
      </c>
    </row>
    <row r="6" spans="1:7">
      <c r="B6" s="18"/>
      <c r="C6" s="18"/>
      <c r="D6" s="18"/>
      <c r="E6" s="18"/>
      <c r="F6" s="18"/>
      <c r="G6" s="18"/>
    </row>
    <row r="7" spans="1:7">
      <c r="A7" s="1" t="s">
        <v>1</v>
      </c>
      <c r="B7" s="21">
        <v>34135</v>
      </c>
      <c r="C7" s="16">
        <v>38566</v>
      </c>
      <c r="D7" s="16">
        <v>21782</v>
      </c>
      <c r="E7" s="16">
        <v>30366</v>
      </c>
      <c r="F7" s="16">
        <v>31511</v>
      </c>
      <c r="G7" s="16">
        <v>42007</v>
      </c>
    </row>
    <row r="8" spans="1:7">
      <c r="A8" s="1" t="s">
        <v>2</v>
      </c>
      <c r="B8" s="21">
        <v>32182</v>
      </c>
      <c r="C8" s="16">
        <v>34687</v>
      </c>
      <c r="D8" s="16">
        <v>20699</v>
      </c>
      <c r="E8" s="16">
        <v>28275</v>
      </c>
      <c r="F8" s="16">
        <v>28904</v>
      </c>
      <c r="G8" s="16">
        <v>37841</v>
      </c>
    </row>
    <row r="9" spans="1:7">
      <c r="A9" s="1" t="s">
        <v>16</v>
      </c>
      <c r="B9" s="21">
        <v>47381</v>
      </c>
      <c r="C9" s="16">
        <v>50668</v>
      </c>
      <c r="D9" s="16">
        <v>35517</v>
      </c>
      <c r="E9" s="16">
        <v>36290</v>
      </c>
      <c r="F9" s="16">
        <v>37684</v>
      </c>
      <c r="G9" s="16">
        <v>65190</v>
      </c>
    </row>
    <row r="10" spans="1:7">
      <c r="A10" s="1" t="s">
        <v>3</v>
      </c>
      <c r="B10" s="21">
        <v>38819</v>
      </c>
      <c r="C10" s="16">
        <v>41558</v>
      </c>
      <c r="D10" s="16">
        <v>28033</v>
      </c>
      <c r="E10" s="16">
        <v>34333</v>
      </c>
      <c r="F10" s="16">
        <v>32806</v>
      </c>
      <c r="G10" s="16">
        <v>44780</v>
      </c>
    </row>
    <row r="11" spans="1:7">
      <c r="A11" s="1" t="s">
        <v>4</v>
      </c>
      <c r="B11" s="21">
        <v>42433</v>
      </c>
      <c r="C11" s="16">
        <v>48002</v>
      </c>
      <c r="D11" s="16">
        <v>30998</v>
      </c>
      <c r="E11" s="16">
        <v>39041</v>
      </c>
      <c r="F11" s="16">
        <v>37073</v>
      </c>
      <c r="G11" s="16">
        <v>50496</v>
      </c>
    </row>
    <row r="12" spans="1:7">
      <c r="A12" s="1" t="s">
        <v>5</v>
      </c>
      <c r="B12" s="21">
        <v>33672</v>
      </c>
      <c r="C12" s="16">
        <v>34665</v>
      </c>
      <c r="D12" s="16">
        <v>24278</v>
      </c>
      <c r="E12" s="16">
        <v>29541</v>
      </c>
      <c r="F12" s="16">
        <v>23844</v>
      </c>
      <c r="G12" s="16">
        <v>46225</v>
      </c>
    </row>
    <row r="13" spans="1:7">
      <c r="A13" s="1" t="s">
        <v>6</v>
      </c>
      <c r="B13" s="21">
        <v>32566</v>
      </c>
      <c r="C13" s="16">
        <v>39200</v>
      </c>
      <c r="D13" s="16">
        <v>20442</v>
      </c>
      <c r="E13" s="16">
        <v>32596</v>
      </c>
      <c r="F13" s="16">
        <v>30628</v>
      </c>
      <c r="G13" s="16">
        <v>36115</v>
      </c>
    </row>
    <row r="14" spans="1:7">
      <c r="A14" s="1" t="s">
        <v>7</v>
      </c>
      <c r="B14" s="21">
        <v>52868</v>
      </c>
      <c r="C14" s="16">
        <v>58005</v>
      </c>
      <c r="D14" s="16">
        <v>41652</v>
      </c>
      <c r="E14" s="16">
        <v>48257</v>
      </c>
      <c r="F14" s="16">
        <v>52372</v>
      </c>
      <c r="G14" s="16">
        <v>59589</v>
      </c>
    </row>
    <row r="15" spans="1:7">
      <c r="A15" s="1" t="s">
        <v>8</v>
      </c>
      <c r="B15" s="21">
        <v>31330</v>
      </c>
      <c r="C15" s="16">
        <v>37436</v>
      </c>
      <c r="D15" s="16">
        <v>20572</v>
      </c>
      <c r="E15" s="16">
        <v>30856</v>
      </c>
      <c r="F15" s="16">
        <v>26883</v>
      </c>
      <c r="G15" s="16">
        <v>40427</v>
      </c>
    </row>
    <row r="16" spans="1:7">
      <c r="A16" s="1" t="s">
        <v>9</v>
      </c>
      <c r="B16" s="21">
        <v>39184</v>
      </c>
      <c r="C16" s="16">
        <v>42718</v>
      </c>
      <c r="D16" s="16">
        <v>27845</v>
      </c>
      <c r="E16" s="16">
        <v>32353</v>
      </c>
      <c r="F16" s="16">
        <v>30390</v>
      </c>
      <c r="G16" s="16">
        <v>49497</v>
      </c>
    </row>
    <row r="17" spans="1:7">
      <c r="A17" s="1" t="s">
        <v>10</v>
      </c>
      <c r="B17" s="21">
        <v>33400</v>
      </c>
      <c r="C17" s="16">
        <v>35513</v>
      </c>
      <c r="D17" s="16">
        <v>23812</v>
      </c>
      <c r="E17" s="16">
        <v>27904</v>
      </c>
      <c r="F17" s="16">
        <v>27359</v>
      </c>
      <c r="G17" s="16">
        <v>34547</v>
      </c>
    </row>
    <row r="18" spans="1:7">
      <c r="A18" s="1" t="s">
        <v>11</v>
      </c>
      <c r="B18" s="21">
        <v>37082</v>
      </c>
      <c r="C18" s="16">
        <v>42158</v>
      </c>
      <c r="D18" s="16">
        <v>25032</v>
      </c>
      <c r="E18" s="16">
        <v>31645</v>
      </c>
      <c r="F18" s="16">
        <v>32342</v>
      </c>
      <c r="G18" s="16">
        <v>43915</v>
      </c>
    </row>
    <row r="19" spans="1:7">
      <c r="A19" s="1" t="s">
        <v>12</v>
      </c>
      <c r="B19" s="21">
        <v>36360</v>
      </c>
      <c r="C19" s="16">
        <v>38204</v>
      </c>
      <c r="D19" s="16">
        <v>27166</v>
      </c>
      <c r="E19" s="16">
        <v>32019</v>
      </c>
      <c r="F19" s="16">
        <v>33764</v>
      </c>
      <c r="G19" s="16">
        <v>45497</v>
      </c>
    </row>
    <row r="20" spans="1:7">
      <c r="A20" s="1" t="s">
        <v>13</v>
      </c>
      <c r="B20" s="21">
        <v>39927</v>
      </c>
      <c r="C20" s="16">
        <v>47162</v>
      </c>
      <c r="D20" s="16">
        <v>29305</v>
      </c>
      <c r="E20" s="16">
        <v>29873</v>
      </c>
      <c r="F20" s="16">
        <v>34926</v>
      </c>
      <c r="G20" s="16">
        <v>50049</v>
      </c>
    </row>
    <row r="21" spans="1:7">
      <c r="A21" s="1" t="s">
        <v>14</v>
      </c>
      <c r="B21" s="21">
        <v>46677</v>
      </c>
      <c r="C21" s="16">
        <v>50558</v>
      </c>
      <c r="D21" s="16">
        <v>32269</v>
      </c>
      <c r="E21" s="16">
        <v>46281</v>
      </c>
      <c r="F21" s="16">
        <v>42667</v>
      </c>
      <c r="G21" s="16">
        <v>57420</v>
      </c>
    </row>
    <row r="22" spans="1:7">
      <c r="A22" s="1" t="s">
        <v>15</v>
      </c>
      <c r="B22" s="21">
        <v>29696</v>
      </c>
      <c r="C22" s="16">
        <v>30018</v>
      </c>
      <c r="D22" s="16">
        <v>20510</v>
      </c>
      <c r="E22" s="16">
        <v>29172</v>
      </c>
      <c r="F22" s="16">
        <v>26250</v>
      </c>
      <c r="G22" s="16">
        <v>50658</v>
      </c>
    </row>
    <row r="23" spans="1:7">
      <c r="B23" s="18"/>
      <c r="C23" s="18"/>
      <c r="D23" s="18"/>
      <c r="E23" s="18"/>
      <c r="F23" s="18"/>
      <c r="G23" s="18"/>
    </row>
    <row r="24" spans="1:7">
      <c r="A24" s="1" t="s">
        <v>17</v>
      </c>
      <c r="B24" s="21">
        <v>51571</v>
      </c>
      <c r="C24" s="16">
        <v>56024</v>
      </c>
      <c r="D24" s="16">
        <v>42887</v>
      </c>
      <c r="E24" s="16">
        <v>41659</v>
      </c>
      <c r="F24" s="16">
        <v>33140</v>
      </c>
      <c r="G24" s="16">
        <v>47121</v>
      </c>
    </row>
    <row r="25" spans="1:7">
      <c r="A25" s="1" t="s">
        <v>18</v>
      </c>
      <c r="B25" s="21">
        <v>40558</v>
      </c>
      <c r="C25" s="16">
        <v>44148</v>
      </c>
      <c r="D25" s="16">
        <v>33922</v>
      </c>
      <c r="E25" s="16">
        <v>31673</v>
      </c>
      <c r="F25" s="16">
        <v>24514</v>
      </c>
      <c r="G25" s="16">
        <v>45802</v>
      </c>
    </row>
    <row r="26" spans="1:7">
      <c r="A26" s="1" t="s">
        <v>19</v>
      </c>
      <c r="B26" s="21">
        <v>47493</v>
      </c>
      <c r="C26" s="16">
        <v>53734</v>
      </c>
      <c r="D26" s="16">
        <v>34956</v>
      </c>
      <c r="E26" s="16">
        <v>36532</v>
      </c>
      <c r="F26" s="16">
        <v>36547</v>
      </c>
      <c r="G26" s="16">
        <v>55366</v>
      </c>
    </row>
    <row r="27" spans="1:7">
      <c r="A27" s="1" t="s">
        <v>20</v>
      </c>
      <c r="B27" s="21">
        <v>47203</v>
      </c>
      <c r="C27" s="16">
        <v>50546</v>
      </c>
      <c r="D27" s="16">
        <v>36544</v>
      </c>
      <c r="E27" s="16">
        <v>34740</v>
      </c>
      <c r="F27" s="16">
        <v>36384</v>
      </c>
      <c r="G27" s="16">
        <v>48619</v>
      </c>
    </row>
    <row r="28" spans="1:7">
      <c r="A28" s="1" t="s">
        <v>21</v>
      </c>
      <c r="B28" s="21">
        <v>53935</v>
      </c>
      <c r="C28" s="16">
        <v>58564</v>
      </c>
      <c r="D28" s="16">
        <v>35104</v>
      </c>
      <c r="E28" s="16">
        <v>32075</v>
      </c>
      <c r="F28" s="16">
        <v>37078</v>
      </c>
      <c r="G28" s="16">
        <v>61587</v>
      </c>
    </row>
    <row r="29" spans="1:7">
      <c r="A29" s="1" t="s">
        <v>22</v>
      </c>
      <c r="B29" s="21">
        <v>49820</v>
      </c>
      <c r="C29" s="16">
        <v>49976</v>
      </c>
      <c r="D29" s="16">
        <v>41032</v>
      </c>
      <c r="E29" s="16">
        <v>37704</v>
      </c>
      <c r="F29" s="16">
        <v>42135</v>
      </c>
      <c r="G29" s="16">
        <v>54232</v>
      </c>
    </row>
    <row r="30" spans="1:7">
      <c r="A30" s="1" t="s">
        <v>23</v>
      </c>
      <c r="B30" s="21">
        <v>37572</v>
      </c>
      <c r="C30" s="16">
        <v>38563</v>
      </c>
      <c r="D30" s="16">
        <v>31667</v>
      </c>
      <c r="E30" s="16">
        <v>28990</v>
      </c>
      <c r="F30" s="16">
        <v>29351</v>
      </c>
      <c r="G30" s="16">
        <v>45746</v>
      </c>
    </row>
    <row r="31" spans="1:7">
      <c r="A31" s="1" t="s">
        <v>24</v>
      </c>
      <c r="B31" s="21">
        <v>46590</v>
      </c>
      <c r="C31" s="16">
        <v>50218</v>
      </c>
      <c r="D31" s="16">
        <v>31699</v>
      </c>
      <c r="E31" s="16">
        <v>41047</v>
      </c>
      <c r="F31" s="16">
        <v>39329</v>
      </c>
      <c r="G31" s="16">
        <v>57333</v>
      </c>
    </row>
    <row r="32" spans="1:7">
      <c r="A32" s="1" t="s">
        <v>25</v>
      </c>
      <c r="B32" s="21">
        <v>41567</v>
      </c>
      <c r="C32" s="16">
        <v>42806</v>
      </c>
      <c r="D32" s="16">
        <v>29164</v>
      </c>
      <c r="E32" s="16">
        <v>37141</v>
      </c>
      <c r="F32" s="16">
        <v>34375</v>
      </c>
      <c r="G32" s="16">
        <v>42933</v>
      </c>
    </row>
    <row r="33" spans="1:7">
      <c r="A33" s="1" t="s">
        <v>26</v>
      </c>
      <c r="B33" s="21">
        <v>39469</v>
      </c>
      <c r="C33" s="16">
        <v>39986</v>
      </c>
      <c r="D33" s="16">
        <v>24938</v>
      </c>
      <c r="E33" s="16">
        <v>32971</v>
      </c>
      <c r="F33" s="16">
        <v>27362</v>
      </c>
      <c r="G33" s="16">
        <v>40348</v>
      </c>
    </row>
    <row r="34" spans="1:7">
      <c r="A34" s="1" t="s">
        <v>27</v>
      </c>
      <c r="B34" s="21">
        <v>40624</v>
      </c>
      <c r="C34" s="16">
        <v>41873</v>
      </c>
      <c r="D34" s="16">
        <v>28627</v>
      </c>
      <c r="E34" s="16">
        <v>32623</v>
      </c>
      <c r="F34" s="16">
        <v>34296</v>
      </c>
      <c r="G34" s="16">
        <v>42767</v>
      </c>
    </row>
    <row r="35" spans="1:7">
      <c r="A35" s="1" t="s">
        <v>28</v>
      </c>
      <c r="B35" s="21">
        <v>37240</v>
      </c>
      <c r="C35" s="16">
        <v>37405</v>
      </c>
      <c r="D35" s="16">
        <v>30758</v>
      </c>
      <c r="E35" s="16">
        <v>36224</v>
      </c>
      <c r="F35" s="16">
        <v>25470</v>
      </c>
      <c r="G35" s="16">
        <v>37873</v>
      </c>
    </row>
    <row r="36" spans="1:7">
      <c r="A36" s="1" t="s">
        <v>29</v>
      </c>
      <c r="B36" s="21">
        <v>50502</v>
      </c>
      <c r="C36" s="16">
        <v>53031</v>
      </c>
      <c r="D36" s="16">
        <v>33727</v>
      </c>
      <c r="E36" s="16">
        <v>27300</v>
      </c>
      <c r="F36" s="16">
        <v>36810</v>
      </c>
      <c r="G36" s="16">
        <v>51273</v>
      </c>
    </row>
    <row r="37" spans="1:7">
      <c r="A37" s="1" t="s">
        <v>30</v>
      </c>
      <c r="B37" s="21">
        <v>44667</v>
      </c>
      <c r="C37" s="16">
        <v>46907</v>
      </c>
      <c r="D37" s="16">
        <v>31051</v>
      </c>
      <c r="E37" s="16">
        <v>38481</v>
      </c>
      <c r="F37" s="16">
        <v>37043</v>
      </c>
      <c r="G37" s="16">
        <v>57966</v>
      </c>
    </row>
    <row r="38" spans="1:7">
      <c r="A38" s="1" t="s">
        <v>31</v>
      </c>
      <c r="B38" s="21">
        <v>47111</v>
      </c>
      <c r="C38" s="16">
        <v>48389</v>
      </c>
      <c r="D38" s="16">
        <v>28926</v>
      </c>
      <c r="E38" s="16">
        <v>35933</v>
      </c>
      <c r="F38" s="16">
        <v>28533</v>
      </c>
      <c r="G38" s="16">
        <v>45520</v>
      </c>
    </row>
    <row r="39" spans="1:7">
      <c r="A39" s="1" t="s">
        <v>32</v>
      </c>
      <c r="B39" s="21">
        <v>37934</v>
      </c>
      <c r="C39" s="16">
        <v>39674</v>
      </c>
      <c r="D39" s="16">
        <v>27263</v>
      </c>
      <c r="E39" s="16">
        <v>33188</v>
      </c>
      <c r="F39" s="16">
        <v>29313</v>
      </c>
      <c r="G39" s="16">
        <v>41075</v>
      </c>
    </row>
    <row r="40" spans="1:7">
      <c r="A40" s="1" t="s">
        <v>33</v>
      </c>
      <c r="B40" s="21">
        <v>33024</v>
      </c>
      <c r="C40" s="16">
        <v>33821</v>
      </c>
      <c r="D40" s="16">
        <v>26142</v>
      </c>
      <c r="E40" s="16">
        <v>27976</v>
      </c>
      <c r="F40" s="16">
        <v>22520</v>
      </c>
      <c r="G40" s="16">
        <v>24419</v>
      </c>
    </row>
    <row r="41" spans="1:7">
      <c r="A41" s="1" t="s">
        <v>34</v>
      </c>
      <c r="B41" s="21">
        <v>39250</v>
      </c>
      <c r="C41" s="16">
        <v>40263</v>
      </c>
      <c r="D41" s="16">
        <v>26080</v>
      </c>
      <c r="E41" s="16">
        <v>32961</v>
      </c>
      <c r="F41" s="16">
        <v>23970</v>
      </c>
      <c r="G41" s="16">
        <v>41945</v>
      </c>
    </row>
    <row r="42" spans="1:7">
      <c r="A42" s="1" t="s">
        <v>35</v>
      </c>
      <c r="B42" s="21">
        <v>44581</v>
      </c>
      <c r="C42" s="16">
        <v>47289</v>
      </c>
      <c r="D42" s="16">
        <v>33627</v>
      </c>
      <c r="E42" s="16">
        <v>38040</v>
      </c>
      <c r="F42" s="16">
        <v>34921</v>
      </c>
      <c r="G42" s="16">
        <v>46328</v>
      </c>
    </row>
    <row r="43" spans="1:7">
      <c r="A43" s="1" t="s">
        <v>46</v>
      </c>
      <c r="B43" s="21">
        <v>49467</v>
      </c>
      <c r="C43" s="16">
        <v>49746</v>
      </c>
      <c r="D43" s="16">
        <v>43474</v>
      </c>
      <c r="E43" s="16">
        <v>39985</v>
      </c>
      <c r="F43" s="16">
        <v>40542</v>
      </c>
      <c r="G43" s="16">
        <v>56344</v>
      </c>
    </row>
    <row r="44" spans="1:7">
      <c r="A44" s="1" t="s">
        <v>70</v>
      </c>
      <c r="B44" s="21">
        <v>55146</v>
      </c>
      <c r="C44" s="16">
        <v>60600</v>
      </c>
      <c r="D44" s="16">
        <v>38513</v>
      </c>
      <c r="E44" s="16">
        <v>39609</v>
      </c>
      <c r="F44" s="16">
        <v>44553</v>
      </c>
      <c r="G44" s="16">
        <v>72224</v>
      </c>
    </row>
    <row r="45" spans="1:7">
      <c r="A45" s="1" t="s">
        <v>48</v>
      </c>
      <c r="B45" s="21">
        <v>34133</v>
      </c>
      <c r="C45" s="16">
        <v>40383</v>
      </c>
      <c r="D45" s="16">
        <v>30439</v>
      </c>
      <c r="E45" s="16">
        <v>28424</v>
      </c>
      <c r="F45" s="16">
        <v>23440</v>
      </c>
      <c r="G45" s="16">
        <v>42010</v>
      </c>
    </row>
    <row r="46" spans="1:7">
      <c r="A46" s="1" t="s">
        <v>49</v>
      </c>
      <c r="B46" s="21">
        <v>43393</v>
      </c>
      <c r="C46" s="16">
        <v>49474</v>
      </c>
      <c r="D46" s="16">
        <v>31364</v>
      </c>
      <c r="E46" s="16">
        <v>30499</v>
      </c>
      <c r="F46" s="16">
        <v>30088</v>
      </c>
      <c r="G46" s="16">
        <v>45402</v>
      </c>
    </row>
    <row r="47" spans="1:7">
      <c r="A47" s="1" t="s">
        <v>50</v>
      </c>
      <c r="B47" s="21">
        <v>34604</v>
      </c>
      <c r="C47" s="16">
        <v>35237</v>
      </c>
      <c r="D47" s="16">
        <v>29657</v>
      </c>
      <c r="E47" s="16">
        <v>29113</v>
      </c>
      <c r="F47" s="16">
        <v>21995</v>
      </c>
      <c r="G47" s="16">
        <v>35441</v>
      </c>
    </row>
    <row r="48" spans="1:7">
      <c r="A48" s="1" t="s">
        <v>36</v>
      </c>
      <c r="B48" s="21">
        <v>40956</v>
      </c>
      <c r="C48" s="16">
        <v>42899</v>
      </c>
      <c r="D48" s="16">
        <v>26619</v>
      </c>
      <c r="E48" s="16">
        <v>33133</v>
      </c>
      <c r="F48" s="16">
        <v>30982</v>
      </c>
      <c r="G48" s="16">
        <v>49266</v>
      </c>
    </row>
    <row r="49" spans="1:7">
      <c r="A49" s="1" t="s">
        <v>37</v>
      </c>
      <c r="B49" s="21">
        <v>40916</v>
      </c>
      <c r="C49" s="16">
        <v>41779</v>
      </c>
      <c r="D49" s="16">
        <v>30437</v>
      </c>
      <c r="E49" s="16">
        <v>31914</v>
      </c>
      <c r="F49" s="16">
        <v>30735</v>
      </c>
      <c r="G49" s="16">
        <v>46955</v>
      </c>
    </row>
    <row r="50" spans="1:7">
      <c r="A50" s="1" t="s">
        <v>43</v>
      </c>
      <c r="B50" s="21">
        <v>40106</v>
      </c>
      <c r="C50" s="16">
        <v>41742</v>
      </c>
      <c r="D50" s="16">
        <v>27415</v>
      </c>
      <c r="E50" s="16">
        <v>26930</v>
      </c>
      <c r="F50" s="16">
        <v>30992</v>
      </c>
      <c r="G50" s="16">
        <v>44205</v>
      </c>
    </row>
    <row r="51" spans="1:7">
      <c r="A51" s="1" t="s">
        <v>51</v>
      </c>
      <c r="B51" s="21">
        <v>42090</v>
      </c>
      <c r="C51" s="16">
        <v>45314</v>
      </c>
      <c r="D51" s="16">
        <v>24973</v>
      </c>
      <c r="E51" s="16">
        <v>22851</v>
      </c>
      <c r="F51" s="16">
        <v>22813</v>
      </c>
      <c r="G51" s="16">
        <v>36473</v>
      </c>
    </row>
    <row r="52" spans="1:7">
      <c r="A52" s="1" t="s">
        <v>52</v>
      </c>
      <c r="B52" s="21">
        <v>35282</v>
      </c>
      <c r="C52" s="16">
        <v>36440</v>
      </c>
      <c r="D52" s="16">
        <v>30840</v>
      </c>
      <c r="E52" s="16">
        <v>29844</v>
      </c>
      <c r="F52" s="16">
        <v>19371</v>
      </c>
      <c r="G52" s="16">
        <v>38346</v>
      </c>
    </row>
    <row r="53" spans="1:7">
      <c r="A53" s="1" t="s">
        <v>38</v>
      </c>
      <c r="B53" s="21">
        <v>45726</v>
      </c>
      <c r="C53" s="16">
        <v>47010</v>
      </c>
      <c r="D53" s="16">
        <v>34943</v>
      </c>
      <c r="E53" s="16">
        <v>35981</v>
      </c>
      <c r="F53" s="16">
        <v>26889</v>
      </c>
      <c r="G53" s="16">
        <v>42219</v>
      </c>
    </row>
    <row r="54" spans="1:7">
      <c r="A54" s="1" t="s">
        <v>39</v>
      </c>
      <c r="B54" s="21">
        <v>40856</v>
      </c>
      <c r="C54" s="16">
        <v>41077</v>
      </c>
      <c r="D54" s="16">
        <v>31585</v>
      </c>
      <c r="E54" s="16">
        <v>38728</v>
      </c>
      <c r="F54" s="16">
        <v>27216</v>
      </c>
      <c r="G54" s="16">
        <v>39630</v>
      </c>
    </row>
    <row r="55" spans="1:7">
      <c r="A55" s="1" t="s">
        <v>40</v>
      </c>
      <c r="B55" s="21">
        <v>45776</v>
      </c>
      <c r="C55" s="16">
        <v>47312</v>
      </c>
      <c r="D55" s="16">
        <v>35919</v>
      </c>
      <c r="E55" s="16">
        <v>32757</v>
      </c>
      <c r="F55" s="16">
        <v>32670</v>
      </c>
      <c r="G55" s="16">
        <v>47517</v>
      </c>
    </row>
    <row r="56" spans="1:7">
      <c r="A56" s="1" t="s">
        <v>41</v>
      </c>
      <c r="B56" s="21">
        <v>43791</v>
      </c>
      <c r="C56" s="16">
        <v>45326</v>
      </c>
      <c r="D56" s="16">
        <v>25589</v>
      </c>
      <c r="E56" s="16">
        <v>34978</v>
      </c>
      <c r="F56" s="16">
        <v>32389</v>
      </c>
      <c r="G56" s="16">
        <v>39847</v>
      </c>
    </row>
    <row r="57" spans="1:7">
      <c r="A57" s="1" t="s">
        <v>42</v>
      </c>
      <c r="B57" s="21">
        <v>37892</v>
      </c>
      <c r="C57" s="16">
        <v>38872</v>
      </c>
      <c r="D57" s="16">
        <v>32098</v>
      </c>
      <c r="E57" s="16">
        <v>30438</v>
      </c>
      <c r="F57" s="16">
        <v>24328</v>
      </c>
      <c r="G57" s="16">
        <v>40293</v>
      </c>
    </row>
    <row r="58" spans="1:7">
      <c r="B58" s="4"/>
    </row>
    <row r="59" spans="1:7">
      <c r="A59" s="1" t="s">
        <v>64</v>
      </c>
      <c r="B59" s="21">
        <v>40127</v>
      </c>
      <c r="C59" s="16">
        <v>67266</v>
      </c>
      <c r="D59" s="16">
        <v>30478</v>
      </c>
      <c r="E59" s="16">
        <v>36156</v>
      </c>
      <c r="F59" s="16">
        <v>36359</v>
      </c>
      <c r="G59" s="16">
        <v>36031</v>
      </c>
    </row>
    <row r="61" spans="1:7">
      <c r="A61" s="1" t="s">
        <v>74</v>
      </c>
    </row>
  </sheetData>
  <phoneticPr fontId="12" type="noConversion"/>
  <pageMargins left="0.75" right="0.75" top="1" bottom="1" header="0.5" footer="0.5"/>
  <pageSetup orientation="portrait"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11</vt:lpstr>
      <vt:lpstr>CPS MHI for rankings</vt:lpstr>
      <vt:lpstr>CPS-Median Household Income</vt:lpstr>
      <vt:lpstr>Median Family Income-Quintiles</vt:lpstr>
      <vt:lpstr>ACS-Median Household Income</vt:lpstr>
      <vt:lpstr>Census-by race-ethnic</vt:lpstr>
      <vt:lpstr>'CPS-Median Household Income'!Print_Area</vt:lpstr>
      <vt:lpstr>'Table 11'!Print_Area</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creator>jmarks</dc:creator>
  <cp:lastModifiedBy>Information Systems Admin</cp:lastModifiedBy>
  <cp:lastPrinted>2014-04-03T17:52:32Z</cp:lastPrinted>
  <dcterms:created xsi:type="dcterms:W3CDTF">1999-01-25T16:38:31Z</dcterms:created>
  <dcterms:modified xsi:type="dcterms:W3CDTF">2019-04-28T20:30:58Z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2018-09-18T19:34:51.3041005Z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