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actBooks\1_Population\"/>
    </mc:Choice>
  </mc:AlternateContent>
  <xr:revisionPtr revIDLastSave="0" documentId="13_ncr:1_{2AF66A41-C5D4-4041-B10C-3C366727BF3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le 14" sheetId="11" r:id="rId1"/>
    <sheet name="Non-Ag Employment" sheetId="18" r:id="rId2"/>
  </sheets>
  <definedNames>
    <definedName name="_xlnm.Print_Area" localSheetId="0">'Table 14'!$A$1:$V$69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" i="11" l="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6" i="11"/>
  <c r="U57" i="11"/>
  <c r="U58" i="11"/>
  <c r="U59" i="11"/>
  <c r="U60" i="11"/>
  <c r="U61" i="11"/>
  <c r="U62" i="11"/>
  <c r="U63" i="11"/>
  <c r="U64" i="11"/>
  <c r="U65" i="11"/>
  <c r="U9" i="11"/>
  <c r="U6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6" i="11"/>
  <c r="T57" i="11"/>
  <c r="T58" i="11"/>
  <c r="T59" i="11"/>
  <c r="T60" i="11"/>
  <c r="T61" i="11"/>
  <c r="T62" i="11"/>
  <c r="T63" i="11"/>
  <c r="T64" i="11"/>
  <c r="T65" i="11"/>
  <c r="T9" i="11"/>
  <c r="T6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6" i="11"/>
  <c r="S57" i="11"/>
  <c r="S58" i="11"/>
  <c r="S59" i="11"/>
  <c r="S60" i="11"/>
  <c r="S61" i="11"/>
  <c r="S62" i="11"/>
  <c r="S63" i="11"/>
  <c r="S64" i="11"/>
  <c r="S65" i="11"/>
  <c r="S9" i="11"/>
  <c r="S6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6" i="11"/>
  <c r="R57" i="11"/>
  <c r="R58" i="11"/>
  <c r="R59" i="11"/>
  <c r="R60" i="11"/>
  <c r="R61" i="11"/>
  <c r="R62" i="11"/>
  <c r="R63" i="11"/>
  <c r="R64" i="11"/>
  <c r="R65" i="11"/>
  <c r="R9" i="11"/>
  <c r="R6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6" i="11"/>
  <c r="Q57" i="11"/>
  <c r="Q58" i="11"/>
  <c r="Q59" i="11"/>
  <c r="Q60" i="11"/>
  <c r="Q61" i="11"/>
  <c r="Q62" i="11"/>
  <c r="Q63" i="11"/>
  <c r="Q64" i="11"/>
  <c r="Q65" i="11"/>
  <c r="Q9" i="11"/>
  <c r="Q6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6" i="11"/>
  <c r="P57" i="11"/>
  <c r="P58" i="11"/>
  <c r="P59" i="11"/>
  <c r="P60" i="11"/>
  <c r="P61" i="11"/>
  <c r="P62" i="11"/>
  <c r="P63" i="11"/>
  <c r="P64" i="11"/>
  <c r="P65" i="11"/>
  <c r="P9" i="11"/>
  <c r="P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6" i="11"/>
  <c r="O57" i="11"/>
  <c r="O58" i="11"/>
  <c r="O59" i="11"/>
  <c r="O60" i="11"/>
  <c r="O61" i="11"/>
  <c r="O62" i="11"/>
  <c r="O63" i="11"/>
  <c r="O64" i="11"/>
  <c r="O65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9" i="11"/>
  <c r="O6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6" i="11"/>
  <c r="N57" i="11"/>
  <c r="N58" i="11"/>
  <c r="N59" i="11"/>
  <c r="N60" i="11"/>
  <c r="N61" i="11"/>
  <c r="N62" i="11"/>
  <c r="N63" i="11"/>
  <c r="N64" i="11"/>
  <c r="N65" i="11"/>
  <c r="N9" i="11"/>
  <c r="N6" i="11"/>
  <c r="M65" i="11"/>
  <c r="M57" i="11"/>
  <c r="M58" i="11"/>
  <c r="M59" i="11"/>
  <c r="M60" i="11"/>
  <c r="M61" i="11"/>
  <c r="M62" i="11"/>
  <c r="M63" i="11"/>
  <c r="M64" i="11"/>
  <c r="M56" i="11"/>
  <c r="M43" i="11"/>
  <c r="M44" i="11"/>
  <c r="M45" i="11"/>
  <c r="M46" i="11"/>
  <c r="M47" i="11"/>
  <c r="M48" i="11"/>
  <c r="M49" i="11"/>
  <c r="M50" i="11"/>
  <c r="M51" i="11"/>
  <c r="M52" i="11"/>
  <c r="M53" i="11"/>
  <c r="M42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27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9" i="11"/>
  <c r="M6" i="11"/>
  <c r="CJ53" i="18"/>
  <c r="BJ53" i="18"/>
  <c r="AJ53" i="18"/>
  <c r="J53" i="18"/>
  <c r="CJ39" i="18"/>
  <c r="BJ39" i="18"/>
  <c r="AJ39" i="18"/>
  <c r="P40" i="11" s="1"/>
  <c r="J39" i="18"/>
  <c r="CJ24" i="18"/>
  <c r="BJ24" i="18"/>
  <c r="AJ24" i="18"/>
  <c r="J24" i="18"/>
  <c r="J7" i="18"/>
  <c r="CJ6" i="18"/>
  <c r="BJ6" i="18"/>
  <c r="AJ6" i="18"/>
  <c r="P7" i="11" s="1"/>
  <c r="J6" i="18"/>
  <c r="CJ5" i="18"/>
  <c r="J5" i="18"/>
  <c r="CM53" i="18"/>
  <c r="CM54" i="18"/>
  <c r="CM39" i="18"/>
  <c r="CM40" i="18"/>
  <c r="CM24" i="18"/>
  <c r="CM25" i="18"/>
  <c r="CM5" i="18"/>
  <c r="CM6" i="18"/>
  <c r="CM7" i="18"/>
  <c r="CC53" i="18"/>
  <c r="CC54" i="18" s="1"/>
  <c r="CC39" i="18"/>
  <c r="CC40" i="18"/>
  <c r="CC24" i="18"/>
  <c r="CC25" i="18"/>
  <c r="CC5" i="18"/>
  <c r="CC7" i="18" s="1"/>
  <c r="CC6" i="18"/>
  <c r="BS53" i="18"/>
  <c r="BS39" i="18"/>
  <c r="BS24" i="18"/>
  <c r="BS5" i="18"/>
  <c r="BS40" i="18" s="1"/>
  <c r="BS6" i="18"/>
  <c r="BS7" i="18" s="1"/>
  <c r="BI53" i="18"/>
  <c r="BI54" i="18" s="1"/>
  <c r="BI39" i="18"/>
  <c r="BI24" i="18"/>
  <c r="BI5" i="18"/>
  <c r="BI40" i="18" s="1"/>
  <c r="BI6" i="18"/>
  <c r="BI7" i="18" s="1"/>
  <c r="AY53" i="18"/>
  <c r="AY39" i="18"/>
  <c r="AY24" i="18"/>
  <c r="AY5" i="18"/>
  <c r="AY6" i="18"/>
  <c r="AO53" i="18"/>
  <c r="AO54" i="18" s="1"/>
  <c r="AO39" i="18"/>
  <c r="AO40" i="18" s="1"/>
  <c r="AO24" i="18"/>
  <c r="AO5" i="18"/>
  <c r="AO25" i="18" s="1"/>
  <c r="AO6" i="18"/>
  <c r="AO7" i="18"/>
  <c r="AE53" i="18"/>
  <c r="AE54" i="18" s="1"/>
  <c r="AE39" i="18"/>
  <c r="AE40" i="18" s="1"/>
  <c r="AE24" i="18"/>
  <c r="AE5" i="18"/>
  <c r="AE25" i="18" s="1"/>
  <c r="AE6" i="18"/>
  <c r="AE7" i="18"/>
  <c r="U53" i="18"/>
  <c r="U54" i="18" s="1"/>
  <c r="U39" i="18"/>
  <c r="U24" i="18"/>
  <c r="U5" i="18"/>
  <c r="U6" i="18"/>
  <c r="K53" i="18"/>
  <c r="K54" i="18" s="1"/>
  <c r="K39" i="18"/>
  <c r="J40" i="18" s="1"/>
  <c r="K40" i="18"/>
  <c r="K24" i="18"/>
  <c r="K25" i="18" s="1"/>
  <c r="K5" i="18"/>
  <c r="K6" i="18"/>
  <c r="AY7" i="18" l="1"/>
  <c r="BI25" i="18"/>
  <c r="AY25" i="18"/>
  <c r="J25" i="18"/>
  <c r="U7" i="18"/>
  <c r="BS54" i="18"/>
  <c r="K7" i="18"/>
  <c r="U25" i="18"/>
  <c r="BS25" i="18"/>
  <c r="J54" i="18"/>
  <c r="AY40" i="18"/>
  <c r="P54" i="11"/>
  <c r="U40" i="18"/>
  <c r="AY54" i="18"/>
  <c r="CL53" i="18"/>
  <c r="CL39" i="18"/>
  <c r="CL24" i="18"/>
  <c r="CL6" i="18"/>
  <c r="CL5" i="18"/>
  <c r="CB53" i="18"/>
  <c r="CB54" i="18" s="1"/>
  <c r="CB39" i="18"/>
  <c r="CB24" i="18"/>
  <c r="CB25" i="18" s="1"/>
  <c r="CB6" i="18"/>
  <c r="CB5" i="18"/>
  <c r="BR53" i="18"/>
  <c r="BR39" i="18"/>
  <c r="BR24" i="18"/>
  <c r="BR6" i="18"/>
  <c r="BR5" i="18"/>
  <c r="BH53" i="18"/>
  <c r="BH39" i="18"/>
  <c r="BH24" i="18"/>
  <c r="BH6" i="18"/>
  <c r="BH5" i="18"/>
  <c r="AX53" i="18"/>
  <c r="AX54" i="18" s="1"/>
  <c r="AX39" i="18"/>
  <c r="AX24" i="18"/>
  <c r="AX25" i="18" s="1"/>
  <c r="AX6" i="18"/>
  <c r="AX5" i="18"/>
  <c r="AN53" i="18"/>
  <c r="AN39" i="18"/>
  <c r="AN24" i="18"/>
  <c r="AN5" i="18"/>
  <c r="AN6" i="18"/>
  <c r="AD53" i="18"/>
  <c r="AD39" i="18"/>
  <c r="AD24" i="18"/>
  <c r="AD6" i="18"/>
  <c r="AD5" i="18"/>
  <c r="T53" i="18"/>
  <c r="T39" i="18"/>
  <c r="T24" i="18"/>
  <c r="T6" i="18"/>
  <c r="T5" i="18"/>
  <c r="L24" i="18"/>
  <c r="L25" i="18" s="1"/>
  <c r="L6" i="18"/>
  <c r="L7" i="18" s="1"/>
  <c r="L39" i="18"/>
  <c r="L40" i="18" s="1"/>
  <c r="L53" i="18"/>
  <c r="L54" i="18" s="1"/>
  <c r="BR25" i="18" l="1"/>
  <c r="BR40" i="18"/>
  <c r="BR54" i="18"/>
  <c r="T40" i="18"/>
  <c r="T54" i="18"/>
  <c r="AN25" i="18"/>
  <c r="AN40" i="18"/>
  <c r="CL7" i="18"/>
  <c r="AN54" i="18"/>
  <c r="BH25" i="18"/>
  <c r="CL25" i="18"/>
  <c r="AD25" i="18"/>
  <c r="BH40" i="18"/>
  <c r="CL40" i="18"/>
  <c r="AD40" i="18"/>
  <c r="BH54" i="18"/>
  <c r="CL54" i="18"/>
  <c r="AD54" i="18"/>
  <c r="T25" i="18"/>
  <c r="AX40" i="18"/>
  <c r="CB40" i="18"/>
  <c r="CB7" i="18"/>
  <c r="BR7" i="18"/>
  <c r="BH7" i="18"/>
  <c r="AX7" i="18"/>
  <c r="AN7" i="18"/>
  <c r="AD7" i="18"/>
  <c r="T7" i="18"/>
  <c r="CK5" i="18" l="1"/>
  <c r="CA5" i="18"/>
  <c r="BZ5" i="18"/>
  <c r="BQ5" i="18"/>
  <c r="BP5" i="18"/>
  <c r="BG5" i="18"/>
  <c r="BF5" i="18"/>
  <c r="AW5" i="18"/>
  <c r="AV5" i="18"/>
  <c r="AM5" i="18"/>
  <c r="AL5" i="18"/>
  <c r="AC5" i="18"/>
  <c r="AB5" i="18"/>
  <c r="S5" i="18"/>
  <c r="R5" i="18"/>
  <c r="I5" i="18"/>
  <c r="F1" i="18"/>
  <c r="I1" i="18" s="1"/>
  <c r="G1" i="18"/>
  <c r="H1" i="18" s="1"/>
  <c r="H5" i="18"/>
  <c r="B24" i="18"/>
  <c r="CK6" i="18"/>
  <c r="CJ7" i="18" s="1"/>
  <c r="CK24" i="18"/>
  <c r="CJ25" i="18" s="1"/>
  <c r="CK39" i="18"/>
  <c r="CJ40" i="18" s="1"/>
  <c r="CK53" i="18"/>
  <c r="CJ54" i="18" s="1"/>
  <c r="BZ53" i="18"/>
  <c r="CA53" i="18"/>
  <c r="BZ39" i="18"/>
  <c r="CA39" i="18"/>
  <c r="BZ24" i="18"/>
  <c r="CA24" i="18"/>
  <c r="BZ6" i="18"/>
  <c r="BZ7" i="18" s="1"/>
  <c r="CA6" i="18"/>
  <c r="BP6" i="18"/>
  <c r="BQ6" i="18"/>
  <c r="BP24" i="18"/>
  <c r="BQ24" i="18"/>
  <c r="BP39" i="18"/>
  <c r="BQ39" i="18"/>
  <c r="BQ53" i="18"/>
  <c r="BP53" i="18"/>
  <c r="BF53" i="18"/>
  <c r="BG53" i="18"/>
  <c r="BF39" i="18"/>
  <c r="BG39" i="18"/>
  <c r="BF24" i="18"/>
  <c r="BG24" i="18"/>
  <c r="BF6" i="18"/>
  <c r="BG6" i="18"/>
  <c r="AV6" i="18"/>
  <c r="AW6" i="18"/>
  <c r="AV24" i="18"/>
  <c r="AW24" i="18"/>
  <c r="AV39" i="18"/>
  <c r="AW39" i="18"/>
  <c r="AV53" i="18"/>
  <c r="AW53" i="18"/>
  <c r="AL53" i="18"/>
  <c r="AM53" i="18"/>
  <c r="AL39" i="18"/>
  <c r="AM39" i="18"/>
  <c r="AL24" i="18"/>
  <c r="AM24" i="18"/>
  <c r="AL6" i="18"/>
  <c r="AL7" i="18" s="1"/>
  <c r="AM6" i="18"/>
  <c r="AB6" i="18"/>
  <c r="AC6" i="18"/>
  <c r="AC7" i="18" s="1"/>
  <c r="AB24" i="18"/>
  <c r="AC24" i="18"/>
  <c r="AB39" i="18"/>
  <c r="AC39" i="18"/>
  <c r="AB53" i="18"/>
  <c r="AC53" i="18"/>
  <c r="AC54" i="18" s="1"/>
  <c r="R53" i="18"/>
  <c r="S53" i="18"/>
  <c r="R39" i="18"/>
  <c r="S39" i="18"/>
  <c r="R24" i="18"/>
  <c r="S24" i="18"/>
  <c r="R6" i="18"/>
  <c r="S6" i="18"/>
  <c r="H53" i="18"/>
  <c r="I53" i="18"/>
  <c r="H39" i="18"/>
  <c r="H40" i="18" s="1"/>
  <c r="I39" i="18"/>
  <c r="H24" i="18"/>
  <c r="I24" i="18"/>
  <c r="H6" i="18"/>
  <c r="H7" i="18" s="1"/>
  <c r="I6" i="18"/>
  <c r="I40" i="18" l="1"/>
  <c r="I54" i="18"/>
  <c r="BQ7" i="18"/>
  <c r="H54" i="18"/>
  <c r="BQ54" i="18"/>
  <c r="AV25" i="18"/>
  <c r="AB40" i="18"/>
  <c r="BG7" i="18"/>
  <c r="AB54" i="18"/>
  <c r="BF7" i="18"/>
  <c r="S25" i="18"/>
  <c r="BG25" i="18"/>
  <c r="BP54" i="18"/>
  <c r="H25" i="18"/>
  <c r="R25" i="18"/>
  <c r="AL25" i="18"/>
  <c r="BF25" i="18"/>
  <c r="BZ25" i="18"/>
  <c r="BG40" i="18"/>
  <c r="AB25" i="18"/>
  <c r="AL40" i="18"/>
  <c r="BF40" i="18"/>
  <c r="S54" i="18"/>
  <c r="AV54" i="18"/>
  <c r="R7" i="18"/>
  <c r="S40" i="18"/>
  <c r="R40" i="18"/>
  <c r="BP25" i="18"/>
  <c r="BZ40" i="18"/>
  <c r="R54" i="18"/>
  <c r="AL54" i="18"/>
  <c r="BF54" i="18"/>
  <c r="BZ54" i="18"/>
  <c r="CK40" i="18"/>
  <c r="AM7" i="18"/>
  <c r="CA54" i="18"/>
  <c r="CK7" i="18"/>
  <c r="AW40" i="18"/>
  <c r="CK54" i="18"/>
  <c r="I7" i="18"/>
  <c r="CA25" i="18"/>
  <c r="CA40" i="18"/>
  <c r="CK25" i="18"/>
  <c r="AW54" i="18"/>
  <c r="S7" i="18"/>
  <c r="BG54" i="18"/>
  <c r="CA7" i="18"/>
  <c r="AM40" i="18"/>
  <c r="AV7" i="18"/>
  <c r="AV40" i="18"/>
  <c r="AW25" i="18"/>
  <c r="I25" i="18"/>
  <c r="BP7" i="18"/>
  <c r="BP40" i="18"/>
  <c r="AC25" i="18"/>
  <c r="BQ25" i="18"/>
  <c r="AC40" i="18"/>
  <c r="BQ40" i="18"/>
  <c r="AM25" i="18"/>
  <c r="AM54" i="18"/>
  <c r="AW7" i="18"/>
  <c r="AB7" i="18"/>
  <c r="G53" i="18"/>
  <c r="G54" i="18" s="1"/>
  <c r="G39" i="18"/>
  <c r="G40" i="18" s="1"/>
  <c r="G24" i="18"/>
  <c r="G25" i="18" s="1"/>
  <c r="G6" i="18"/>
  <c r="G7" i="18" s="1"/>
  <c r="Q53" i="18"/>
  <c r="Q54" i="18" s="1"/>
  <c r="Q39" i="18"/>
  <c r="Q40" i="18" s="1"/>
  <c r="Q24" i="18"/>
  <c r="Q25" i="18" s="1"/>
  <c r="Q6" i="18"/>
  <c r="Q7" i="18" s="1"/>
  <c r="AA53" i="18"/>
  <c r="AA54" i="18" s="1"/>
  <c r="AA39" i="18"/>
  <c r="AA40" i="18" s="1"/>
  <c r="AA24" i="18"/>
  <c r="AA25" i="18" s="1"/>
  <c r="AA6" i="18"/>
  <c r="AA7" i="18" s="1"/>
  <c r="AK6" i="18"/>
  <c r="AK24" i="18"/>
  <c r="AK39" i="18"/>
  <c r="AJ40" i="18" s="1"/>
  <c r="AK40" i="18"/>
  <c r="AK53" i="18"/>
  <c r="AU53" i="18"/>
  <c r="AU39" i="18"/>
  <c r="AU40" i="18" s="1"/>
  <c r="AU24" i="18"/>
  <c r="AU6" i="18"/>
  <c r="AU7" i="18" s="1"/>
  <c r="BE53" i="18"/>
  <c r="BE54" i="18" s="1"/>
  <c r="BE39" i="18"/>
  <c r="BE40" i="18" s="1"/>
  <c r="BE24" i="18"/>
  <c r="BE25" i="18" s="1"/>
  <c r="BE6" i="18"/>
  <c r="BE7" i="18" s="1"/>
  <c r="BO53" i="18"/>
  <c r="BO54" i="18" s="1"/>
  <c r="BO39" i="18"/>
  <c r="BO40" i="18" s="1"/>
  <c r="BO24" i="18"/>
  <c r="BO25" i="18" s="1"/>
  <c r="BO6" i="18"/>
  <c r="BO7" i="18" s="1"/>
  <c r="BY53" i="18"/>
  <c r="BY54" i="18" s="1"/>
  <c r="BY39" i="18"/>
  <c r="BY40" i="18" s="1"/>
  <c r="BY24" i="18"/>
  <c r="BY25" i="18" s="1"/>
  <c r="BY6" i="18"/>
  <c r="CI6" i="18"/>
  <c r="CI7" i="18" s="1"/>
  <c r="CI24" i="18"/>
  <c r="CI25" i="18" s="1"/>
  <c r="CI39" i="18"/>
  <c r="CI40" i="18" s="1"/>
  <c r="CI53" i="18"/>
  <c r="CI54" i="18" s="1"/>
  <c r="AK25" i="18" l="1"/>
  <c r="AJ25" i="18"/>
  <c r="AK7" i="18"/>
  <c r="AJ7" i="18"/>
  <c r="AK54" i="18"/>
  <c r="AJ54" i="18"/>
  <c r="AU25" i="18"/>
  <c r="BY7" i="18"/>
  <c r="AU54" i="18"/>
  <c r="CG53" i="18"/>
  <c r="CH53" i="18"/>
  <c r="CG39" i="18"/>
  <c r="CH39" i="18"/>
  <c r="U40" i="11" s="1"/>
  <c r="CG24" i="18"/>
  <c r="CH24" i="18"/>
  <c r="U25" i="11" s="1"/>
  <c r="CG6" i="18"/>
  <c r="CH6" i="18"/>
  <c r="BW53" i="18"/>
  <c r="BX53" i="18"/>
  <c r="BW39" i="18"/>
  <c r="BX39" i="18"/>
  <c r="T40" i="11" s="1"/>
  <c r="BW24" i="18"/>
  <c r="BX24" i="18"/>
  <c r="BW6" i="18"/>
  <c r="BX6" i="18"/>
  <c r="BM53" i="18"/>
  <c r="BN53" i="18"/>
  <c r="BM39" i="18"/>
  <c r="BN39" i="18"/>
  <c r="BM24" i="18"/>
  <c r="BN24" i="18"/>
  <c r="S25" i="11" s="1"/>
  <c r="BM6" i="18"/>
  <c r="BN6" i="18"/>
  <c r="BC53" i="18"/>
  <c r="BD53" i="18"/>
  <c r="BC39" i="18"/>
  <c r="BD39" i="18"/>
  <c r="R40" i="11" s="1"/>
  <c r="BC24" i="18"/>
  <c r="BD24" i="18"/>
  <c r="R25" i="11" s="1"/>
  <c r="BC6" i="18"/>
  <c r="BD6" i="18"/>
  <c r="R7" i="11" s="1"/>
  <c r="AS53" i="18"/>
  <c r="AT53" i="18"/>
  <c r="AS39" i="18"/>
  <c r="AT39" i="18"/>
  <c r="Q40" i="11" s="1"/>
  <c r="AS24" i="18"/>
  <c r="AT24" i="18"/>
  <c r="Q25" i="11" s="1"/>
  <c r="AS6" i="18"/>
  <c r="AT6" i="18"/>
  <c r="AI53" i="18"/>
  <c r="AI39" i="18"/>
  <c r="AI24" i="18"/>
  <c r="AI6" i="18"/>
  <c r="Y53" i="18"/>
  <c r="Z53" i="18"/>
  <c r="Y39" i="18"/>
  <c r="Z39" i="18"/>
  <c r="Y24" i="18"/>
  <c r="Z24" i="18"/>
  <c r="O25" i="11" s="1"/>
  <c r="Y6" i="18"/>
  <c r="Z6" i="18"/>
  <c r="O53" i="18"/>
  <c r="P53" i="18"/>
  <c r="O39" i="18"/>
  <c r="P39" i="18"/>
  <c r="O24" i="18"/>
  <c r="P24" i="18"/>
  <c r="N25" i="11" s="1"/>
  <c r="O6" i="18"/>
  <c r="P6" i="18"/>
  <c r="N7" i="11" s="1"/>
  <c r="E53" i="18"/>
  <c r="F53" i="18"/>
  <c r="E39" i="18"/>
  <c r="F39" i="18"/>
  <c r="E24" i="18"/>
  <c r="F24" i="18"/>
  <c r="M25" i="11" s="1"/>
  <c r="E6" i="18"/>
  <c r="F6" i="18"/>
  <c r="Z54" i="18" l="1"/>
  <c r="O54" i="11"/>
  <c r="P54" i="18"/>
  <c r="N54" i="11"/>
  <c r="Z7" i="18"/>
  <c r="O7" i="11"/>
  <c r="AT54" i="18"/>
  <c r="Q54" i="11"/>
  <c r="BD54" i="18"/>
  <c r="R54" i="11"/>
  <c r="BN54" i="18"/>
  <c r="S54" i="11"/>
  <c r="BX54" i="18"/>
  <c r="T54" i="11"/>
  <c r="CH54" i="18"/>
  <c r="U54" i="11"/>
  <c r="F54" i="18"/>
  <c r="M54" i="11"/>
  <c r="BX25" i="18"/>
  <c r="T25" i="11"/>
  <c r="F7" i="18"/>
  <c r="M7" i="11"/>
  <c r="BN40" i="18"/>
  <c r="S40" i="11"/>
  <c r="F40" i="18"/>
  <c r="M40" i="11"/>
  <c r="P40" i="18"/>
  <c r="N40" i="11"/>
  <c r="Z40" i="18"/>
  <c r="O40" i="11"/>
  <c r="AT7" i="18"/>
  <c r="Q7" i="11"/>
  <c r="BN7" i="18"/>
  <c r="S7" i="11"/>
  <c r="BX7" i="18"/>
  <c r="T7" i="11"/>
  <c r="CH7" i="18"/>
  <c r="U7" i="11"/>
  <c r="E25" i="18"/>
  <c r="Y25" i="18"/>
  <c r="AI25" i="18"/>
  <c r="BC25" i="18"/>
  <c r="BW25" i="18"/>
  <c r="CG25" i="18"/>
  <c r="E40" i="18"/>
  <c r="Y40" i="18"/>
  <c r="AS40" i="18"/>
  <c r="BW40" i="18"/>
  <c r="O54" i="18"/>
  <c r="AI54" i="18"/>
  <c r="BC54" i="18"/>
  <c r="BM54" i="18"/>
  <c r="CG54" i="18"/>
  <c r="E7" i="18"/>
  <c r="O7" i="18"/>
  <c r="Y7" i="18"/>
  <c r="AI7" i="18"/>
  <c r="AS7" i="18"/>
  <c r="BC7" i="18"/>
  <c r="BM7" i="18"/>
  <c r="BW7" i="18"/>
  <c r="CG7" i="18"/>
  <c r="O25" i="18"/>
  <c r="AS25" i="18"/>
  <c r="BM25" i="18"/>
  <c r="O40" i="18"/>
  <c r="AI40" i="18"/>
  <c r="BC40" i="18"/>
  <c r="BM40" i="18"/>
  <c r="CG40" i="18"/>
  <c r="E54" i="18"/>
  <c r="Y54" i="18"/>
  <c r="AS54" i="18"/>
  <c r="BW54" i="18"/>
  <c r="AT25" i="18"/>
  <c r="AT40" i="18"/>
  <c r="BX40" i="18"/>
  <c r="Z25" i="18"/>
  <c r="BD7" i="18"/>
  <c r="BD25" i="18"/>
  <c r="BD40" i="18"/>
  <c r="BN25" i="18"/>
  <c r="F25" i="18"/>
  <c r="P7" i="18"/>
  <c r="P25" i="18"/>
  <c r="CH25" i="18"/>
  <c r="CH40" i="18"/>
  <c r="AZ53" i="18" l="1"/>
  <c r="BA53" i="18"/>
  <c r="BA54" i="18" s="1"/>
  <c r="BB53" i="18"/>
  <c r="CF53" i="18"/>
  <c r="CE53" i="18"/>
  <c r="CD53" i="18"/>
  <c r="BV53" i="18"/>
  <c r="BU53" i="18"/>
  <c r="BT53" i="18"/>
  <c r="BL53" i="18"/>
  <c r="BK53" i="18"/>
  <c r="BJ54" i="18" s="1"/>
  <c r="AR53" i="18"/>
  <c r="AQ53" i="18"/>
  <c r="AP53" i="18"/>
  <c r="AH53" i="18"/>
  <c r="AG53" i="18"/>
  <c r="AF53" i="18"/>
  <c r="X53" i="18"/>
  <c r="W53" i="18"/>
  <c r="V53" i="18"/>
  <c r="N53" i="18"/>
  <c r="M53" i="18"/>
  <c r="D53" i="18"/>
  <c r="C53" i="18"/>
  <c r="B53" i="18"/>
  <c r="CF39" i="18"/>
  <c r="CE39" i="18"/>
  <c r="CD39" i="18"/>
  <c r="BV39" i="18"/>
  <c r="BU39" i="18"/>
  <c r="BT39" i="18"/>
  <c r="BL39" i="18"/>
  <c r="BK39" i="18"/>
  <c r="BJ40" i="18" s="1"/>
  <c r="BB39" i="18"/>
  <c r="BA39" i="18"/>
  <c r="AZ39" i="18"/>
  <c r="AR39" i="18"/>
  <c r="AQ39" i="18"/>
  <c r="AP39" i="18"/>
  <c r="AH39" i="18"/>
  <c r="AG39" i="18"/>
  <c r="AF39" i="18"/>
  <c r="X39" i="18"/>
  <c r="W39" i="18"/>
  <c r="V39" i="18"/>
  <c r="N39" i="18"/>
  <c r="M39" i="18"/>
  <c r="D39" i="18"/>
  <c r="C39" i="18"/>
  <c r="B39" i="18"/>
  <c r="CF24" i="18"/>
  <c r="CE24" i="18"/>
  <c r="CD24" i="18"/>
  <c r="BV24" i="18"/>
  <c r="BU24" i="18"/>
  <c r="BT24" i="18"/>
  <c r="BL24" i="18"/>
  <c r="BK24" i="18"/>
  <c r="BJ25" i="18" s="1"/>
  <c r="BB24" i="18"/>
  <c r="BA24" i="18"/>
  <c r="AZ24" i="18"/>
  <c r="AR24" i="18"/>
  <c r="AQ24" i="18"/>
  <c r="AP24" i="18"/>
  <c r="AH24" i="18"/>
  <c r="AG24" i="18"/>
  <c r="AF24" i="18"/>
  <c r="X24" i="18"/>
  <c r="W24" i="18"/>
  <c r="V24" i="18"/>
  <c r="N24" i="18"/>
  <c r="M24" i="18"/>
  <c r="D24" i="18"/>
  <c r="C24" i="18"/>
  <c r="CF6" i="18"/>
  <c r="CE6" i="18"/>
  <c r="CD6" i="18"/>
  <c r="BV6" i="18"/>
  <c r="BU6" i="18"/>
  <c r="BT6" i="18"/>
  <c r="BL6" i="18"/>
  <c r="BK6" i="18"/>
  <c r="BJ7" i="18" s="1"/>
  <c r="BB6" i="18"/>
  <c r="BA6" i="18"/>
  <c r="AZ6" i="18"/>
  <c r="AR6" i="18"/>
  <c r="AQ6" i="18"/>
  <c r="AP6" i="18"/>
  <c r="AH6" i="18"/>
  <c r="AG6" i="18"/>
  <c r="AF6" i="18"/>
  <c r="X6" i="18"/>
  <c r="W6" i="18"/>
  <c r="V6" i="18"/>
  <c r="N6" i="18"/>
  <c r="M6" i="18"/>
  <c r="D6" i="18"/>
  <c r="C6" i="18"/>
  <c r="B6" i="18"/>
  <c r="BB54" i="18" l="1"/>
  <c r="AZ54" i="18"/>
  <c r="BU25" i="18"/>
  <c r="CD25" i="18"/>
  <c r="BT40" i="18"/>
  <c r="BA25" i="18"/>
  <c r="BK40" i="18"/>
  <c r="B25" i="18"/>
  <c r="X25" i="18"/>
  <c r="AG7" i="18"/>
  <c r="M54" i="18"/>
  <c r="V54" i="18"/>
  <c r="AP54" i="18"/>
  <c r="BL54" i="18"/>
  <c r="C54" i="18"/>
  <c r="W54" i="18"/>
  <c r="AF54" i="18"/>
  <c r="AQ54" i="18"/>
  <c r="BK54" i="18"/>
  <c r="BV54" i="18"/>
  <c r="CE54" i="18"/>
  <c r="B40" i="18"/>
  <c r="M40" i="18"/>
  <c r="V40" i="18"/>
  <c r="AP40" i="18"/>
  <c r="BA40" i="18"/>
  <c r="BL40" i="18"/>
  <c r="C40" i="18"/>
  <c r="W40" i="18"/>
  <c r="AF40" i="18"/>
  <c r="AQ40" i="18"/>
  <c r="AZ40" i="18"/>
  <c r="CE40" i="18"/>
  <c r="D25" i="18"/>
  <c r="M25" i="18"/>
  <c r="V25" i="18"/>
  <c r="AG25" i="18"/>
  <c r="AP25" i="18"/>
  <c r="AR25" i="18"/>
  <c r="BL25" i="18"/>
  <c r="C25" i="18"/>
  <c r="W25" i="18"/>
  <c r="AF25" i="18"/>
  <c r="AQ25" i="18"/>
  <c r="AZ25" i="18"/>
  <c r="BK25" i="18"/>
  <c r="CE25" i="18"/>
  <c r="B7" i="18"/>
  <c r="D7" i="18"/>
  <c r="M7" i="18"/>
  <c r="V7" i="18"/>
  <c r="X7" i="18"/>
  <c r="AP7" i="18"/>
  <c r="BA7" i="18"/>
  <c r="BL7" i="18"/>
  <c r="BU7" i="18"/>
  <c r="C7" i="18"/>
  <c r="W7" i="18"/>
  <c r="AF7" i="18"/>
  <c r="AH7" i="18"/>
  <c r="AQ7" i="18"/>
  <c r="AZ7" i="18"/>
  <c r="BT7" i="18"/>
  <c r="BV7" i="18"/>
  <c r="CE7" i="18"/>
  <c r="AR54" i="18" l="1"/>
  <c r="AR7" i="18"/>
  <c r="BK7" i="18"/>
  <c r="BV40" i="18"/>
  <c r="AR40" i="18"/>
  <c r="N7" i="18"/>
  <c r="CD7" i="18"/>
  <c r="BU40" i="18"/>
  <c r="BU54" i="18"/>
  <c r="CF7" i="18"/>
  <c r="BT25" i="18"/>
  <c r="B54" i="18"/>
  <c r="BV25" i="18"/>
  <c r="N25" i="18"/>
  <c r="AG40" i="18"/>
  <c r="D40" i="18"/>
  <c r="AG54" i="18"/>
  <c r="D54" i="18"/>
  <c r="BB40" i="18"/>
  <c r="CD40" i="18"/>
  <c r="X40" i="18"/>
  <c r="CD54" i="18"/>
  <c r="X54" i="18"/>
  <c r="CF40" i="18"/>
  <c r="BT54" i="18"/>
  <c r="CF54" i="18"/>
  <c r="BB25" i="18"/>
  <c r="CF25" i="18"/>
  <c r="AH25" i="18"/>
  <c r="N40" i="18"/>
  <c r="AH54" i="18"/>
  <c r="AH40" i="18"/>
  <c r="BB7" i="18"/>
  <c r="N54" i="18"/>
</calcChain>
</file>

<file path=xl/sharedStrings.xml><?xml version="1.0" encoding="utf-8"?>
<sst xmlns="http://schemas.openxmlformats.org/spreadsheetml/2006/main" count="231" uniqueCount="99">
  <si>
    <t>Manufacturing</t>
  </si>
  <si>
    <t>Government</t>
  </si>
  <si>
    <t>Nonagricultural Employment</t>
  </si>
  <si>
    <t>Total</t>
  </si>
  <si>
    <t>SREB states</t>
  </si>
  <si>
    <t>Alabama</t>
  </si>
  <si>
    <t>Arkansas</t>
  </si>
  <si>
    <t>Delaware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</si>
  <si>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</si>
  <si>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</si>
  <si>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</si>
  <si>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</si>
  <si>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</si>
  <si>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</si>
  <si>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</si>
  <si>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</si>
  <si>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</si>
  <si>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</si>
  <si>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</si>
  <si>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</si>
  <si>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</si>
  <si>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continued</t>
  </si>
  <si>
    <t>Source:</t>
  </si>
  <si>
    <t>Information</t>
  </si>
  <si>
    <t>Financial,
Professional and 
Business Services</t>
  </si>
  <si>
    <t>Alaska</t>
  </si>
  <si>
    <t>Arizona</t>
  </si>
  <si>
    <t>California</t>
  </si>
  <si>
    <t>Colorado</t>
  </si>
  <si>
    <t>Connecticut</t>
  </si>
  <si>
    <t>District of Columbia</t>
  </si>
  <si>
    <t>Hawaii</t>
  </si>
  <si>
    <t>Idaho</t>
  </si>
  <si>
    <t>Illinois</t>
  </si>
  <si>
    <t>Indiana</t>
  </si>
  <si>
    <t>Iowa</t>
  </si>
  <si>
    <t>Kansas</t>
  </si>
  <si>
    <t>Maine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</si>
  <si>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</si>
  <si>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</si>
  <si>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</si>
  <si>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</si>
  <si>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</si>
  <si>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</si>
  <si>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</si>
  <si>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</si>
  <si>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Mexico</t>
  </si>
  <si>
    <t>New York</t>
  </si>
  <si>
    <t>North Dakota</t>
  </si>
  <si>
    <t>Ohio</t>
  </si>
  <si>
    <t>Oregon</t>
  </si>
  <si>
    <t>Pennsylvania</t>
  </si>
  <si>
    <t>Rhode Island</t>
  </si>
  <si>
    <t>South Dakota</t>
  </si>
  <si>
    <t>Utah</t>
  </si>
  <si>
    <t>Vermont</t>
  </si>
  <si>
    <t>Washington</t>
  </si>
  <si>
    <t>Wisconsin</t>
  </si>
  <si>
    <t>Wyoming</t>
  </si>
  <si>
    <t>50 states and D.C.</t>
  </si>
  <si>
    <t xml:space="preserve">   as a percent of U.S.</t>
  </si>
  <si>
    <t>West</t>
  </si>
  <si>
    <t>Midwest</t>
  </si>
  <si>
    <t>Northeast</t>
  </si>
  <si>
    <t>Education 
and 
Health Services</t>
  </si>
  <si>
    <t>Leisure, Hospitality and 
Other Services</t>
  </si>
  <si>
    <t>Mining, Logging 
and Construction</t>
  </si>
  <si>
    <t>Trade, Transportation and Utilities</t>
  </si>
  <si>
    <t>State and Area Employment, Hours, and Earnings - (Current Employment Statistics - CES)</t>
  </si>
  <si>
    <t>State Employment by Super Sector (in 000s)</t>
  </si>
  <si>
    <t>Table 14</t>
  </si>
  <si>
    <t>Total Non-Farm</t>
  </si>
  <si>
    <t>Mining, Logging, and Construction</t>
  </si>
  <si>
    <t>Trade, Transportation, and Utilities</t>
  </si>
  <si>
    <t xml:space="preserve">Financial Activities, and Professional and Business Services </t>
  </si>
  <si>
    <t xml:space="preserve">Education and Health Services </t>
  </si>
  <si>
    <t>Leisure and Hospitality, and Other Services</t>
  </si>
  <si>
    <t xml:space="preserve"> (BLS "Super Sector" = 00)</t>
  </si>
  <si>
    <t xml:space="preserve"> (BLS "Super Sectors" = 10,15 &amp; 20)</t>
  </si>
  <si>
    <t xml:space="preserve"> (BLS "Super Sector" = 30)</t>
  </si>
  <si>
    <t xml:space="preserve"> (BLS "Super Sector" = 40)</t>
  </si>
  <si>
    <t xml:space="preserve"> (BLS "Super Sector" = 50)</t>
  </si>
  <si>
    <t xml:space="preserve"> (BLS "Super Sectors" = 55 &amp; 60)</t>
  </si>
  <si>
    <t xml:space="preserve"> (BLS "Super Sector" = 65)</t>
  </si>
  <si>
    <t>(BLS "Super Sectors" = 70 &amp; 80)</t>
  </si>
  <si>
    <t xml:space="preserve"> (BLS "Super Sector" = 90)</t>
  </si>
  <si>
    <t xml:space="preserve">Sources:   </t>
  </si>
  <si>
    <t>Calculated sums</t>
  </si>
  <si>
    <t>2018 (in thousands)</t>
  </si>
  <si>
    <t>Percent Change, 2013 to 2018</t>
  </si>
  <si>
    <t>National: Employment, Hours, and Earnings from the Current Employment Statistics Survey 2005-2018 Annual Averages</t>
  </si>
  <si>
    <t>Data extracted on: March 19, 2019 (www.bls.gov)</t>
  </si>
  <si>
    <t>U.S. Bureau of Labor Statistics, Current Employment Statistics, National Employment Annual Averages 2009 to 2018 (2019), and State and Area Employment, Hours, and Earnings 2009 to 2018 (2019) — www.bls.gov/data/.</t>
  </si>
  <si>
    <t>New Kersey</t>
  </si>
  <si>
    <t>Not seasonally adKusted.</t>
  </si>
  <si>
    <t>Multi-screen data retireval. Not seasonally adKusted.</t>
  </si>
  <si>
    <t xml:space="preserve"> March 2019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</si>
  <si>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Totals may not equal the sums of the figures shown, due to rounding.</t>
    </r>
  </si>
  <si>
    <r>
      <t xml:space="preserve">    as a percent of U.S.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</si>
</sst>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_)"/>
    <numFmt numFmtId="165" formatCode="#,##0.0"/>
    <numFmt numFmtId="166" formatCode="0.0"/>
  </numFmts>
  <fonts count="12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Helv"/>
    </font>
    <font>
      <sz val="10"/>
      <color rgb="FF0000FF"/>
      <name val="Arial"/>
      <family val="2"/>
    </font>
    <font>
      <sz val="10"/>
      <name val="AGaramond"/>
      <family val="3"/>
    </font>
    <font>
      <sz val="8"/>
      <name val="Arial"/>
      <family val="2"/>
    </font>
    <font>
      <b/>
      <sz val="8"/>
      <name val="Arial"/>
      <family val="2"/>
    </font>
    <font>
      <sz val="10"/>
      <color rgb="FF0033CC"/>
      <name val="Arial"/>
      <family val="2"/>
    </font>
    <font>
      <vertAlign val="superscript"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horizontal="left" wrapText="1"/>
    </xf>
    <xf numFmtId="43" fontId="7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2" borderId="0" xfId="0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3" fillId="7" borderId="0" xfId="0" applyFont="1" applyFill="1" applyAlignment="1">
      <alignment horizontal="right" wrapText="1"/>
    </xf>
    <xf numFmtId="0" fontId="3" fillId="9" borderId="0" xfId="0" applyFont="1" applyFill="1" applyAlignment="1">
      <alignment horizontal="right" wrapText="1"/>
    </xf>
    <xf numFmtId="0" fontId="3" fillId="11" borderId="0" xfId="0" applyFont="1" applyFill="1" applyAlignment="1">
      <alignment horizontal="right" wrapText="1"/>
    </xf>
    <xf numFmtId="0" fontId="3" fillId="13" borderId="0" xfId="0" applyFont="1" applyFill="1" applyAlignment="1">
      <alignment horizontal="right" wrapText="1"/>
    </xf>
    <xf numFmtId="0" fontId="3" fillId="15" borderId="0" xfId="0" applyFont="1" applyFill="1" applyAlignment="1">
      <alignment horizontal="right" wrapText="1"/>
    </xf>
    <xf numFmtId="0" fontId="3" fillId="17" borderId="0" xfId="0" applyFont="1" applyFill="1" applyAlignment="1">
      <alignment horizontal="right" wrapText="1"/>
    </xf>
    <xf numFmtId="0" fontId="3" fillId="15" borderId="7" xfId="0" applyFont="1" applyFill="1" applyBorder="1" applyAlignment="1">
      <alignment horizontal="right" wrapText="1"/>
    </xf>
    <xf numFmtId="0" fontId="3" fillId="17" borderId="7" xfId="0" applyFont="1" applyFill="1" applyBorder="1" applyAlignment="1">
      <alignment horizontal="right" wrapText="1"/>
    </xf>
    <xf numFmtId="0" fontId="3" fillId="13" borderId="7" xfId="0" applyFont="1" applyFill="1" applyBorder="1" applyAlignment="1">
      <alignment horizontal="right" wrapText="1"/>
    </xf>
    <xf numFmtId="0" fontId="3" fillId="5" borderId="7" xfId="0" applyFont="1" applyFill="1" applyBorder="1" applyAlignment="1">
      <alignment horizontal="right" wrapText="1"/>
    </xf>
    <xf numFmtId="0" fontId="3" fillId="7" borderId="7" xfId="0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right" wrapText="1"/>
    </xf>
    <xf numFmtId="0" fontId="3" fillId="11" borderId="7" xfId="0" applyFont="1" applyFill="1" applyBorder="1" applyAlignment="1">
      <alignment horizontal="right" wrapText="1"/>
    </xf>
    <xf numFmtId="166" fontId="1" fillId="0" borderId="0" xfId="1" applyNumberFormat="1" applyFont="1" applyAlignment="1"/>
    <xf numFmtId="37" fontId="1" fillId="0" borderId="0" xfId="1" applyNumberFormat="1" applyFont="1" applyAlignment="1"/>
    <xf numFmtId="0" fontId="1" fillId="0" borderId="0" xfId="0" applyFont="1" applyAlignment="1">
      <alignment horizontal="left"/>
    </xf>
    <xf numFmtId="3" fontId="1" fillId="0" borderId="5" xfId="1" applyNumberFormat="1" applyFont="1" applyBorder="1" applyAlignment="1"/>
    <xf numFmtId="3" fontId="1" fillId="0" borderId="0" xfId="1" applyNumberFormat="1" applyFont="1" applyAlignment="1"/>
    <xf numFmtId="3" fontId="1" fillId="3" borderId="0" xfId="1" applyNumberFormat="1" applyFont="1" applyFill="1" applyAlignment="1"/>
    <xf numFmtId="3" fontId="1" fillId="3" borderId="5" xfId="1" applyNumberFormat="1" applyFont="1" applyFill="1" applyBorder="1" applyAlignment="1"/>
    <xf numFmtId="3" fontId="1" fillId="3" borderId="6" xfId="1" applyNumberFormat="1" applyFont="1" applyFill="1" applyBorder="1" applyAlignment="1"/>
    <xf numFmtId="3" fontId="1" fillId="0" borderId="5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3" borderId="0" xfId="1" applyNumberFormat="1" applyFont="1" applyFill="1" applyAlignment="1">
      <alignment horizontal="right"/>
    </xf>
    <xf numFmtId="3" fontId="1" fillId="3" borderId="5" xfId="1" applyNumberFormat="1" applyFont="1" applyFill="1" applyBorder="1" applyAlignment="1">
      <alignment horizontal="right"/>
    </xf>
    <xf numFmtId="3" fontId="1" fillId="3" borderId="6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37" fontId="1" fillId="0" borderId="0" xfId="0" applyNumberFormat="1" applyFont="1"/>
    <xf numFmtId="0" fontId="1" fillId="0" borderId="1" xfId="0" applyFont="1" applyBorder="1"/>
    <xf numFmtId="0" fontId="1" fillId="0" borderId="3" xfId="0" applyFont="1" applyBorder="1" applyAlignment="1">
      <alignment horizontal="centerContinuous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/>
    </xf>
    <xf numFmtId="165" fontId="1" fillId="0" borderId="0" xfId="1" applyNumberFormat="1" applyFont="1" applyAlignment="1"/>
    <xf numFmtId="165" fontId="1" fillId="0" borderId="5" xfId="1" applyNumberFormat="1" applyFont="1" applyBorder="1" applyAlignment="1"/>
    <xf numFmtId="165" fontId="1" fillId="3" borderId="0" xfId="1" applyNumberFormat="1" applyFont="1" applyFill="1" applyAlignment="1"/>
    <xf numFmtId="165" fontId="1" fillId="3" borderId="5" xfId="1" applyNumberFormat="1" applyFont="1" applyFill="1" applyBorder="1" applyAlignment="1"/>
    <xf numFmtId="165" fontId="1" fillId="3" borderId="6" xfId="1" applyNumberFormat="1" applyFont="1" applyFill="1" applyBorder="1" applyAlignment="1"/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1" fillId="0" borderId="5" xfId="1" applyNumberFormat="1" applyFont="1" applyBorder="1" applyAlignment="1"/>
    <xf numFmtId="165" fontId="0" fillId="0" borderId="5" xfId="0" applyNumberFormat="1" applyBorder="1"/>
    <xf numFmtId="165" fontId="0" fillId="0" borderId="8" xfId="0" applyNumberFormat="1" applyBorder="1"/>
    <xf numFmtId="165" fontId="6" fillId="0" borderId="0" xfId="0" applyNumberFormat="1" applyFont="1"/>
    <xf numFmtId="165" fontId="6" fillId="0" borderId="7" xfId="0" applyNumberFormat="1" applyFont="1" applyBorder="1"/>
    <xf numFmtId="165" fontId="0" fillId="0" borderId="0" xfId="0" applyNumberFormat="1"/>
    <xf numFmtId="165" fontId="0" fillId="0" borderId="7" xfId="0" applyNumberFormat="1" applyBorder="1"/>
    <xf numFmtId="37" fontId="1" fillId="0" borderId="6" xfId="1" applyNumberFormat="1" applyFont="1" applyBorder="1" applyAlignment="1"/>
    <xf numFmtId="165" fontId="0" fillId="0" borderId="6" xfId="0" applyNumberFormat="1" applyBorder="1"/>
    <xf numFmtId="165" fontId="0" fillId="0" borderId="9" xfId="0" applyNumberFormat="1" applyBorder="1"/>
    <xf numFmtId="0" fontId="8" fillId="0" borderId="0" xfId="0" applyFont="1"/>
    <xf numFmtId="0" fontId="9" fillId="3" borderId="0" xfId="0" applyFont="1" applyFill="1" applyAlignment="1">
      <alignment horizontal="centerContinuous"/>
    </xf>
    <xf numFmtId="0" fontId="9" fillId="14" borderId="7" xfId="0" applyFont="1" applyFill="1" applyBorder="1" applyAlignment="1">
      <alignment horizontal="centerContinuous"/>
    </xf>
    <xf numFmtId="0" fontId="9" fillId="14" borderId="0" xfId="0" applyFont="1" applyFill="1" applyAlignment="1">
      <alignment horizontal="centerContinuous"/>
    </xf>
    <xf numFmtId="0" fontId="9" fillId="16" borderId="7" xfId="0" applyFont="1" applyFill="1" applyBorder="1" applyAlignment="1">
      <alignment horizontal="centerContinuous"/>
    </xf>
    <xf numFmtId="0" fontId="9" fillId="16" borderId="0" xfId="0" applyFont="1" applyFill="1" applyAlignment="1">
      <alignment horizontal="centerContinuous"/>
    </xf>
    <xf numFmtId="0" fontId="9" fillId="12" borderId="7" xfId="0" applyFont="1" applyFill="1" applyBorder="1" applyAlignment="1">
      <alignment horizontal="centerContinuous"/>
    </xf>
    <xf numFmtId="0" fontId="9" fillId="12" borderId="0" xfId="0" applyFont="1" applyFill="1" applyAlignment="1">
      <alignment horizontal="centerContinuous"/>
    </xf>
    <xf numFmtId="0" fontId="9" fillId="4" borderId="7" xfId="0" applyFont="1" applyFill="1" applyBorder="1" applyAlignment="1">
      <alignment horizontal="centerContinuous"/>
    </xf>
    <xf numFmtId="0" fontId="9" fillId="4" borderId="0" xfId="0" applyFont="1" applyFill="1" applyAlignment="1">
      <alignment horizontal="centerContinuous"/>
    </xf>
    <xf numFmtId="0" fontId="9" fillId="6" borderId="7" xfId="0" applyFont="1" applyFill="1" applyBorder="1" applyAlignment="1">
      <alignment horizontal="centerContinuous"/>
    </xf>
    <xf numFmtId="0" fontId="9" fillId="6" borderId="0" xfId="0" applyFont="1" applyFill="1" applyAlignment="1">
      <alignment horizontal="centerContinuous"/>
    </xf>
    <xf numFmtId="0" fontId="9" fillId="8" borderId="7" xfId="0" applyFont="1" applyFill="1" applyBorder="1" applyAlignment="1">
      <alignment horizontal="centerContinuous"/>
    </xf>
    <xf numFmtId="0" fontId="9" fillId="8" borderId="0" xfId="0" applyFont="1" applyFill="1" applyAlignment="1">
      <alignment horizontal="centerContinuous"/>
    </xf>
    <xf numFmtId="0" fontId="9" fillId="10" borderId="7" xfId="0" applyFont="1" applyFill="1" applyBorder="1" applyAlignment="1">
      <alignment horizontal="centerContinuous"/>
    </xf>
    <xf numFmtId="0" fontId="9" fillId="10" borderId="0" xfId="0" applyFont="1" applyFill="1" applyAlignment="1">
      <alignment horizontal="centerContinuous"/>
    </xf>
    <xf numFmtId="0" fontId="9" fillId="0" borderId="0" xfId="0" applyFont="1"/>
    <xf numFmtId="0" fontId="8" fillId="3" borderId="0" xfId="0" applyFont="1" applyFill="1" applyAlignment="1">
      <alignment horizontal="centerContinuous"/>
    </xf>
    <xf numFmtId="0" fontId="8" fillId="14" borderId="7" xfId="0" applyFont="1" applyFill="1" applyBorder="1" applyAlignment="1">
      <alignment horizontal="centerContinuous"/>
    </xf>
    <xf numFmtId="0" fontId="8" fillId="14" borderId="0" xfId="0" applyFont="1" applyFill="1" applyAlignment="1">
      <alignment horizontal="centerContinuous"/>
    </xf>
    <xf numFmtId="0" fontId="8" fillId="16" borderId="0" xfId="0" applyFont="1" applyFill="1" applyAlignment="1">
      <alignment horizontal="centerContinuous"/>
    </xf>
    <xf numFmtId="0" fontId="8" fillId="12" borderId="7" xfId="0" applyFont="1" applyFill="1" applyBorder="1" applyAlignment="1">
      <alignment horizontal="centerContinuous"/>
    </xf>
    <xf numFmtId="0" fontId="8" fillId="12" borderId="0" xfId="0" applyFont="1" applyFill="1" applyAlignment="1">
      <alignment horizontal="centerContinuous"/>
    </xf>
    <xf numFmtId="0" fontId="8" fillId="4" borderId="0" xfId="0" applyFont="1" applyFill="1" applyAlignment="1">
      <alignment horizontal="centerContinuous"/>
    </xf>
    <xf numFmtId="0" fontId="8" fillId="6" borderId="0" xfId="0" applyFont="1" applyFill="1" applyAlignment="1">
      <alignment horizontal="centerContinuous"/>
    </xf>
    <xf numFmtId="0" fontId="8" fillId="8" borderId="0" xfId="0" applyFont="1" applyFill="1" applyAlignment="1">
      <alignment horizontal="centerContinuous"/>
    </xf>
    <xf numFmtId="0" fontId="8" fillId="10" borderId="0" xfId="0" applyFont="1" applyFill="1" applyAlignment="1">
      <alignment horizontal="centerContinuous"/>
    </xf>
    <xf numFmtId="0" fontId="3" fillId="19" borderId="7" xfId="0" applyFont="1" applyFill="1" applyBorder="1" applyAlignment="1">
      <alignment horizontal="right" wrapText="1"/>
    </xf>
    <xf numFmtId="0" fontId="3" fillId="19" borderId="0" xfId="0" applyFont="1" applyFill="1" applyAlignment="1">
      <alignment horizontal="right" wrapText="1"/>
    </xf>
    <xf numFmtId="0" fontId="9" fillId="18" borderId="7" xfId="0" applyFont="1" applyFill="1" applyBorder="1" applyAlignment="1">
      <alignment horizontal="centerContinuous"/>
    </xf>
    <xf numFmtId="0" fontId="9" fillId="18" borderId="0" xfId="0" applyFont="1" applyFill="1" applyAlignment="1">
      <alignment horizontal="centerContinuous"/>
    </xf>
    <xf numFmtId="0" fontId="8" fillId="18" borderId="7" xfId="0" applyFont="1" applyFill="1" applyBorder="1" applyAlignment="1">
      <alignment horizontal="centerContinuous"/>
    </xf>
    <xf numFmtId="0" fontId="8" fillId="18" borderId="0" xfId="0" applyFont="1" applyFill="1" applyAlignment="1">
      <alignment horizontal="centerContinuous"/>
    </xf>
    <xf numFmtId="0" fontId="8" fillId="16" borderId="7" xfId="0" applyFont="1" applyFill="1" applyBorder="1" applyAlignment="1">
      <alignment horizontal="centerContinuous"/>
    </xf>
    <xf numFmtId="0" fontId="8" fillId="4" borderId="7" xfId="0" applyFont="1" applyFill="1" applyBorder="1" applyAlignment="1">
      <alignment horizontal="centerContinuous"/>
    </xf>
    <xf numFmtId="0" fontId="8" fillId="6" borderId="7" xfId="0" applyFont="1" applyFill="1" applyBorder="1" applyAlignment="1">
      <alignment horizontal="centerContinuous"/>
    </xf>
    <xf numFmtId="0" fontId="8" fillId="8" borderId="7" xfId="0" applyFont="1" applyFill="1" applyBorder="1" applyAlignment="1">
      <alignment horizontal="centerContinuous"/>
    </xf>
    <xf numFmtId="0" fontId="8" fillId="10" borderId="7" xfId="0" applyFont="1" applyFill="1" applyBorder="1" applyAlignment="1">
      <alignment horizontal="centerContinuous"/>
    </xf>
    <xf numFmtId="165" fontId="3" fillId="0" borderId="0" xfId="0" applyNumberFormat="1" applyFont="1"/>
    <xf numFmtId="165" fontId="10" fillId="20" borderId="5" xfId="0" applyNumberFormat="1" applyFont="1" applyFill="1" applyBorder="1"/>
    <xf numFmtId="0" fontId="1" fillId="3" borderId="0" xfId="0" applyFont="1" applyFill="1"/>
    <xf numFmtId="0" fontId="1" fillId="0" borderId="0" xfId="0" applyFont="1" applyAlignment="1">
      <alignment horizontal="center" wrapText="1"/>
    </xf>
    <xf numFmtId="165" fontId="1" fillId="0" borderId="2" xfId="1" applyNumberFormat="1" applyFont="1" applyBorder="1" applyAlignment="1"/>
    <xf numFmtId="0" fontId="1" fillId="20" borderId="0" xfId="0" applyFont="1" applyFill="1"/>
    <xf numFmtId="165" fontId="10" fillId="0" borderId="5" xfId="0" applyNumberFormat="1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165" fontId="6" fillId="0" borderId="2" xfId="0" applyNumberFormat="1" applyFont="1" applyBorder="1"/>
    <xf numFmtId="165" fontId="1" fillId="0" borderId="0" xfId="1" applyNumberFormat="1" applyFont="1" applyBorder="1" applyAlignment="1"/>
    <xf numFmtId="165" fontId="1" fillId="21" borderId="0" xfId="1" applyNumberFormat="1" applyFont="1" applyFill="1" applyAlignment="1"/>
    <xf numFmtId="165" fontId="1" fillId="21" borderId="2" xfId="1" applyNumberFormat="1" applyFont="1" applyFill="1" applyBorder="1" applyAlignment="1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  <color rgb="FF006600"/>
      <color rgb="FFA50021"/>
      <color rgb="FF003399"/>
      <color rgb="FFFF7C80"/>
      <color rgb="FF0000FF"/>
      <color rgb="FFCCECFF"/>
      <color rgb="FFFFCC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Percent</a:t>
            </a:r>
            <a:r>
              <a:rPr lang="en-US" sz="1200" baseline="0"/>
              <a:t> </a:t>
            </a:r>
            <a:r>
              <a:rPr lang="en-US" sz="1200"/>
              <a:t>Change in Nonagricultural</a:t>
            </a:r>
            <a:r>
              <a:rPr lang="en-US" sz="1200" baseline="0"/>
              <a:t> Employment</a:t>
            </a:r>
          </a:p>
          <a:p>
            <a:pPr>
              <a:defRPr sz="1200"/>
            </a:pPr>
            <a:r>
              <a:rPr lang="en-US" sz="1200" baseline="0"/>
              <a:t> 2013 </a:t>
            </a:r>
            <a:r>
              <a:rPr lang="en-US" sz="1200"/>
              <a:t>to 2018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66883421214234E-2"/>
          <c:y val="0.14807933218370362"/>
          <c:w val="0.84960006208799044"/>
          <c:h val="0.52527123270722331"/>
        </c:manualLayout>
      </c:layout>
      <c:barChart>
        <c:barDir val="col"/>
        <c:grouping val="clustered"/>
        <c:varyColors val="0"/>
        <c:ser>
          <c:idx val="1"/>
          <c:order val="0"/>
          <c:tx>
            <c:v>United States</c:v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14'!$M$5:$U$5</c:f>
              <c:strCache>
                <c:ptCount val="9"/>
                <c:pt idx="0">
                  <c:v>Total</c:v>
                </c:pt>
                <c:pt idx="1">
                  <c:v>Mining, Logging 
and Construction</c:v>
                </c:pt>
                <c:pt idx="2">
                  <c:v>Manufacturing</c:v>
                </c:pt>
                <c:pt idx="3">
                  <c:v>Trade, Transportation and Utilities</c:v>
                </c:pt>
                <c:pt idx="4">
                  <c:v>Information</c:v>
                </c:pt>
                <c:pt idx="5">
                  <c:v>Financial,
Professional and 
Business Services</c:v>
                </c:pt>
                <c:pt idx="6">
                  <c:v>Education 
and 
Health Services</c:v>
                </c:pt>
                <c:pt idx="7">
                  <c:v>Leisure, Hospitality and 
Other Services</c:v>
                </c:pt>
                <c:pt idx="8">
                  <c:v>Government</c:v>
                </c:pt>
              </c:strCache>
            </c:strRef>
          </c:cat>
          <c:val>
            <c:numRef>
              <c:f>'Table 14'!$M$6:$U$6</c:f>
              <c:numCache>
                <c:formatCode>#,##0.0</c:formatCode>
                <c:ptCount val="9"/>
                <c:pt idx="0">
                  <c:v>9.1232687894540039</c:v>
                </c:pt>
                <c:pt idx="1">
                  <c:v>18.634669846474868</c:v>
                </c:pt>
                <c:pt idx="2">
                  <c:v>4.8104932141674581</c:v>
                </c:pt>
                <c:pt idx="3">
                  <c:v>2.9476584022038406</c:v>
                </c:pt>
                <c:pt idx="4">
                  <c:v>3.9860907759883069</c:v>
                </c:pt>
                <c:pt idx="5">
                  <c:v>9.8480709501178652</c:v>
                </c:pt>
                <c:pt idx="6">
                  <c:v>10.315302690582955</c:v>
                </c:pt>
                <c:pt idx="7">
                  <c:v>11.925114620478885</c:v>
                </c:pt>
                <c:pt idx="8">
                  <c:v>2.7016547184273607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1-4EC9-8255-4F61C24C7EFA}"/>
            </c:ext>
          </c:extLst>
        </c:ser>
        <c:ser>
          <c:idx val="2"/>
          <c:order val="1"/>
          <c:tx>
            <c:v>SREB states</c:v>
          </c:tx>
          <c:spPr>
            <a:solidFill>
              <a:srgbClr val="A50021"/>
            </a:solidFill>
          </c:spPr>
          <c:invertIfNegative val="0"/>
          <c:cat>
            <c:strRef>
              <c:f>'Table 14'!$M$5:$U$5</c:f>
              <c:strCache>
                <c:ptCount val="9"/>
                <c:pt idx="0">
                  <c:v>Total</c:v>
                </c:pt>
                <c:pt idx="1">
                  <c:v>Mining, Logging 
and Construction</c:v>
                </c:pt>
                <c:pt idx="2">
                  <c:v>Manufacturing</c:v>
                </c:pt>
                <c:pt idx="3">
                  <c:v>Trade, Transportation and Utilities</c:v>
                </c:pt>
                <c:pt idx="4">
                  <c:v>Information</c:v>
                </c:pt>
                <c:pt idx="5">
                  <c:v>Financial,
Professional and 
Business Services</c:v>
                </c:pt>
                <c:pt idx="6">
                  <c:v>Education 
and 
Health Services</c:v>
                </c:pt>
                <c:pt idx="7">
                  <c:v>Leisure, Hospitality and 
Other Services</c:v>
                </c:pt>
                <c:pt idx="8">
                  <c:v>Government</c:v>
                </c:pt>
              </c:strCache>
            </c:strRef>
          </c:cat>
          <c:val>
            <c:numRef>
              <c:f>'Table 14'!$M$7:$U$7</c:f>
              <c:numCache>
                <c:formatCode>#,##0.0</c:formatCode>
                <c:ptCount val="9"/>
                <c:pt idx="0">
                  <c:v>9.8805309371072898</c:v>
                </c:pt>
                <c:pt idx="1">
                  <c:v>15.63815114757576</c:v>
                </c:pt>
                <c:pt idx="2">
                  <c:v>6.3213937560926858</c:v>
                </c:pt>
                <c:pt idx="3">
                  <c:v>6.1133760832599329</c:v>
                </c:pt>
                <c:pt idx="4">
                  <c:v>0.94157411878320485</c:v>
                </c:pt>
                <c:pt idx="5">
                  <c:v>13.807963032615136</c:v>
                </c:pt>
                <c:pt idx="6">
                  <c:v>11.929500729405452</c:v>
                </c:pt>
                <c:pt idx="7">
                  <c:v>13.609566885581051</c:v>
                </c:pt>
                <c:pt idx="8">
                  <c:v>2.7257036007095889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1-4EC9-8255-4F61C24C7EFA}"/>
            </c:ext>
          </c:extLst>
        </c:ser>
        <c:ser>
          <c:idx val="0"/>
          <c:order val="2"/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14'!$M$15:$U$15</c:f>
              <c:numCache>
                <c:formatCode>#,##0.0</c:formatCode>
                <c:ptCount val="9"/>
                <c:pt idx="0">
                  <c:v>1.4437106435263425</c:v>
                </c:pt>
                <c:pt idx="1">
                  <c:v>1.0810810810810811</c:v>
                </c:pt>
                <c:pt idx="2">
                  <c:v>-6.7081604426002697</c:v>
                </c:pt>
                <c:pt idx="3">
                  <c:v>-0.86206896551724432</c:v>
                </c:pt>
                <c:pt idx="4">
                  <c:v>-13.257575757575758</c:v>
                </c:pt>
                <c:pt idx="5">
                  <c:v>1.2316910785619326</c:v>
                </c:pt>
                <c:pt idx="6">
                  <c:v>8.3075866803982095</c:v>
                </c:pt>
                <c:pt idx="7">
                  <c:v>9.0014064697609086</c:v>
                </c:pt>
                <c:pt idx="8">
                  <c:v>-3.2200886262924602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1-4EC9-8255-4F61C24C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04448"/>
        <c:axId val="55978816"/>
      </c:barChart>
      <c:catAx>
        <c:axId val="929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 b="1"/>
            </a:pPr>
            <a:endParaRPr lang="en-US"/>
          </a:p>
        </c:txPr>
        <c:crossAx val="55978816"/>
        <c:crosses val="autoZero"/>
        <c:auto val="1"/>
        <c:lblAlgn val="ctr"/>
        <c:lblOffset val="100"/>
        <c:noMultiLvlLbl val="0"/>
      </c:catAx>
      <c:valAx>
        <c:axId val="55978816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929044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02445911544379"/>
          <c:y val="9.9030096584362473E-2"/>
          <c:w val="0.30203935417163769"/>
          <c:h val="8.758102045754920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107155</xdr:colOff>
      <xdr:row>40</xdr:row>
      <xdr:rowOff>150787</xdr:rowOff>
    </xdr:from>
    <xdr:to>
      <xdr:col>28</xdr:col>
      <xdr:colOff>212360</xdr:colOff>
      <xdr:row>50</xdr:row>
      <xdr:rowOff>30618</xdr:rowOff>
    </xdr:to>
    <xdr:sp macro="" textlink="">
      <xdr:nvSpPr>
        <xdr:cNvPr id="2" name="Oval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573874" y="7496943"/>
          <a:ext cx="1391080" cy="1546706"/>
        </a:xfrm>
        <a:prstGeom prst="wedgeEllipseCallout">
          <a:avLst>
            <a:gd name="adj1" fmla="val -157081"/>
            <a:gd name="adj2" fmla="val 220003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</a:rPr>
            <a:t>Choose tab below</a:t>
          </a:r>
          <a:r>
            <a:rPr lang="en-US" sz="1000" b="1" baseline="0">
              <a:solidFill>
                <a:srgbClr val="C00000"/>
              </a:solidFill>
            </a:rPr>
            <a:t> to see trend data for all 50 states and D.C. and raw data.</a:t>
          </a:r>
          <a:endParaRPr lang="en-US" sz="1000" b="1">
            <a:solidFill>
              <a:srgbClr val="C00000"/>
            </a:solidFill>
          </a:endParaRPr>
        </a:p>
      </xdr:txBody>
    </xdr:sp>
    <xdr:clientData/>
  </xdr:twoCellAnchor>
  <xdr:twoCellAnchor>
    <xdr:from>
      <xdr:col>23</xdr:col>
      <xdr:colOff>5363</xdr:colOff>
      <xdr:row>4</xdr:row>
      <xdr:rowOff>171903</xdr:rowOff>
    </xdr:from>
    <xdr:to>
      <xdr:col>35</xdr:col>
      <xdr:colOff>63633</xdr:colOff>
      <xdr:row>33</xdr:row>
      <xdr:rowOff>31750</xdr:rowOff>
    </xdr:to>
    <xdr:graphicFrame macro="">
      <xdr:nvGraphicFramePr>
        <xdr:cNvPr id="3079" name="Chart 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628195</xdr:colOff>
      <xdr:row>30</xdr:row>
      <xdr:rowOff>86630</xdr:rowOff>
    </xdr:from>
    <xdr:to>
      <xdr:col>33</xdr:col>
      <xdr:colOff>451302</xdr:colOff>
      <xdr:row>40</xdr:row>
      <xdr:rowOff>137885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371528" y="5537047"/>
          <a:ext cx="3051024" cy="1638755"/>
        </a:xfrm>
        <a:prstGeom prst="wedgeEllipseCallout">
          <a:avLst>
            <a:gd name="adj1" fmla="val -36674"/>
            <a:gd name="adj2" fmla="val -184466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 i="0">
              <a:solidFill>
                <a:srgbClr val="C00000"/>
              </a:solidFill>
            </a:rPr>
            <a:t>Click</a:t>
          </a:r>
          <a:r>
            <a:rPr lang="en-US" sz="1000" b="1" i="0" baseline="0">
              <a:solidFill>
                <a:srgbClr val="C00000"/>
              </a:solidFill>
            </a:rPr>
            <a:t> on state bar to see state highlighted  above.  Move highlight box from state to state to change view.</a:t>
          </a:r>
          <a:endParaRPr lang="en-US" sz="1000" b="1" i="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6"/>
  </sheetPr>
  <dimension ref="A1:V111"/>
  <sheetViews>
    <sheetView showGridLines="0" tabSelected="1" view="pageBreakPreview" zoomScale="90" zoomScaleNormal="100" zoomScaleSheetLayoutView="90" workbookViewId="0">
      <selection activeCell="C10" sqref="C10"/>
    </sheetView>
  </sheetViews>
  <sheetFormatPr defaultColWidth="9.7109375" defaultRowHeight="12.75"/>
  <cols>
    <col min="1" max="1" width="8.28515625" style="2" customWidth="1"/>
    <col min="2" max="2" width="12.42578125" style="2" customWidth="1"/>
    <col min="3" max="3" width="9" style="2" customWidth="1"/>
    <col min="4" max="4" width="12.42578125" style="2" customWidth="1"/>
    <col min="5" max="5" width="13.28515625" style="2" customWidth="1"/>
    <col min="6" max="6" width="13.7109375" style="2" customWidth="1"/>
    <col min="7" max="7" width="11" style="2" customWidth="1"/>
    <col min="8" max="8" width="11.7109375" style="2" customWidth="1"/>
    <col min="9" max="10" width="11" style="2" customWidth="1"/>
    <col min="11" max="11" width="12" style="2" customWidth="1"/>
    <col min="12" max="12" width="2.28515625" style="2" customWidth="1"/>
    <col min="13" max="13" width="8.140625" style="2" customWidth="1"/>
    <col min="14" max="14" width="11.85546875" style="2" customWidth="1"/>
    <col min="15" max="15" width="13.28515625" style="2" customWidth="1"/>
    <col min="16" max="16" width="14" style="2" customWidth="1"/>
    <col min="17" max="17" width="11.85546875" style="2" customWidth="1"/>
    <col min="18" max="18" width="12.42578125" style="2" customWidth="1"/>
    <col min="19" max="19" width="11" style="2" customWidth="1"/>
    <col min="20" max="21" width="11.5703125" style="2" customWidth="1"/>
    <col min="22" max="22" width="19.28515625" style="35" customWidth="1"/>
    <col min="23" max="16384" width="9.7109375" style="2"/>
  </cols>
  <sheetData>
    <row r="1" spans="1:22">
      <c r="A1" s="22" t="s">
        <v>70</v>
      </c>
      <c r="B1" s="22"/>
      <c r="C1" s="34"/>
      <c r="D1" s="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 t="s">
        <v>70</v>
      </c>
    </row>
    <row r="2" spans="1:22">
      <c r="A2" s="22" t="s">
        <v>2</v>
      </c>
      <c r="B2" s="22"/>
      <c r="C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1" t="s">
        <v>21</v>
      </c>
    </row>
    <row r="3" spans="1:22">
      <c r="A3" s="36"/>
      <c r="B3" s="36"/>
    </row>
    <row r="4" spans="1:22">
      <c r="A4" s="37"/>
      <c r="B4" s="37"/>
      <c r="C4" s="33" t="s">
        <v>88</v>
      </c>
      <c r="D4" s="33"/>
      <c r="E4" s="33"/>
      <c r="F4" s="33"/>
      <c r="G4" s="33"/>
      <c r="H4" s="33"/>
      <c r="I4" s="33"/>
      <c r="J4" s="33"/>
      <c r="K4" s="33"/>
      <c r="L4" s="34"/>
      <c r="M4" s="38" t="s">
        <v>89</v>
      </c>
      <c r="N4" s="38"/>
      <c r="O4" s="38"/>
      <c r="P4" s="38"/>
      <c r="Q4" s="38"/>
      <c r="R4" s="38"/>
      <c r="S4" s="38"/>
      <c r="T4" s="38"/>
      <c r="U4" s="38"/>
      <c r="V4" s="39"/>
    </row>
    <row r="5" spans="1:22" ht="66.75" customHeight="1">
      <c r="A5" s="106"/>
      <c r="B5" s="106"/>
      <c r="C5" s="107" t="s">
        <v>3</v>
      </c>
      <c r="D5" s="108" t="s">
        <v>66</v>
      </c>
      <c r="E5" s="108" t="s">
        <v>0</v>
      </c>
      <c r="F5" s="108" t="s">
        <v>67</v>
      </c>
      <c r="G5" s="108" t="s">
        <v>23</v>
      </c>
      <c r="H5" s="108" t="s">
        <v>24</v>
      </c>
      <c r="I5" s="108" t="s">
        <v>64</v>
      </c>
      <c r="J5" s="108" t="s">
        <v>65</v>
      </c>
      <c r="K5" s="108" t="s">
        <v>1</v>
      </c>
      <c r="L5" s="102"/>
      <c r="M5" s="107" t="s">
        <v>3</v>
      </c>
      <c r="N5" s="108" t="s">
        <v>66</v>
      </c>
      <c r="O5" s="108" t="s">
        <v>0</v>
      </c>
      <c r="P5" s="108" t="s">
        <v>67</v>
      </c>
      <c r="Q5" s="108" t="s">
        <v>23</v>
      </c>
      <c r="R5" s="108" t="s">
        <v>24</v>
      </c>
      <c r="S5" s="108" t="s">
        <v>64</v>
      </c>
      <c r="T5" s="108" t="s">
        <v>65</v>
      </c>
      <c r="U5" s="108" t="s">
        <v>1</v>
      </c>
      <c r="V5" s="109"/>
    </row>
    <row r="6" spans="1:22">
      <c r="A6" s="23" t="s">
        <v>59</v>
      </c>
      <c r="B6" s="23"/>
      <c r="C6" s="23">
        <v>148836.5</v>
      </c>
      <c r="D6" s="23">
        <v>7959.1999999999989</v>
      </c>
      <c r="E6" s="23">
        <v>12665.299999999996</v>
      </c>
      <c r="F6" s="23">
        <v>27653.799999999996</v>
      </c>
      <c r="G6" s="23">
        <v>2840.9000000000005</v>
      </c>
      <c r="H6" s="23">
        <v>29354.699999999997</v>
      </c>
      <c r="I6" s="23">
        <v>23616.3</v>
      </c>
      <c r="J6" s="23">
        <v>21970.900000000005</v>
      </c>
      <c r="K6" s="23">
        <v>22778.200000000004</v>
      </c>
      <c r="L6" s="24"/>
      <c r="M6" s="111">
        <f>(('Non-Ag Employment'!K5-'Non-Ag Employment'!F5)/'Non-Ag Employment'!F5)*100</f>
        <v>9.1232687894540039</v>
      </c>
      <c r="N6" s="43">
        <f>(('Non-Ag Employment'!U5-'Non-Ag Employment'!P5)/'Non-Ag Employment'!P5)*100</f>
        <v>18.634669846474868</v>
      </c>
      <c r="O6" s="111">
        <f>(('Non-Ag Employment'!AE5-'Non-Ag Employment'!Z5)/'Non-Ag Employment'!Z5)*100</f>
        <v>4.8104932141674581</v>
      </c>
      <c r="P6" s="111">
        <f>(('Non-Ag Employment'!AO5-'Non-Ag Employment'!AJ5)/'Non-Ag Employment'!AJ5)*100</f>
        <v>2.9476584022038406</v>
      </c>
      <c r="Q6" s="111">
        <f>(('Non-Ag Employment'!AY5-'Non-Ag Employment'!AT5)/'Non-Ag Employment'!AT5)*100</f>
        <v>3.9860907759883069</v>
      </c>
      <c r="R6" s="111">
        <f>(('Non-Ag Employment'!BI5-'Non-Ag Employment'!BD5)/'Non-Ag Employment'!BD5)*100</f>
        <v>9.8480709501178652</v>
      </c>
      <c r="S6" s="111">
        <f>(('Non-Ag Employment'!BS5-'Non-Ag Employment'!BN5)/'Non-Ag Employment'!BN5)*100</f>
        <v>10.315302690582955</v>
      </c>
      <c r="T6" s="111">
        <f>(('Non-Ag Employment'!CC5-'Non-Ag Employment'!BX5)/'Non-Ag Employment'!BX5)*100</f>
        <v>11.925114620478885</v>
      </c>
      <c r="U6" s="111">
        <f>(('Non-Ag Employment'!CM5-'Non-Ag Employment'!CH5)/'Non-Ag Employment'!CH5)*100</f>
        <v>2.7016547184273607</v>
      </c>
      <c r="V6" s="28" t="s">
        <v>59</v>
      </c>
    </row>
    <row r="7" spans="1:22">
      <c r="A7" s="24" t="s">
        <v>4</v>
      </c>
      <c r="B7" s="24"/>
      <c r="C7" s="24">
        <v>53510.5</v>
      </c>
      <c r="D7" s="24">
        <v>3269.9</v>
      </c>
      <c r="E7" s="24">
        <v>4253.6000000000004</v>
      </c>
      <c r="F7" s="24">
        <v>10359</v>
      </c>
      <c r="G7" s="24">
        <v>836.2</v>
      </c>
      <c r="H7" s="24">
        <v>10590.400000000001</v>
      </c>
      <c r="I7" s="24">
        <v>7519.2000000000007</v>
      </c>
      <c r="J7" s="24">
        <v>8113.2</v>
      </c>
      <c r="K7" s="24">
        <v>8570.2000000000007</v>
      </c>
      <c r="L7" s="24"/>
      <c r="M7" s="103">
        <f>(('Non-Ag Employment'!K6-'Non-Ag Employment'!F6)/'Non-Ag Employment'!F6)*100</f>
        <v>9.8805309371072898</v>
      </c>
      <c r="N7" s="103">
        <f>(('Non-Ag Employment'!U6-'Non-Ag Employment'!P6)/'Non-Ag Employment'!P6)*100</f>
        <v>15.63815114757576</v>
      </c>
      <c r="O7" s="103">
        <f>(('Non-Ag Employment'!AE6-'Non-Ag Employment'!Z6)/'Non-Ag Employment'!Z6)*100</f>
        <v>6.3213937560926858</v>
      </c>
      <c r="P7" s="103">
        <f>(('Non-Ag Employment'!AO6-'Non-Ag Employment'!AJ6)/'Non-Ag Employment'!AJ6)*100</f>
        <v>6.1133760832599329</v>
      </c>
      <c r="Q7" s="103">
        <f>(('Non-Ag Employment'!AY6-'Non-Ag Employment'!AT6)/'Non-Ag Employment'!AT6)*100</f>
        <v>0.94157411878320485</v>
      </c>
      <c r="R7" s="103">
        <f>(('Non-Ag Employment'!BI6-'Non-Ag Employment'!BD6)/'Non-Ag Employment'!BD6)*100</f>
        <v>13.807963032615136</v>
      </c>
      <c r="S7" s="103">
        <f>(('Non-Ag Employment'!BS6-'Non-Ag Employment'!BN6)/'Non-Ag Employment'!BN6)*100</f>
        <v>11.929500729405452</v>
      </c>
      <c r="T7" s="103">
        <f>(('Non-Ag Employment'!CC6-'Non-Ag Employment'!BX6)/'Non-Ag Employment'!BX6)*100</f>
        <v>13.609566885581051</v>
      </c>
      <c r="U7" s="103">
        <f>(('Non-Ag Employment'!CM6-'Non-Ag Employment'!CH6)/'Non-Ag Employment'!CH6)*100</f>
        <v>2.7257036007095889</v>
      </c>
      <c r="V7" s="29" t="s">
        <v>4</v>
      </c>
    </row>
    <row r="8" spans="1:22" ht="14.25">
      <c r="A8" s="24" t="s">
        <v>98</v>
      </c>
      <c r="B8" s="24"/>
      <c r="C8" s="43">
        <v>35.952538523816401</v>
      </c>
      <c r="D8" s="43">
        <v>41.083274700974982</v>
      </c>
      <c r="E8" s="43">
        <v>33.584676241383953</v>
      </c>
      <c r="F8" s="43">
        <v>37.459589640483408</v>
      </c>
      <c r="G8" s="43">
        <v>29.434334189869404</v>
      </c>
      <c r="H8" s="43">
        <v>36.077357288611374</v>
      </c>
      <c r="I8" s="43">
        <v>31.839026435131672</v>
      </c>
      <c r="J8" s="43">
        <v>36.92702620284102</v>
      </c>
      <c r="K8" s="43">
        <v>37.624570861613293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29"/>
    </row>
    <row r="9" spans="1:22" s="101" customFormat="1">
      <c r="A9" s="25" t="s">
        <v>5</v>
      </c>
      <c r="B9" s="25"/>
      <c r="C9" s="25">
        <v>2042</v>
      </c>
      <c r="D9" s="45">
        <v>99.1</v>
      </c>
      <c r="E9" s="45">
        <v>267.10000000000002</v>
      </c>
      <c r="F9" s="45">
        <v>380.7</v>
      </c>
      <c r="G9" s="45">
        <v>21.1</v>
      </c>
      <c r="H9" s="45">
        <v>340.4</v>
      </c>
      <c r="I9" s="45">
        <v>245.3</v>
      </c>
      <c r="J9" s="45">
        <v>302.60000000000002</v>
      </c>
      <c r="K9" s="45">
        <v>385.9</v>
      </c>
      <c r="L9" s="24"/>
      <c r="M9" s="45">
        <f>(('Non-Ag Employment'!K8-'Non-Ag Employment'!F8)/'Non-Ag Employment'!F8)*100</f>
        <v>7.3268159360874652</v>
      </c>
      <c r="N9" s="45">
        <f>(('Non-Ag Employment'!U8-'Non-Ag Employment'!P8)/'Non-Ag Employment'!P8)*100</f>
        <v>8.5432639649507092</v>
      </c>
      <c r="O9" s="45">
        <f>(('Non-Ag Employment'!AE8-'Non-Ag Employment'!Z8)/'Non-Ag Employment'!Z8)*100</f>
        <v>7.1399919775371075</v>
      </c>
      <c r="P9" s="45">
        <f>(('Non-Ag Employment'!AO8-'Non-Ag Employment'!AJ8)/'Non-Ag Employment'!AJ8)*100</f>
        <v>3.2826912642430726</v>
      </c>
      <c r="Q9" s="45">
        <f>(('Non-Ag Employment'!AY8-'Non-Ag Employment'!AT8)/'Non-Ag Employment'!AT8)*100</f>
        <v>-6.6371681415929196</v>
      </c>
      <c r="R9" s="45">
        <f>(('Non-Ag Employment'!BI8-'Non-Ag Employment'!BD8)/'Non-Ag Employment'!BD8)*100</f>
        <v>8.7887503994886558</v>
      </c>
      <c r="S9" s="45">
        <f>(('Non-Ag Employment'!BS8-'Non-Ag Employment'!BN8)/'Non-Ag Employment'!BN8)*100</f>
        <v>10.645015787099695</v>
      </c>
      <c r="T9" s="45">
        <f>(('Non-Ag Employment'!CC8-'Non-Ag Employment'!BX8)/'Non-Ag Employment'!BX8)*100</f>
        <v>17.014694508894042</v>
      </c>
      <c r="U9" s="45">
        <f>(('Non-Ag Employment'!CM8-'Non-Ag Employment'!CH8)/'Non-Ag Employment'!CH8)*100</f>
        <v>2.1710352131321127</v>
      </c>
      <c r="V9" s="30" t="s">
        <v>5</v>
      </c>
    </row>
    <row r="10" spans="1:22" s="101" customFormat="1">
      <c r="A10" s="25" t="s">
        <v>6</v>
      </c>
      <c r="B10" s="25"/>
      <c r="C10" s="25">
        <v>1261.9000000000001</v>
      </c>
      <c r="D10" s="45">
        <v>56.6</v>
      </c>
      <c r="E10" s="45">
        <v>160.5</v>
      </c>
      <c r="F10" s="45">
        <v>251.5</v>
      </c>
      <c r="G10" s="45">
        <v>11.2</v>
      </c>
      <c r="H10" s="45">
        <v>206.7</v>
      </c>
      <c r="I10" s="45">
        <v>191.2</v>
      </c>
      <c r="J10" s="45">
        <v>172</v>
      </c>
      <c r="K10" s="45">
        <v>212.2</v>
      </c>
      <c r="L10" s="24"/>
      <c r="M10" s="45">
        <f>(('Non-Ag Employment'!K9-'Non-Ag Employment'!F9)/'Non-Ag Employment'!F9)*100</f>
        <v>7.2861758204387046</v>
      </c>
      <c r="N10" s="45">
        <f>(('Non-Ag Employment'!U9-'Non-Ag Employment'!P9)/'Non-Ag Employment'!P9)*100</f>
        <v>2.9090909090909114</v>
      </c>
      <c r="O10" s="45">
        <f>(('Non-Ag Employment'!AE9-'Non-Ag Employment'!Z9)/'Non-Ag Employment'!Z9)*100</f>
        <v>5.0392670157067982</v>
      </c>
      <c r="P10" s="45">
        <f>(('Non-Ag Employment'!AO9-'Non-Ag Employment'!AJ9)/'Non-Ag Employment'!AJ9)*100</f>
        <v>4.2271031910484824</v>
      </c>
      <c r="Q10" s="45">
        <f>(('Non-Ag Employment'!AY9-'Non-Ag Employment'!AT9)/'Non-Ag Employment'!AT9)*100</f>
        <v>-21.126760563380284</v>
      </c>
      <c r="R10" s="45">
        <f>(('Non-Ag Employment'!BI9-'Non-Ag Employment'!BD9)/'Non-Ag Employment'!BD9)*100</f>
        <v>15.798319327731086</v>
      </c>
      <c r="S10" s="45">
        <f>(('Non-Ag Employment'!BS9-'Non-Ag Employment'!BN9)/'Non-Ag Employment'!BN9)*100</f>
        <v>11.486880466472297</v>
      </c>
      <c r="T10" s="45">
        <f>(('Non-Ag Employment'!CC9-'Non-Ag Employment'!BX9)/'Non-Ag Employment'!BX9)*100</f>
        <v>16.137744767049274</v>
      </c>
      <c r="U10" s="45">
        <f>(('Non-Ag Employment'!CM9-'Non-Ag Employment'!CH9)/'Non-Ag Employment'!CH9)*100</f>
        <v>-1.2563983248022415</v>
      </c>
      <c r="V10" s="30" t="s">
        <v>6</v>
      </c>
    </row>
    <row r="11" spans="1:22" s="101" customFormat="1">
      <c r="A11" s="25" t="s">
        <v>7</v>
      </c>
      <c r="B11" s="25"/>
      <c r="C11" s="25">
        <v>461.3</v>
      </c>
      <c r="D11" s="45">
        <v>22.3</v>
      </c>
      <c r="E11" s="45">
        <v>27.1</v>
      </c>
      <c r="F11" s="45">
        <v>80.099999999999994</v>
      </c>
      <c r="G11" s="45">
        <v>4.0999999999999996</v>
      </c>
      <c r="H11" s="45">
        <v>111.1</v>
      </c>
      <c r="I11" s="45">
        <v>80.099999999999994</v>
      </c>
      <c r="J11" s="45">
        <v>70.099999999999994</v>
      </c>
      <c r="K11" s="45">
        <v>66.400000000000006</v>
      </c>
      <c r="L11" s="24"/>
      <c r="M11" s="45">
        <f>(('Non-Ag Employment'!K10-'Non-Ag Employment'!F10)/'Non-Ag Employment'!F10)*100</f>
        <v>7.604385351061353</v>
      </c>
      <c r="N11" s="45">
        <f>(('Non-Ag Employment'!U10-'Non-Ag Employment'!P10)/'Non-Ag Employment'!P10)*100</f>
        <v>13.197969543147217</v>
      </c>
      <c r="O11" s="45">
        <f>(('Non-Ag Employment'!AE10-'Non-Ag Employment'!Z10)/'Non-Ag Employment'!Z10)*100</f>
        <v>6.6929133858267837</v>
      </c>
      <c r="P11" s="45">
        <f>(('Non-Ag Employment'!AO10-'Non-Ag Employment'!AJ10)/'Non-Ag Employment'!AJ10)*100</f>
        <v>3.221649484536083</v>
      </c>
      <c r="Q11" s="45">
        <f>(('Non-Ag Employment'!AY10-'Non-Ag Employment'!AT10)/'Non-Ag Employment'!AT10)*100</f>
        <v>-21.153846153846164</v>
      </c>
      <c r="R11" s="45">
        <f>(('Non-Ag Employment'!BI10-'Non-Ag Employment'!BD10)/'Non-Ag Employment'!BD10)*100</f>
        <v>8.708414872798441</v>
      </c>
      <c r="S11" s="45">
        <f>(('Non-Ag Employment'!BS10-'Non-Ag Employment'!BN10)/'Non-Ag Employment'!BN10)*100</f>
        <v>13.940256045519201</v>
      </c>
      <c r="T11" s="45">
        <f>(('Non-Ag Employment'!CC10-'Non-Ag Employment'!BX10)/'Non-Ag Employment'!BX10)*100</f>
        <v>8.6821705426356512</v>
      </c>
      <c r="U11" s="45">
        <f>(('Non-Ag Employment'!CM10-'Non-Ag Employment'!CH10)/'Non-Ag Employment'!CH10)*100</f>
        <v>3.7500000000000089</v>
      </c>
      <c r="V11" s="30" t="s">
        <v>7</v>
      </c>
    </row>
    <row r="12" spans="1:22" s="101" customFormat="1">
      <c r="A12" s="25" t="s">
        <v>8</v>
      </c>
      <c r="B12" s="25"/>
      <c r="C12" s="25">
        <v>8781.9</v>
      </c>
      <c r="D12" s="45">
        <v>546.69999999999993</v>
      </c>
      <c r="E12" s="45">
        <v>372</v>
      </c>
      <c r="F12" s="45">
        <v>1780.9</v>
      </c>
      <c r="G12" s="45">
        <v>139.69999999999999</v>
      </c>
      <c r="H12" s="45">
        <v>1943.5</v>
      </c>
      <c r="I12" s="45">
        <v>1305.3</v>
      </c>
      <c r="J12" s="45">
        <v>1581.5</v>
      </c>
      <c r="K12" s="45">
        <v>1112.5</v>
      </c>
      <c r="L12" s="24"/>
      <c r="M12" s="45">
        <f>(('Non-Ag Employment'!K11-'Non-Ag Employment'!F11)/'Non-Ag Employment'!F11)*100</f>
        <v>15.818001978239362</v>
      </c>
      <c r="N12" s="45">
        <f>(('Non-Ag Employment'!U11-'Non-Ag Employment'!P11)/'Non-Ag Employment'!P11)*100</f>
        <v>47.0809792843691</v>
      </c>
      <c r="O12" s="45">
        <f>(('Non-Ag Employment'!AE11-'Non-Ag Employment'!Z11)/'Non-Ag Employment'!Z11)*100</f>
        <v>15.384615384615394</v>
      </c>
      <c r="P12" s="45">
        <f>(('Non-Ag Employment'!AO11-'Non-Ag Employment'!AJ11)/'Non-Ag Employment'!AJ11)*100</f>
        <v>13.195194813449445</v>
      </c>
      <c r="Q12" s="45">
        <f>(('Non-Ag Employment'!AY11-'Non-Ag Employment'!AT11)/'Non-Ag Employment'!AT11)*100</f>
        <v>4.1759880686055144</v>
      </c>
      <c r="R12" s="45">
        <f>(('Non-Ag Employment'!BI11-'Non-Ag Employment'!BD11)/'Non-Ag Employment'!BD11)*100</f>
        <v>19.240444199030609</v>
      </c>
      <c r="S12" s="45">
        <f>(('Non-Ag Employment'!BS11-'Non-Ag Employment'!BN11)/'Non-Ag Employment'!BN11)*100</f>
        <v>15.687317202871579</v>
      </c>
      <c r="T12" s="45">
        <f>(('Non-Ag Employment'!CC11-'Non-Ag Employment'!BX11)/'Non-Ag Employment'!BX11)*100</f>
        <v>17.435211999702975</v>
      </c>
      <c r="U12" s="45">
        <f>(('Non-Ag Employment'!CM11-'Non-Ag Employment'!CH11)/'Non-Ag Employment'!CH11)*100</f>
        <v>3.3729790001858349</v>
      </c>
      <c r="V12" s="30" t="s">
        <v>8</v>
      </c>
    </row>
    <row r="13" spans="1:22">
      <c r="A13" s="24" t="s">
        <v>9</v>
      </c>
      <c r="B13" s="24"/>
      <c r="C13" s="24">
        <v>4540</v>
      </c>
      <c r="D13" s="43">
        <v>205.7</v>
      </c>
      <c r="E13" s="43">
        <v>408</v>
      </c>
      <c r="F13" s="43">
        <v>943</v>
      </c>
      <c r="G13" s="43">
        <v>114.6</v>
      </c>
      <c r="H13" s="43">
        <v>940.59999999999991</v>
      </c>
      <c r="I13" s="43">
        <v>584.5</v>
      </c>
      <c r="J13" s="43">
        <v>649.90000000000009</v>
      </c>
      <c r="K13" s="43">
        <v>693.8</v>
      </c>
      <c r="L13" s="24"/>
      <c r="M13" s="112">
        <f>(('Non-Ag Employment'!K12-'Non-Ag Employment'!F12)/'Non-Ag Employment'!F12)*100</f>
        <v>12.504336620904988</v>
      </c>
      <c r="N13" s="112">
        <f>(('Non-Ag Employment'!U12-'Non-Ag Employment'!P12)/'Non-Ag Employment'!P12)*100</f>
        <v>32.881136950904377</v>
      </c>
      <c r="O13" s="112">
        <f>(('Non-Ag Employment'!AE12-'Non-Ag Employment'!Z12)/'Non-Ag Employment'!Z12)*100</f>
        <v>14.189756507136856</v>
      </c>
      <c r="P13" s="112">
        <f>(('Non-Ag Employment'!AO12-'Non-Ag Employment'!AJ12)/'Non-Ag Employment'!AJ12)*100</f>
        <v>11.584427878357587</v>
      </c>
      <c r="Q13" s="112">
        <f>(('Non-Ag Employment'!AY12-'Non-Ag Employment'!AT12)/'Non-Ag Employment'!AT12)*100</f>
        <v>11.26213592233009</v>
      </c>
      <c r="R13" s="112">
        <f>(('Non-Ag Employment'!BI12-'Non-Ag Employment'!BD12)/'Non-Ag Employment'!BD12)*100</f>
        <v>15.199020208205747</v>
      </c>
      <c r="S13" s="112">
        <f>(('Non-Ag Employment'!BS12-'Non-Ag Employment'!BN12)/'Non-Ag Employment'!BN12)*100</f>
        <v>14.607843137254903</v>
      </c>
      <c r="T13" s="112">
        <f>(('Non-Ag Employment'!CC12-'Non-Ag Employment'!BX12)/'Non-Ag Employment'!BX12)*100</f>
        <v>15.108041091037938</v>
      </c>
      <c r="U13" s="112">
        <f>(('Non-Ag Employment'!CM12-'Non-Ag Employment'!CH12)/'Non-Ag Employment'!CH12)*100</f>
        <v>1.3882799941546107</v>
      </c>
      <c r="V13" s="29" t="s">
        <v>9</v>
      </c>
    </row>
    <row r="14" spans="1:22">
      <c r="A14" s="24" t="s">
        <v>10</v>
      </c>
      <c r="B14" s="24"/>
      <c r="C14" s="24">
        <v>1931.6</v>
      </c>
      <c r="D14" s="43">
        <v>88.1</v>
      </c>
      <c r="E14" s="43">
        <v>252.1</v>
      </c>
      <c r="F14" s="43">
        <v>403.8</v>
      </c>
      <c r="G14" s="43">
        <v>22</v>
      </c>
      <c r="H14" s="43">
        <v>310.39999999999998</v>
      </c>
      <c r="I14" s="43">
        <v>278.3</v>
      </c>
      <c r="J14" s="43">
        <v>263.2</v>
      </c>
      <c r="K14" s="43">
        <v>313.7</v>
      </c>
      <c r="L14" s="24"/>
      <c r="M14" s="112">
        <f>(('Non-Ag Employment'!K13-'Non-Ag Employment'!F13)/'Non-Ag Employment'!F13)*100</f>
        <v>5.5519125683060064</v>
      </c>
      <c r="N14" s="112">
        <f>(('Non-Ag Employment'!U13-'Non-Ag Employment'!P13)/'Non-Ag Employment'!P13)*100</f>
        <v>3.0409356725146131</v>
      </c>
      <c r="O14" s="112">
        <f>(('Non-Ag Employment'!AE13-'Non-Ag Employment'!Z13)/'Non-Ag Employment'!Z13)*100</f>
        <v>10.135430318916553</v>
      </c>
      <c r="P14" s="112">
        <f>(('Non-Ag Employment'!AO13-'Non-Ag Employment'!AJ13)/'Non-Ag Employment'!AJ13)*100</f>
        <v>9.0761750405186454</v>
      </c>
      <c r="Q14" s="112">
        <f>(('Non-Ag Employment'!AY13-'Non-Ag Employment'!AT13)/'Non-Ag Employment'!AT13)*100</f>
        <v>-16.34980988593156</v>
      </c>
      <c r="R14" s="112">
        <f>(('Non-Ag Employment'!BI13-'Non-Ag Employment'!BD13)/'Non-Ag Employment'!BD13)*100</f>
        <v>7.145322747669999</v>
      </c>
      <c r="S14" s="112">
        <f>(('Non-Ag Employment'!BS13-'Non-Ag Employment'!BN13)/'Non-Ag Employment'!BN13)*100</f>
        <v>6.6692219241088671</v>
      </c>
      <c r="T14" s="112">
        <f>(('Non-Ag Employment'!CC13-'Non-Ag Employment'!BX13)/'Non-Ag Employment'!BX13)*100</f>
        <v>7.8246620237607516</v>
      </c>
      <c r="U14" s="112">
        <f>(('Non-Ag Employment'!CM13-'Non-Ag Employment'!CH13)/'Non-Ag Employment'!CH13)*100</f>
        <v>-3.2983970406905025</v>
      </c>
      <c r="V14" s="29" t="s">
        <v>10</v>
      </c>
    </row>
    <row r="15" spans="1:22">
      <c r="A15" s="24" t="s">
        <v>11</v>
      </c>
      <c r="B15" s="24"/>
      <c r="C15" s="24">
        <v>1981.5</v>
      </c>
      <c r="D15" s="43">
        <v>187</v>
      </c>
      <c r="E15" s="43">
        <v>134.9</v>
      </c>
      <c r="F15" s="43">
        <v>379.5</v>
      </c>
      <c r="G15" s="43">
        <v>22.9</v>
      </c>
      <c r="H15" s="43">
        <v>304.10000000000002</v>
      </c>
      <c r="I15" s="43">
        <v>315.5</v>
      </c>
      <c r="J15" s="43">
        <v>310</v>
      </c>
      <c r="K15" s="43">
        <v>327.60000000000002</v>
      </c>
      <c r="L15" s="24"/>
      <c r="M15" s="112">
        <f>(('Non-Ag Employment'!K14-'Non-Ag Employment'!F14)/'Non-Ag Employment'!F14)*100</f>
        <v>1.4437106435263425</v>
      </c>
      <c r="N15" s="112">
        <f>(('Non-Ag Employment'!U14-'Non-Ag Employment'!P14)/'Non-Ag Employment'!P14)*100</f>
        <v>1.0810810810810811</v>
      </c>
      <c r="O15" s="112">
        <f>(('Non-Ag Employment'!AE14-'Non-Ag Employment'!Z14)/'Non-Ag Employment'!Z14)*100</f>
        <v>-6.7081604426002697</v>
      </c>
      <c r="P15" s="112">
        <f>(('Non-Ag Employment'!AO14-'Non-Ag Employment'!AJ14)/'Non-Ag Employment'!AJ14)*100</f>
        <v>-0.86206896551724432</v>
      </c>
      <c r="Q15" s="112">
        <f>(('Non-Ag Employment'!AY14-'Non-Ag Employment'!AT14)/'Non-Ag Employment'!AT14)*100</f>
        <v>-13.257575757575758</v>
      </c>
      <c r="R15" s="112">
        <f>(('Non-Ag Employment'!BI14-'Non-Ag Employment'!BD14)/'Non-Ag Employment'!BD14)*100</f>
        <v>1.2316910785619326</v>
      </c>
      <c r="S15" s="112">
        <f>(('Non-Ag Employment'!BS14-'Non-Ag Employment'!BN14)/'Non-Ag Employment'!BN14)*100</f>
        <v>8.3075866803982095</v>
      </c>
      <c r="T15" s="112">
        <f>(('Non-Ag Employment'!CC14-'Non-Ag Employment'!BX14)/'Non-Ag Employment'!BX14)*100</f>
        <v>9.0014064697609086</v>
      </c>
      <c r="U15" s="112">
        <f>(('Non-Ag Employment'!CM14-'Non-Ag Employment'!CH14)/'Non-Ag Employment'!CH14)*100</f>
        <v>-3.2200886262924602</v>
      </c>
      <c r="V15" s="29" t="s">
        <v>11</v>
      </c>
    </row>
    <row r="16" spans="1:22">
      <c r="A16" s="24" t="s">
        <v>12</v>
      </c>
      <c r="B16" s="24"/>
      <c r="C16" s="24">
        <v>2744.3</v>
      </c>
      <c r="D16" s="43">
        <v>164.4</v>
      </c>
      <c r="E16" s="43">
        <v>108.3</v>
      </c>
      <c r="F16" s="43">
        <v>467.4</v>
      </c>
      <c r="G16" s="43">
        <v>36.5</v>
      </c>
      <c r="H16" s="43">
        <v>595.4</v>
      </c>
      <c r="I16" s="43">
        <v>471.5</v>
      </c>
      <c r="J16" s="43">
        <v>396.2</v>
      </c>
      <c r="K16" s="43">
        <v>504.6</v>
      </c>
      <c r="L16" s="24"/>
      <c r="M16" s="112">
        <f>(('Non-Ag Employment'!K15-'Non-Ag Employment'!F15)/'Non-Ag Employment'!F15)*100</f>
        <v>5.7004198282170782</v>
      </c>
      <c r="N16" s="112">
        <f>(('Non-Ag Employment'!U15-'Non-Ag Employment'!P15)/'Non-Ag Employment'!P15)*100</f>
        <v>11.457627118644071</v>
      </c>
      <c r="O16" s="112">
        <f>(('Non-Ag Employment'!AE15-'Non-Ag Employment'!Z15)/'Non-Ag Employment'!Z15)*100</f>
        <v>2.2662889518413514</v>
      </c>
      <c r="P16" s="112">
        <f>(('Non-Ag Employment'!AO15-'Non-Ag Employment'!AJ15)/'Non-Ag Employment'!AJ15)*100</f>
        <v>3.5215946843853771</v>
      </c>
      <c r="Q16" s="112">
        <f>(('Non-Ag Employment'!AY15-'Non-Ag Employment'!AT15)/'Non-Ag Employment'!AT15)*100</f>
        <v>-6.6496163682864484</v>
      </c>
      <c r="R16" s="112">
        <f>(('Non-Ag Employment'!BI15-'Non-Ag Employment'!BD15)/'Non-Ag Employment'!BD15)*100</f>
        <v>5.8865374355326381</v>
      </c>
      <c r="S16" s="112">
        <f>(('Non-Ag Employment'!BS15-'Non-Ag Employment'!BN15)/'Non-Ag Employment'!BN15)*100</f>
        <v>12.10175939134569</v>
      </c>
      <c r="T16" s="112">
        <f>(('Non-Ag Employment'!CC15-'Non-Ag Employment'!BX15)/'Non-Ag Employment'!BX15)*100</f>
        <v>8.399452804377562</v>
      </c>
      <c r="U16" s="112">
        <f>(('Non-Ag Employment'!CM15-'Non-Ag Employment'!CH15)/'Non-Ag Employment'!CH15)*100</f>
        <v>0.11904761904762357</v>
      </c>
      <c r="V16" s="29" t="s">
        <v>12</v>
      </c>
    </row>
    <row r="17" spans="1:22" s="101" customFormat="1">
      <c r="A17" s="25" t="s">
        <v>13</v>
      </c>
      <c r="B17" s="25"/>
      <c r="C17" s="25">
        <v>1154.8</v>
      </c>
      <c r="D17" s="45">
        <v>50.6</v>
      </c>
      <c r="E17" s="45">
        <v>144.9</v>
      </c>
      <c r="F17" s="45">
        <v>231.1</v>
      </c>
      <c r="G17" s="45">
        <v>11</v>
      </c>
      <c r="H17" s="45">
        <v>154.19999999999999</v>
      </c>
      <c r="I17" s="45">
        <v>145</v>
      </c>
      <c r="J17" s="45">
        <v>176.8</v>
      </c>
      <c r="K17" s="45">
        <v>241.3</v>
      </c>
      <c r="L17" s="24"/>
      <c r="M17" s="45">
        <f>(('Non-Ag Employment'!K16-'Non-Ag Employment'!F16)/'Non-Ag Employment'!F16)*100</f>
        <v>3.9143345631242692</v>
      </c>
      <c r="N17" s="45">
        <f>(('Non-Ag Employment'!U16-'Non-Ag Employment'!P16)/'Non-Ag Employment'!P16)*100</f>
        <v>-15.946843853820599</v>
      </c>
      <c r="O17" s="45">
        <f>(('Non-Ag Employment'!AE16-'Non-Ag Employment'!Z16)/'Non-Ag Employment'!Z16)*100</f>
        <v>5.9210526315789425</v>
      </c>
      <c r="P17" s="45">
        <f>(('Non-Ag Employment'!AO16-'Non-Ag Employment'!AJ16)/'Non-Ag Employment'!AJ16)*100</f>
        <v>6.694367497691597</v>
      </c>
      <c r="Q17" s="45">
        <f>(('Non-Ag Employment'!AY16-'Non-Ag Employment'!AT16)/'Non-Ag Employment'!AT16)*100</f>
        <v>-14.062500000000005</v>
      </c>
      <c r="R17" s="45">
        <f>(('Non-Ag Employment'!BI16-'Non-Ag Employment'!BD16)/'Non-Ag Employment'!BD16)*100</f>
        <v>8.0588647512263503</v>
      </c>
      <c r="S17" s="45">
        <f>(('Non-Ag Employment'!BS16-'Non-Ag Employment'!BN16)/'Non-Ag Employment'!BN16)*100</f>
        <v>8.2897684839432362</v>
      </c>
      <c r="T17" s="45">
        <f>(('Non-Ag Employment'!CC16-'Non-Ag Employment'!BX16)/'Non-Ag Employment'!BX16)*100</f>
        <v>8.5328422344997161</v>
      </c>
      <c r="U17" s="45">
        <f>(('Non-Ag Employment'!CM16-'Non-Ag Employment'!CH16)/'Non-Ag Employment'!CH16)*100</f>
        <v>-1.6306563391765185</v>
      </c>
      <c r="V17" s="30" t="s">
        <v>13</v>
      </c>
    </row>
    <row r="18" spans="1:22" s="101" customFormat="1">
      <c r="A18" s="25" t="s">
        <v>14</v>
      </c>
      <c r="B18" s="25"/>
      <c r="C18" s="25">
        <v>4488.2</v>
      </c>
      <c r="D18" s="45">
        <v>225.3</v>
      </c>
      <c r="E18" s="45">
        <v>474.2</v>
      </c>
      <c r="F18" s="45">
        <v>833.3</v>
      </c>
      <c r="G18" s="45">
        <v>80</v>
      </c>
      <c r="H18" s="45">
        <v>874.1</v>
      </c>
      <c r="I18" s="45">
        <v>611.6</v>
      </c>
      <c r="J18" s="45">
        <v>656.90000000000009</v>
      </c>
      <c r="K18" s="45">
        <v>733</v>
      </c>
      <c r="L18" s="24"/>
      <c r="M18" s="45">
        <f>(('Non-Ag Employment'!K17-'Non-Ag Employment'!F17)/'Non-Ag Employment'!F17)*100</f>
        <v>10.633997239203303</v>
      </c>
      <c r="N18" s="45">
        <f>(('Non-Ag Employment'!U17-'Non-Ag Employment'!P17)/'Non-Ag Employment'!P17)*100</f>
        <v>25.795644891122286</v>
      </c>
      <c r="O18" s="45">
        <f>(('Non-Ag Employment'!AE17-'Non-Ag Employment'!Z17)/'Non-Ag Employment'!Z17)*100</f>
        <v>7.0912375790424518</v>
      </c>
      <c r="P18" s="45">
        <f>(('Non-Ag Employment'!AO17-'Non-Ag Employment'!AJ17)/'Non-Ag Employment'!AJ17)*100</f>
        <v>10.064720644564778</v>
      </c>
      <c r="Q18" s="45">
        <f>(('Non-Ag Employment'!AY17-'Non-Ag Employment'!AT17)/'Non-Ag Employment'!AT17)*100</f>
        <v>13.960113960113956</v>
      </c>
      <c r="R18" s="45">
        <f>(('Non-Ag Employment'!BI17-'Non-Ag Employment'!BD17)/'Non-Ag Employment'!BD17)*100</f>
        <v>15.974525673344845</v>
      </c>
      <c r="S18" s="45">
        <f>(('Non-Ag Employment'!BS17-'Non-Ag Employment'!BN17)/'Non-Ag Employment'!BN17)*100</f>
        <v>9.4292359992843178</v>
      </c>
      <c r="T18" s="45">
        <f>(('Non-Ag Employment'!CC17-'Non-Ag Employment'!BX17)/'Non-Ag Employment'!BX17)*100</f>
        <v>13.473829676973589</v>
      </c>
      <c r="U18" s="45">
        <f>(('Non-Ag Employment'!CM17-'Non-Ag Employment'!CH17)/'Non-Ag Employment'!CH17)*100</f>
        <v>2.3743016759776534</v>
      </c>
      <c r="V18" s="30" t="s">
        <v>14</v>
      </c>
    </row>
    <row r="19" spans="1:22" s="101" customFormat="1">
      <c r="A19" s="25" t="s">
        <v>15</v>
      </c>
      <c r="B19" s="25"/>
      <c r="C19" s="25">
        <v>1687.4</v>
      </c>
      <c r="D19" s="45">
        <v>133.4</v>
      </c>
      <c r="E19" s="45">
        <v>137.69999999999999</v>
      </c>
      <c r="F19" s="45">
        <v>299.2</v>
      </c>
      <c r="G19" s="45">
        <v>19.899999999999999</v>
      </c>
      <c r="H19" s="45">
        <v>269.60000000000002</v>
      </c>
      <c r="I19" s="45">
        <v>236.3</v>
      </c>
      <c r="J19" s="45">
        <v>243.4</v>
      </c>
      <c r="K19" s="45">
        <v>347.8</v>
      </c>
      <c r="L19" s="24"/>
      <c r="M19" s="45">
        <f>(('Non-Ag Employment'!K18-'Non-Ag Employment'!F18)/'Non-Ag Employment'!F18)*100</f>
        <v>3.1922700587084178</v>
      </c>
      <c r="N19" s="45">
        <f>(('Non-Ag Employment'!U18-'Non-Ag Employment'!P18)/'Non-Ag Employment'!P18)*100</f>
        <v>-0.74404761904761896</v>
      </c>
      <c r="O19" s="45">
        <f>(('Non-Ag Employment'!AE18-'Non-Ag Employment'!Z18)/'Non-Ag Employment'!Z18)*100</f>
        <v>0.73152889539136801</v>
      </c>
      <c r="P19" s="45">
        <f>(('Non-Ag Employment'!AO18-'Non-Ag Employment'!AJ18)/'Non-Ag Employment'!AJ18)*100</f>
        <v>1.4237288135593182</v>
      </c>
      <c r="Q19" s="45">
        <f>(('Non-Ag Employment'!AY18-'Non-Ag Employment'!AT18)/'Non-Ag Employment'!AT18)*100</f>
        <v>-9.1324200913242013</v>
      </c>
      <c r="R19" s="45">
        <f>(('Non-Ag Employment'!BI18-'Non-Ag Employment'!BD18)/'Non-Ag Employment'!BD18)*100</f>
        <v>3.572800614675379</v>
      </c>
      <c r="S19" s="45">
        <f>(('Non-Ag Employment'!BS18-'Non-Ag Employment'!BN18)/'Non-Ag Employment'!BN18)*100</f>
        <v>3.7768994290733522</v>
      </c>
      <c r="T19" s="45">
        <f>(('Non-Ag Employment'!CC18-'Non-Ag Employment'!BX18)/'Non-Ag Employment'!BX18)*100</f>
        <v>15.51969625059327</v>
      </c>
      <c r="U19" s="45">
        <f>(('Non-Ag Employment'!CM18-'Non-Ag Employment'!CH18)/'Non-Ag Employment'!CH18)*100</f>
        <v>-0.22948938611589537</v>
      </c>
      <c r="V19" s="30" t="s">
        <v>15</v>
      </c>
    </row>
    <row r="20" spans="1:22" s="101" customFormat="1">
      <c r="A20" s="25" t="s">
        <v>16</v>
      </c>
      <c r="B20" s="25"/>
      <c r="C20" s="25">
        <v>2145.3000000000002</v>
      </c>
      <c r="D20" s="45">
        <v>106.9</v>
      </c>
      <c r="E20" s="45">
        <v>247.8</v>
      </c>
      <c r="F20" s="45">
        <v>406.3</v>
      </c>
      <c r="G20" s="45">
        <v>28.2</v>
      </c>
      <c r="H20" s="45">
        <v>397.09999999999997</v>
      </c>
      <c r="I20" s="45">
        <v>252.9</v>
      </c>
      <c r="J20" s="45">
        <v>337.1</v>
      </c>
      <c r="K20" s="45">
        <v>369</v>
      </c>
      <c r="L20" s="24"/>
      <c r="M20" s="45">
        <f>(('Non-Ag Employment'!K19-'Non-Ag Employment'!F19)/'Non-Ag Employment'!F19)*100</f>
        <v>12.851130983692801</v>
      </c>
      <c r="N20" s="45">
        <f>(('Non-Ag Employment'!U19-'Non-Ag Employment'!P19)/'Non-Ag Employment'!P19)*100</f>
        <v>27.718040621266432</v>
      </c>
      <c r="O20" s="45">
        <f>(('Non-Ag Employment'!AE19-'Non-Ag Employment'!Z19)/'Non-Ag Employment'!Z19)*100</f>
        <v>10.42780748663102</v>
      </c>
      <c r="P20" s="45">
        <f>(('Non-Ag Employment'!AO19-'Non-Ag Employment'!AJ19)/'Non-Ag Employment'!AJ19)*100</f>
        <v>12.113686534216345</v>
      </c>
      <c r="Q20" s="45">
        <f>(('Non-Ag Employment'!AY19-'Non-Ag Employment'!AT19)/'Non-Ag Employment'!AT19)*100</f>
        <v>6.8181818181818219</v>
      </c>
      <c r="R20" s="45">
        <f>(('Non-Ag Employment'!BI19-'Non-Ag Employment'!BD19)/'Non-Ag Employment'!BD19)*100</f>
        <v>17.554766133806972</v>
      </c>
      <c r="S20" s="45">
        <f>(('Non-Ag Employment'!BS19-'Non-Ag Employment'!BN19)/'Non-Ag Employment'!BN19)*100</f>
        <v>15.321477428180572</v>
      </c>
      <c r="T20" s="45">
        <f>(('Non-Ag Employment'!CC19-'Non-Ag Employment'!BX19)/'Non-Ag Employment'!BX19)*100</f>
        <v>14.737916950306335</v>
      </c>
      <c r="U20" s="45">
        <f>(('Non-Ag Employment'!CM19-'Non-Ag Employment'!CH19)/'Non-Ag Employment'!CH19)*100</f>
        <v>4.4438154542881376</v>
      </c>
      <c r="V20" s="30" t="s">
        <v>16</v>
      </c>
    </row>
    <row r="21" spans="1:22">
      <c r="A21" s="24" t="s">
        <v>17</v>
      </c>
      <c r="B21" s="24"/>
      <c r="C21" s="24">
        <v>3060.3</v>
      </c>
      <c r="D21" s="43">
        <v>129.19999999999999</v>
      </c>
      <c r="E21" s="43">
        <v>350.7</v>
      </c>
      <c r="F21" s="43">
        <v>627.20000000000005</v>
      </c>
      <c r="G21" s="43">
        <v>45.5</v>
      </c>
      <c r="H21" s="43">
        <v>579.4</v>
      </c>
      <c r="I21" s="43">
        <v>435.6</v>
      </c>
      <c r="J21" s="43">
        <v>457.2</v>
      </c>
      <c r="K21" s="43">
        <v>435.5</v>
      </c>
      <c r="L21" s="24"/>
      <c r="M21" s="112">
        <f>(('Non-Ag Employment'!K20-'Non-Ag Employment'!F20)/'Non-Ag Employment'!F20)*100</f>
        <v>10.928664636798608</v>
      </c>
      <c r="N21" s="112">
        <f>(('Non-Ag Employment'!U20-'Non-Ag Employment'!P20)/'Non-Ag Employment'!P20)*100</f>
        <v>19.740500463392014</v>
      </c>
      <c r="O21" s="112">
        <f>(('Non-Ag Employment'!AE20-'Non-Ag Employment'!Z20)/'Non-Ag Employment'!Z20)*100</f>
        <v>10.144472361809049</v>
      </c>
      <c r="P21" s="112">
        <f>(('Non-Ag Employment'!AO20-'Non-Ag Employment'!AJ20)/'Non-Ag Employment'!AJ20)*100</f>
        <v>7.7478096546985089</v>
      </c>
      <c r="Q21" s="112">
        <f>(('Non-Ag Employment'!AY20-'Non-Ag Employment'!AT20)/'Non-Ag Employment'!AT20)*100</f>
        <v>3.1746031746031709</v>
      </c>
      <c r="R21" s="112">
        <f>(('Non-Ag Employment'!BI20-'Non-Ag Employment'!BD20)/'Non-Ag Employment'!BD20)*100</f>
        <v>17.932017097496445</v>
      </c>
      <c r="S21" s="112">
        <f>(('Non-Ag Employment'!BS20-'Non-Ag Employment'!BN20)/'Non-Ag Employment'!BN20)*100</f>
        <v>9.3099121706399064</v>
      </c>
      <c r="T21" s="112">
        <f>(('Non-Ag Employment'!CC20-'Non-Ag Employment'!BX20)/'Non-Ag Employment'!BX20)*100</f>
        <v>16.781609195402297</v>
      </c>
      <c r="U21" s="112">
        <f>(('Non-Ag Employment'!CM20-'Non-Ag Employment'!CH20)/'Non-Ag Employment'!CH20)*100</f>
        <v>2.4705882352941173</v>
      </c>
      <c r="V21" s="29" t="s">
        <v>17</v>
      </c>
    </row>
    <row r="22" spans="1:22">
      <c r="A22" s="24" t="s">
        <v>18</v>
      </c>
      <c r="B22" s="24"/>
      <c r="C22" s="24">
        <v>12503.4</v>
      </c>
      <c r="D22" s="43">
        <v>985.6</v>
      </c>
      <c r="E22" s="43">
        <v>881.1</v>
      </c>
      <c r="F22" s="43">
        <v>2485.3000000000002</v>
      </c>
      <c r="G22" s="43">
        <v>204.1</v>
      </c>
      <c r="H22" s="43">
        <v>2509.8000000000002</v>
      </c>
      <c r="I22" s="43">
        <v>1696.8</v>
      </c>
      <c r="J22" s="43">
        <v>1789.1</v>
      </c>
      <c r="K22" s="43">
        <v>1951.8</v>
      </c>
      <c r="L22" s="24"/>
      <c r="M22" s="112">
        <f>(('Non-Ag Employment'!K21-'Non-Ag Employment'!F21)/'Non-Ag Employment'!F21)*100</f>
        <v>11.568765671149023</v>
      </c>
      <c r="N22" s="112">
        <f>(('Non-Ag Employment'!U21-'Non-Ag Employment'!P21)/'Non-Ag Employment'!P21)*100</f>
        <v>9.6451218155523328</v>
      </c>
      <c r="O22" s="112">
        <f>(('Non-Ag Employment'!AE21-'Non-Ag Employment'!Z21)/'Non-Ag Employment'!Z21)*100</f>
        <v>0.6051609956611177</v>
      </c>
      <c r="P22" s="112">
        <f>(('Non-Ag Employment'!AO21-'Non-Ag Employment'!AJ21)/'Non-Ag Employment'!AJ21)*100</f>
        <v>11.015321391879233</v>
      </c>
      <c r="Q22" s="112">
        <f>(('Non-Ag Employment'!AY21-'Non-Ag Employment'!AT21)/'Non-Ag Employment'!AT21)*100</f>
        <v>1.5422885572139275</v>
      </c>
      <c r="R22" s="112">
        <f>(('Non-Ag Employment'!BI21-'Non-Ag Employment'!BD21)/'Non-Ag Employment'!BD21)*100</f>
        <v>16.194444444444454</v>
      </c>
      <c r="S22" s="112">
        <f>(('Non-Ag Employment'!BS21-'Non-Ag Employment'!BN21)/'Non-Ag Employment'!BN21)*100</f>
        <v>14.078257361839441</v>
      </c>
      <c r="T22" s="112">
        <f>(('Non-Ag Employment'!CC21-'Non-Ag Employment'!BX21)/'Non-Ag Employment'!BX21)*100</f>
        <v>16.439960950211514</v>
      </c>
      <c r="U22" s="112">
        <f>(('Non-Ag Employment'!CM21-'Non-Ag Employment'!CH21)/'Non-Ag Employment'!CH21)*100</f>
        <v>7.9117598275004104</v>
      </c>
      <c r="V22" s="29" t="s">
        <v>18</v>
      </c>
    </row>
    <row r="23" spans="1:22">
      <c r="A23" s="24" t="s">
        <v>19</v>
      </c>
      <c r="B23" s="24"/>
      <c r="C23" s="24">
        <v>4000.6</v>
      </c>
      <c r="D23" s="43">
        <v>205.3</v>
      </c>
      <c r="E23" s="43">
        <v>240.1</v>
      </c>
      <c r="F23" s="43">
        <v>659.7</v>
      </c>
      <c r="G23" s="43">
        <v>67.2</v>
      </c>
      <c r="H23" s="43">
        <v>956</v>
      </c>
      <c r="I23" s="43">
        <v>541.1</v>
      </c>
      <c r="J23" s="43">
        <v>608.9</v>
      </c>
      <c r="K23" s="43">
        <v>722.5</v>
      </c>
      <c r="L23" s="24"/>
      <c r="M23" s="112">
        <f>(('Non-Ag Employment'!K22-'Non-Ag Employment'!F22)/'Non-Ag Employment'!F22)*100</f>
        <v>6.4527287725180278</v>
      </c>
      <c r="N23" s="112">
        <f>(('Non-Ag Employment'!U22-'Non-Ag Employment'!P22)/'Non-Ag Employment'!P22)*100</f>
        <v>9.8448368111289479</v>
      </c>
      <c r="O23" s="112">
        <f>(('Non-Ag Employment'!AE22-'Non-Ag Employment'!Z22)/'Non-Ag Employment'!Z22)*100</f>
        <v>4.029462738301552</v>
      </c>
      <c r="P23" s="112">
        <f>(('Non-Ag Employment'!AO22-'Non-Ag Employment'!AJ22)/'Non-Ag Employment'!AJ22)*100</f>
        <v>3.4823529411764773</v>
      </c>
      <c r="Q23" s="112">
        <f>(('Non-Ag Employment'!AY22-'Non-Ag Employment'!AT22)/'Non-Ag Employment'!AT22)*100</f>
        <v>-6.0139860139860097</v>
      </c>
      <c r="R23" s="112">
        <f>(('Non-Ag Employment'!BI22-'Non-Ag Employment'!BD22)/'Non-Ag Employment'!BD22)*100</f>
        <v>9.6959265633964424</v>
      </c>
      <c r="S23" s="112">
        <f>(('Non-Ag Employment'!BS22-'Non-Ag Employment'!BN22)/'Non-Ag Employment'!BN22)*100</f>
        <v>10.113960113960124</v>
      </c>
      <c r="T23" s="112">
        <f>(('Non-Ag Employment'!CC22-'Non-Ag Employment'!BX22)/'Non-Ag Employment'!BX22)*100</f>
        <v>8.7127298696661217</v>
      </c>
      <c r="U23" s="112">
        <f>(('Non-Ag Employment'!CM22-'Non-Ag Employment'!CH22)/'Non-Ag Employment'!CH22)*100</f>
        <v>2.0048002258929896</v>
      </c>
      <c r="V23" s="29" t="s">
        <v>19</v>
      </c>
    </row>
    <row r="24" spans="1:22">
      <c r="A24" s="23" t="s">
        <v>20</v>
      </c>
      <c r="B24" s="23"/>
      <c r="C24" s="23">
        <v>726</v>
      </c>
      <c r="D24" s="44">
        <v>63.7</v>
      </c>
      <c r="E24" s="44">
        <v>47.1</v>
      </c>
      <c r="F24" s="44">
        <v>130</v>
      </c>
      <c r="G24" s="44">
        <v>8.1999999999999993</v>
      </c>
      <c r="H24" s="44">
        <v>98</v>
      </c>
      <c r="I24" s="44">
        <v>128.19999999999999</v>
      </c>
      <c r="J24" s="44">
        <v>98.3</v>
      </c>
      <c r="K24" s="44">
        <v>152.6</v>
      </c>
      <c r="L24" s="24"/>
      <c r="M24" s="112">
        <f>(('Non-Ag Employment'!K23-'Non-Ag Employment'!F23)/'Non-Ag Employment'!F23)*100</f>
        <v>-5.1847982238474657</v>
      </c>
      <c r="N24" s="112">
        <f>(('Non-Ag Employment'!U23-'Non-Ag Employment'!P23)/'Non-Ag Employment'!P23)*100</f>
        <v>-3.6308623298033158</v>
      </c>
      <c r="O24" s="112">
        <f>(('Non-Ag Employment'!AE23-'Non-Ag Employment'!Z23)/'Non-Ag Employment'!Z23)*100</f>
        <v>-2.6859504132231349</v>
      </c>
      <c r="P24" s="112">
        <f>(('Non-Ag Employment'!AO23-'Non-Ag Employment'!AJ23)/'Non-Ag Employment'!AJ23)*100</f>
        <v>-4.2004421518054453</v>
      </c>
      <c r="Q24" s="112">
        <f>(('Non-Ag Employment'!AY23-'Non-Ag Employment'!AT23)/'Non-Ag Employment'!AT23)*100</f>
        <v>-14.583333333333337</v>
      </c>
      <c r="R24" s="112">
        <f>(('Non-Ag Employment'!BI23-'Non-Ag Employment'!BD23)/'Non-Ag Employment'!BD23)*100</f>
        <v>2.2964509394572055</v>
      </c>
      <c r="S24" s="112">
        <f>(('Non-Ag Employment'!BS23-'Non-Ag Employment'!BN23)/'Non-Ag Employment'!BN23)*100</f>
        <v>1.6653449643140319</v>
      </c>
      <c r="T24" s="112">
        <f>(('Non-Ag Employment'!CC23-'Non-Ag Employment'!BX23)/'Non-Ag Employment'!BX23)*100</f>
        <v>-24.616564417177901</v>
      </c>
      <c r="U24" s="112">
        <f>(('Non-Ag Employment'!CM23-'Non-Ag Employment'!CH23)/'Non-Ag Employment'!CH23)*100</f>
        <v>-0.65104166666666674</v>
      </c>
      <c r="V24" s="28" t="s">
        <v>20</v>
      </c>
    </row>
    <row r="25" spans="1:22">
      <c r="A25" s="24" t="s">
        <v>61</v>
      </c>
      <c r="B25" s="24"/>
      <c r="C25" s="24">
        <v>34301.5</v>
      </c>
      <c r="D25" s="43">
        <v>2070.5</v>
      </c>
      <c r="E25" s="43">
        <v>2466.7000000000003</v>
      </c>
      <c r="F25" s="43">
        <v>6200.9000000000005</v>
      </c>
      <c r="G25" s="43">
        <v>933.7</v>
      </c>
      <c r="H25" s="43">
        <v>6762.6000000000022</v>
      </c>
      <c r="I25" s="43">
        <v>5131.3999999999996</v>
      </c>
      <c r="J25" s="43">
        <v>5320.9</v>
      </c>
      <c r="K25" s="43">
        <v>5415.1999999999989</v>
      </c>
      <c r="L25" s="24"/>
      <c r="M25" s="103">
        <f>(('Non-Ag Employment'!K24-'Non-Ag Employment'!F24)/'Non-Ag Employment'!F24)*100</f>
        <v>12.986264369709147</v>
      </c>
      <c r="N25" s="113">
        <f>(('Non-Ag Employment'!U24-'Non-Ag Employment'!P24)/'Non-Ag Employment'!P24)*100</f>
        <v>28.610472700167723</v>
      </c>
      <c r="O25" s="113">
        <f>(('Non-Ag Employment'!AE24-'Non-Ag Employment'!Z24)/'Non-Ag Employment'!Z24)*100</f>
        <v>6.7974195783002314</v>
      </c>
      <c r="P25" s="113">
        <f>(('Non-Ag Employment'!AO24-'Non-Ag Employment'!AJ24)/'Non-Ag Employment'!AJ24)*100</f>
        <v>7.3897682795885267</v>
      </c>
      <c r="Q25" s="113">
        <f>(('Non-Ag Employment'!AY24-'Non-Ag Employment'!AT24)/'Non-Ag Employment'!AT24)*100</f>
        <v>17.846775211409849</v>
      </c>
      <c r="R25" s="113">
        <f>(('Non-Ag Employment'!BI24-'Non-Ag Employment'!BD24)/'Non-Ag Employment'!BD24)*100</f>
        <v>13.487388611992191</v>
      </c>
      <c r="S25" s="113">
        <f>(('Non-Ag Employment'!BS24-'Non-Ag Employment'!BN24)/'Non-Ag Employment'!BN24)*100</f>
        <v>16.960317279420131</v>
      </c>
      <c r="T25" s="113">
        <f>(('Non-Ag Employment'!CC24-'Non-Ag Employment'!BX24)/'Non-Ag Employment'!BX24)*100</f>
        <v>15.623981398987352</v>
      </c>
      <c r="U25" s="113">
        <f>(('Non-Ag Employment'!CM24-'Non-Ag Employment'!CH24)/'Non-Ag Employment'!CH24)*100</f>
        <v>6.690834581133255</v>
      </c>
      <c r="V25" s="29" t="s">
        <v>61</v>
      </c>
    </row>
    <row r="26" spans="1:22" ht="14.25">
      <c r="A26" s="24" t="s">
        <v>98</v>
      </c>
      <c r="B26" s="24"/>
      <c r="C26" s="43">
        <v>23.046430143143652</v>
      </c>
      <c r="D26" s="43">
        <v>26.013920997085137</v>
      </c>
      <c r="E26" s="43">
        <v>19.476048731573677</v>
      </c>
      <c r="F26" s="43">
        <v>22.423319760756215</v>
      </c>
      <c r="G26" s="43">
        <v>32.866345172304548</v>
      </c>
      <c r="H26" s="43">
        <v>23.037537430121933</v>
      </c>
      <c r="I26" s="43">
        <v>21.728213140923852</v>
      </c>
      <c r="J26" s="43">
        <v>24.21794282437223</v>
      </c>
      <c r="K26" s="43">
        <v>23.773608098971817</v>
      </c>
      <c r="L26" s="43"/>
      <c r="M26" s="43"/>
      <c r="N26" s="112"/>
      <c r="O26" s="112"/>
      <c r="P26" s="112"/>
      <c r="Q26" s="112"/>
      <c r="R26" s="112"/>
      <c r="S26" s="112"/>
      <c r="T26" s="112"/>
      <c r="U26" s="112"/>
      <c r="V26" s="29"/>
    </row>
    <row r="27" spans="1:22" s="101" customFormat="1">
      <c r="A27" s="25" t="s">
        <v>25</v>
      </c>
      <c r="B27" s="25"/>
      <c r="C27" s="25">
        <v>327.3</v>
      </c>
      <c r="D27" s="45">
        <v>28.6</v>
      </c>
      <c r="E27" s="45">
        <v>12.5</v>
      </c>
      <c r="F27" s="45">
        <v>64.3</v>
      </c>
      <c r="G27" s="45">
        <v>5.6</v>
      </c>
      <c r="H27" s="45">
        <v>38.900000000000006</v>
      </c>
      <c r="I27" s="45">
        <v>50.4</v>
      </c>
      <c r="J27" s="45">
        <v>46.6</v>
      </c>
      <c r="K27" s="45">
        <v>80.400000000000006</v>
      </c>
      <c r="L27" s="24"/>
      <c r="M27" s="45">
        <f>(('Non-Ag Employment'!K26-'Non-Ag Employment'!F26)/'Non-Ag Employment'!F26)*100</f>
        <v>-2.5892857142857109</v>
      </c>
      <c r="N27" s="45">
        <f>(('Non-Ag Employment'!U26-'Non-Ag Employment'!P26)/'Non-Ag Employment'!P26)*100</f>
        <v>-15.882352941176467</v>
      </c>
      <c r="O27" s="45">
        <f>(('Non-Ag Employment'!AE26-'Non-Ag Employment'!Z26)/'Non-Ag Employment'!Z26)*100</f>
        <v>-12.587412587412592</v>
      </c>
      <c r="P27" s="45">
        <f>(('Non-Ag Employment'!AO26-'Non-Ag Employment'!AJ26)/'Non-Ag Employment'!AJ26)*100</f>
        <v>0.31201248049922442</v>
      </c>
      <c r="Q27" s="45">
        <f>(('Non-Ag Employment'!AY26-'Non-Ag Employment'!AT26)/'Non-Ag Employment'!AT26)*100</f>
        <v>-9.6774193548387171</v>
      </c>
      <c r="R27" s="45">
        <f>(('Non-Ag Employment'!BI26-'Non-Ag Employment'!BD26)/'Non-Ag Employment'!BD26)*100</f>
        <v>-8.2547169811320575</v>
      </c>
      <c r="S27" s="45">
        <f>(('Non-Ag Employment'!BS26-'Non-Ag Employment'!BN26)/'Non-Ag Employment'!BN26)*100</f>
        <v>7.0063694267515864</v>
      </c>
      <c r="T27" s="45">
        <f>(('Non-Ag Employment'!CC26-'Non-Ag Employment'!BX26)/'Non-Ag Employment'!BX26)*100</f>
        <v>2.6431718061673912</v>
      </c>
      <c r="U27" s="45">
        <f>(('Non-Ag Employment'!CM26-'Non-Ag Employment'!CH26)/'Non-Ag Employment'!CH26)*100</f>
        <v>-2.7811366384522334</v>
      </c>
      <c r="V27" s="30" t="s">
        <v>25</v>
      </c>
    </row>
    <row r="28" spans="1:22" s="101" customFormat="1">
      <c r="A28" s="25" t="s">
        <v>26</v>
      </c>
      <c r="B28" s="25"/>
      <c r="C28" s="25">
        <v>2856</v>
      </c>
      <c r="D28" s="45">
        <v>171.9</v>
      </c>
      <c r="E28" s="45">
        <v>170.1</v>
      </c>
      <c r="F28" s="45">
        <v>534.5</v>
      </c>
      <c r="G28" s="45">
        <v>47.4</v>
      </c>
      <c r="H28" s="45">
        <v>651.90000000000009</v>
      </c>
      <c r="I28" s="45">
        <v>445.7</v>
      </c>
      <c r="J28" s="45">
        <v>419.3</v>
      </c>
      <c r="K28" s="45">
        <v>415.2</v>
      </c>
      <c r="L28" s="24"/>
      <c r="M28" s="45">
        <f>(('Non-Ag Employment'!K27-'Non-Ag Employment'!F27)/'Non-Ag Employment'!F27)*100</f>
        <v>13.306355629612002</v>
      </c>
      <c r="N28" s="45">
        <f>(('Non-Ag Employment'!U27-'Non-Ag Employment'!P27)/'Non-Ag Employment'!P27)*100</f>
        <v>25.566106647187723</v>
      </c>
      <c r="O28" s="45">
        <f>(('Non-Ag Employment'!AE27-'Non-Ag Employment'!Z27)/'Non-Ag Employment'!Z27)*100</f>
        <v>9.4594594594594525</v>
      </c>
      <c r="P28" s="45">
        <f>(('Non-Ag Employment'!AO27-'Non-Ag Employment'!AJ27)/'Non-Ag Employment'!AJ27)*100</f>
        <v>11.076475477971739</v>
      </c>
      <c r="Q28" s="45">
        <f>(('Non-Ag Employment'!AY27-'Non-Ag Employment'!AT27)/'Non-Ag Employment'!AT27)*100</f>
        <v>13.397129186602875</v>
      </c>
      <c r="R28" s="45">
        <f>(('Non-Ag Employment'!BI27-'Non-Ag Employment'!BD27)/'Non-Ag Employment'!BD27)*100</f>
        <v>16.431505626004665</v>
      </c>
      <c r="S28" s="45">
        <f>(('Non-Ag Employment'!BS27-'Non-Ag Employment'!BN27)/'Non-Ag Employment'!BN27)*100</f>
        <v>19.522660230624837</v>
      </c>
      <c r="T28" s="45">
        <f>(('Non-Ag Employment'!CC27-'Non-Ag Employment'!BX27)/'Non-Ag Employment'!BX27)*100</f>
        <v>15.509641873278241</v>
      </c>
      <c r="U28" s="45">
        <f>(('Non-Ag Employment'!CM27-'Non-Ag Employment'!CH27)/'Non-Ag Employment'!CH27)*100</f>
        <v>1.3424456919697341</v>
      </c>
      <c r="V28" s="30" t="s">
        <v>26</v>
      </c>
    </row>
    <row r="29" spans="1:22" s="101" customFormat="1">
      <c r="A29" s="25" t="s">
        <v>27</v>
      </c>
      <c r="B29" s="25"/>
      <c r="C29" s="25">
        <v>17175.2</v>
      </c>
      <c r="D29" s="45">
        <v>882.5</v>
      </c>
      <c r="E29" s="45">
        <v>1325.4</v>
      </c>
      <c r="F29" s="45">
        <v>3051.6</v>
      </c>
      <c r="G29" s="45">
        <v>543.70000000000005</v>
      </c>
      <c r="H29" s="45">
        <v>3500</v>
      </c>
      <c r="I29" s="45">
        <v>2726.5</v>
      </c>
      <c r="J29" s="45">
        <v>2558.1999999999998</v>
      </c>
      <c r="K29" s="45">
        <v>2587.4</v>
      </c>
      <c r="L29" s="24"/>
      <c r="M29" s="45">
        <f>(('Non-Ag Employment'!K28-'Non-Ag Employment'!F28)/'Non-Ag Employment'!F28)*100</f>
        <v>13.119018922105219</v>
      </c>
      <c r="N29" s="45">
        <f>(('Non-Ag Employment'!U28-'Non-Ag Employment'!P28)/'Non-Ag Employment'!P28)*100</f>
        <v>32.130558466836355</v>
      </c>
      <c r="O29" s="45">
        <f>(('Non-Ag Employment'!AE28-'Non-Ag Employment'!Z28)/'Non-Ag Employment'!Z28)*100</f>
        <v>5.5002785958767921</v>
      </c>
      <c r="P29" s="45">
        <f>(('Non-Ag Employment'!AO28-'Non-Ag Employment'!AJ28)/'Non-Ag Employment'!AJ28)*100</f>
        <v>9.2353951890034374</v>
      </c>
      <c r="Q29" s="45">
        <f>(('Non-Ag Employment'!AY28-'Non-Ag Employment'!AT28)/'Non-Ag Employment'!AT28)*100</f>
        <v>21.19928666963888</v>
      </c>
      <c r="R29" s="45">
        <f>(('Non-Ag Employment'!BI28-'Non-Ag Employment'!BD28)/'Non-Ag Employment'!BD28)*100</f>
        <v>12.032265292404215</v>
      </c>
      <c r="S29" s="45">
        <f>(('Non-Ag Employment'!BS28-'Non-Ag Employment'!BN28)/'Non-Ag Employment'!BN28)*100</f>
        <v>17.248645394340752</v>
      </c>
      <c r="T29" s="45">
        <f>(('Non-Ag Employment'!CC28-'Non-Ag Employment'!BX28)/'Non-Ag Employment'!BX28)*100</f>
        <v>16.652986776105784</v>
      </c>
      <c r="U29" s="45">
        <f>(('Non-Ag Employment'!CM28-'Non-Ag Employment'!CH28)/'Non-Ag Employment'!CH28)*100</f>
        <v>8.9752769237248824</v>
      </c>
      <c r="V29" s="30" t="s">
        <v>27</v>
      </c>
    </row>
    <row r="30" spans="1:22" s="101" customFormat="1">
      <c r="A30" s="25" t="s">
        <v>28</v>
      </c>
      <c r="B30" s="25"/>
      <c r="C30" s="25">
        <v>2725.3</v>
      </c>
      <c r="D30" s="45">
        <v>200.60000000000002</v>
      </c>
      <c r="E30" s="45">
        <v>147.6</v>
      </c>
      <c r="F30" s="45">
        <v>469.8</v>
      </c>
      <c r="G30" s="45">
        <v>74.900000000000006</v>
      </c>
      <c r="H30" s="45">
        <v>596.1</v>
      </c>
      <c r="I30" s="45">
        <v>340.6</v>
      </c>
      <c r="J30" s="45">
        <v>450.7</v>
      </c>
      <c r="K30" s="45">
        <v>445</v>
      </c>
      <c r="L30" s="24"/>
      <c r="M30" s="45">
        <f>(('Non-Ag Employment'!K29-'Non-Ag Employment'!F29)/'Non-Ag Employment'!F29)*100</f>
        <v>14.417062009320295</v>
      </c>
      <c r="N30" s="45">
        <f>(('Non-Ag Employment'!U29-'Non-Ag Employment'!P29)/'Non-Ag Employment'!P29)*100</f>
        <v>26.881720430107549</v>
      </c>
      <c r="O30" s="45">
        <f>(('Non-Ag Employment'!AE29-'Non-Ag Employment'!Z29)/'Non-Ag Employment'!Z29)*100</f>
        <v>11.144578313252998</v>
      </c>
      <c r="P30" s="45">
        <f>(('Non-Ag Employment'!AO29-'Non-Ag Employment'!AJ29)/'Non-Ag Employment'!AJ29)*100</f>
        <v>11.803902903379349</v>
      </c>
      <c r="Q30" s="45">
        <f>(('Non-Ag Employment'!AY29-'Non-Ag Employment'!AT29)/'Non-Ag Employment'!AT29)*100</f>
        <v>7.3065902578796695</v>
      </c>
      <c r="R30" s="45">
        <f>(('Non-Ag Employment'!BI29-'Non-Ag Employment'!BD29)/'Non-Ag Employment'!BD29)*100</f>
        <v>13.84644766997708</v>
      </c>
      <c r="S30" s="45">
        <f>(('Non-Ag Employment'!BS29-'Non-Ag Employment'!BN29)/'Non-Ag Employment'!BN29)*100</f>
        <v>18.800139518660632</v>
      </c>
      <c r="T30" s="45">
        <f>(('Non-Ag Employment'!CC29-'Non-Ag Employment'!BX29)/'Non-Ag Employment'!BX29)*100</f>
        <v>16.429863084474302</v>
      </c>
      <c r="U30" s="45">
        <f>(('Non-Ag Employment'!CM29-'Non-Ag Employment'!CH29)/'Non-Ag Employment'!CH29)*100</f>
        <v>10.230369085954919</v>
      </c>
      <c r="V30" s="30" t="s">
        <v>28</v>
      </c>
    </row>
    <row r="31" spans="1:22">
      <c r="A31" s="24" t="s">
        <v>31</v>
      </c>
      <c r="B31" s="24"/>
      <c r="C31" s="24">
        <v>656.6</v>
      </c>
      <c r="D31" s="43">
        <v>36.1</v>
      </c>
      <c r="E31" s="43">
        <v>14.2</v>
      </c>
      <c r="F31" s="43">
        <v>122.6</v>
      </c>
      <c r="G31" s="43">
        <v>9.1</v>
      </c>
      <c r="H31" s="43">
        <v>111.3</v>
      </c>
      <c r="I31" s="43">
        <v>85.8</v>
      </c>
      <c r="J31" s="43">
        <v>151.9</v>
      </c>
      <c r="K31" s="43">
        <v>125.6</v>
      </c>
      <c r="L31" s="24"/>
      <c r="M31" s="112">
        <f>(('Non-Ag Employment'!K30-'Non-Ag Employment'!F30)/'Non-Ag Employment'!F30)*100</f>
        <v>6.1429033301002258</v>
      </c>
      <c r="N31" s="112">
        <f>(('Non-Ag Employment'!U30-'Non-Ag Employment'!P30)/'Non-Ag Employment'!P30)*100</f>
        <v>16.451612903225811</v>
      </c>
      <c r="O31" s="112">
        <f>(('Non-Ag Employment'!AE30-'Non-Ag Employment'!Z30)/'Non-Ag Employment'!Z30)*100</f>
        <v>4.4117647058823506</v>
      </c>
      <c r="P31" s="112">
        <f>(('Non-Ag Employment'!AO30-'Non-Ag Employment'!AJ30)/'Non-Ag Employment'!AJ30)*100</f>
        <v>4.8759623609922915</v>
      </c>
      <c r="Q31" s="112">
        <f>(('Non-Ag Employment'!AY30-'Non-Ag Employment'!AT30)/'Non-Ag Employment'!AT30)*100</f>
        <v>3.4090909090908972</v>
      </c>
      <c r="R31" s="112">
        <f>(('Non-Ag Employment'!BI30-'Non-Ag Employment'!BD30)/'Non-Ag Employment'!BD30)*100</f>
        <v>3.9215686274509691</v>
      </c>
      <c r="S31" s="112">
        <f>(('Non-Ag Employment'!BS30-'Non-Ag Employment'!BN30)/'Non-Ag Employment'!BN30)*100</f>
        <v>8.7452471482889624</v>
      </c>
      <c r="T31" s="112">
        <f>(('Non-Ag Employment'!CC30-'Non-Ag Employment'!BX30)/'Non-Ag Employment'!BX30)*100</f>
        <v>10.232220609579096</v>
      </c>
      <c r="U31" s="112">
        <f>(('Non-Ag Employment'!CM30-'Non-Ag Employment'!CH30)/'Non-Ag Employment'!CH30)*100</f>
        <v>0.88353413654618018</v>
      </c>
      <c r="V31" s="29" t="s">
        <v>31</v>
      </c>
    </row>
    <row r="32" spans="1:22">
      <c r="A32" s="24" t="s">
        <v>32</v>
      </c>
      <c r="B32" s="24"/>
      <c r="C32" s="24">
        <v>737.3</v>
      </c>
      <c r="D32" s="43">
        <v>52.6</v>
      </c>
      <c r="E32" s="43">
        <v>68.2</v>
      </c>
      <c r="F32" s="43">
        <v>142.5</v>
      </c>
      <c r="G32" s="43">
        <v>8.9</v>
      </c>
      <c r="H32" s="43">
        <v>130.6</v>
      </c>
      <c r="I32" s="43">
        <v>105.6</v>
      </c>
      <c r="J32" s="43">
        <v>104</v>
      </c>
      <c r="K32" s="43">
        <v>124.9</v>
      </c>
      <c r="L32" s="24"/>
      <c r="M32" s="112">
        <f>(('Non-Ag Employment'!K31-'Non-Ag Employment'!F31)/'Non-Ag Employment'!F31)*100</f>
        <v>15.582379683335942</v>
      </c>
      <c r="N32" s="112">
        <f>(('Non-Ag Employment'!U31-'Non-Ag Employment'!P31)/'Non-Ag Employment'!P31)*100</f>
        <v>39.893617021276597</v>
      </c>
      <c r="O32" s="112">
        <f>(('Non-Ag Employment'!AE31-'Non-Ag Employment'!Z31)/'Non-Ag Employment'!Z31)*100</f>
        <v>14.429530201342283</v>
      </c>
      <c r="P32" s="112">
        <f>(('Non-Ag Employment'!AO31-'Non-Ag Employment'!AJ31)/'Non-Ag Employment'!AJ31)*100</f>
        <v>10.550814584949569</v>
      </c>
      <c r="Q32" s="112">
        <f>(('Non-Ag Employment'!AY31-'Non-Ag Employment'!AT31)/'Non-Ag Employment'!AT31)*100</f>
        <v>-4.3010752688172085</v>
      </c>
      <c r="R32" s="112">
        <f>(('Non-Ag Employment'!BI31-'Non-Ag Employment'!BD31)/'Non-Ag Employment'!BD31)*100</f>
        <v>20.147194112235503</v>
      </c>
      <c r="S32" s="112">
        <f>(('Non-Ag Employment'!BS31-'Non-Ag Employment'!BN31)/'Non-Ag Employment'!BN31)*100</f>
        <v>16.043956043956037</v>
      </c>
      <c r="T32" s="112">
        <f>(('Non-Ag Employment'!CC31-'Non-Ag Employment'!BX31)/'Non-Ag Employment'!BX31)*100</f>
        <v>21.637426900584796</v>
      </c>
      <c r="U32" s="112">
        <f>(('Non-Ag Employment'!CM31-'Non-Ag Employment'!CH31)/'Non-Ag Employment'!CH31)*100</f>
        <v>6.3884156729131174</v>
      </c>
      <c r="V32" s="29" t="s">
        <v>32</v>
      </c>
    </row>
    <row r="33" spans="1:22">
      <c r="A33" s="24" t="s">
        <v>42</v>
      </c>
      <c r="B33" s="24"/>
      <c r="C33" s="24">
        <v>477.6</v>
      </c>
      <c r="D33" s="43">
        <v>35.800000000000004</v>
      </c>
      <c r="E33" s="43">
        <v>20.5</v>
      </c>
      <c r="F33" s="43">
        <v>94.8</v>
      </c>
      <c r="G33" s="43">
        <v>6.3</v>
      </c>
      <c r="H33" s="43">
        <v>67.599999999999994</v>
      </c>
      <c r="I33" s="43">
        <v>77.2</v>
      </c>
      <c r="J33" s="43">
        <v>84.9</v>
      </c>
      <c r="K33" s="43">
        <v>90.4</v>
      </c>
      <c r="L33" s="24"/>
      <c r="M33" s="112">
        <f>(('Non-Ag Employment'!K32-'Non-Ag Employment'!F32)/'Non-Ag Employment'!F32)*100</f>
        <v>6.2986868462052108</v>
      </c>
      <c r="N33" s="112">
        <f>(('Non-Ag Employment'!U32-'Non-Ag Employment'!P32)/'Non-Ag Employment'!P32)*100</f>
        <v>6.8656716417910575</v>
      </c>
      <c r="O33" s="112">
        <f>(('Non-Ag Employment'!AE32-'Non-Ag Employment'!Z32)/'Non-Ag Employment'!Z32)*100</f>
        <v>11.413043478260878</v>
      </c>
      <c r="P33" s="112">
        <f>(('Non-Ag Employment'!AO32-'Non-Ag Employment'!AJ32)/'Non-Ag Employment'!AJ32)*100</f>
        <v>3.833515881708653</v>
      </c>
      <c r="Q33" s="112">
        <f>(('Non-Ag Employment'!AY32-'Non-Ag Employment'!AT32)/'Non-Ag Employment'!AT32)*100</f>
        <v>-7.3529411764705888</v>
      </c>
      <c r="R33" s="112">
        <f>(('Non-Ag Employment'!BI32-'Non-Ag Employment'!BD32)/'Non-Ag Employment'!BD32)*100</f>
        <v>7.6433121019108237</v>
      </c>
      <c r="S33" s="112">
        <f>(('Non-Ag Employment'!BS32-'Non-Ag Employment'!BN32)/'Non-Ag Employment'!BN32)*100</f>
        <v>11.722141823444296</v>
      </c>
      <c r="T33" s="112">
        <f>(('Non-Ag Employment'!CC32-'Non-Ag Employment'!BX32)/'Non-Ag Employment'!BX32)*100</f>
        <v>9.4072164948453754</v>
      </c>
      <c r="U33" s="112">
        <f>(('Non-Ag Employment'!CM32-'Non-Ag Employment'!CH32)/'Non-Ag Employment'!CH32)*100</f>
        <v>0.78037904124860957</v>
      </c>
      <c r="V33" s="29" t="s">
        <v>42</v>
      </c>
    </row>
    <row r="34" spans="1:22">
      <c r="A34" s="24" t="s">
        <v>44</v>
      </c>
      <c r="B34" s="24"/>
      <c r="C34" s="24">
        <v>1386.5</v>
      </c>
      <c r="D34" s="43">
        <v>104.2</v>
      </c>
      <c r="E34" s="43">
        <v>55.5</v>
      </c>
      <c r="F34" s="43">
        <v>255.5</v>
      </c>
      <c r="G34" s="43">
        <v>15.6</v>
      </c>
      <c r="H34" s="43">
        <v>258.8</v>
      </c>
      <c r="I34" s="43">
        <v>140.6</v>
      </c>
      <c r="J34" s="43">
        <v>395.4</v>
      </c>
      <c r="K34" s="43">
        <v>161</v>
      </c>
      <c r="L34" s="24"/>
      <c r="M34" s="112">
        <f>(('Non-Ag Employment'!K33-'Non-Ag Employment'!F33)/'Non-Ag Employment'!F33)*100</f>
        <v>18.070339776888364</v>
      </c>
      <c r="N34" s="112">
        <f>(('Non-Ag Employment'!U33-'Non-Ag Employment'!P33)/'Non-Ag Employment'!P33)*100</f>
        <v>44.722222222222221</v>
      </c>
      <c r="O34" s="112">
        <f>(('Non-Ag Employment'!AE33-'Non-Ag Employment'!Z33)/'Non-Ag Employment'!Z33)*100</f>
        <v>37.037037037037038</v>
      </c>
      <c r="P34" s="112">
        <f>(('Non-Ag Employment'!AO33-'Non-Ag Employment'!AJ33)/'Non-Ag Employment'!AJ33)*100</f>
        <v>15.038271049076995</v>
      </c>
      <c r="Q34" s="112">
        <f>(('Non-Ag Employment'!AY33-'Non-Ag Employment'!AT33)/'Non-Ag Employment'!AT33)*100</f>
        <v>20.930232558139529</v>
      </c>
      <c r="R34" s="112">
        <f>(('Non-Ag Employment'!BI33-'Non-Ag Employment'!BD33)/'Non-Ag Employment'!BD33)*100</f>
        <v>25.205611998064843</v>
      </c>
      <c r="S34" s="112">
        <f>(('Non-Ag Employment'!BS33-'Non-Ag Employment'!BN33)/'Non-Ag Employment'!BN33)*100</f>
        <v>25.985663082437277</v>
      </c>
      <c r="T34" s="112">
        <f>(('Non-Ag Employment'!CC33-'Non-Ag Employment'!BX33)/'Non-Ag Employment'!BX33)*100</f>
        <v>10.6323447118075</v>
      </c>
      <c r="U34" s="112">
        <f>(('Non-Ag Employment'!CM33-'Non-Ag Employment'!CH33)/'Non-Ag Employment'!CH33)*100</f>
        <v>6.6225165562913908</v>
      </c>
      <c r="V34" s="29" t="s">
        <v>44</v>
      </c>
    </row>
    <row r="35" spans="1:22" s="101" customFormat="1">
      <c r="A35" s="25" t="s">
        <v>46</v>
      </c>
      <c r="B35" s="25"/>
      <c r="C35" s="25">
        <v>842.2</v>
      </c>
      <c r="D35" s="45">
        <v>71.7</v>
      </c>
      <c r="E35" s="45">
        <v>27</v>
      </c>
      <c r="F35" s="45">
        <v>137.6</v>
      </c>
      <c r="G35" s="45">
        <v>11.9</v>
      </c>
      <c r="H35" s="45">
        <v>140.60000000000002</v>
      </c>
      <c r="I35" s="45">
        <v>139.69999999999999</v>
      </c>
      <c r="J35" s="45">
        <v>126.9</v>
      </c>
      <c r="K35" s="45">
        <v>186.8</v>
      </c>
      <c r="L35" s="24"/>
      <c r="M35" s="45">
        <f>(('Non-Ag Employment'!K34-'Non-Ag Employment'!F34)/'Non-Ag Employment'!F34)*100</f>
        <v>3.5406933857880589</v>
      </c>
      <c r="N35" s="45">
        <f>(('Non-Ag Employment'!U34-'Non-Ag Employment'!P34)/'Non-Ag Employment'!P34)*100</f>
        <v>4.9780380673499138</v>
      </c>
      <c r="O35" s="45">
        <f>(('Non-Ag Employment'!AE34-'Non-Ag Employment'!Z34)/'Non-Ag Employment'!Z34)*100</f>
        <v>-7.2164948453608293</v>
      </c>
      <c r="P35" s="45">
        <f>(('Non-Ag Employment'!AO34-'Non-Ag Employment'!AJ34)/'Non-Ag Employment'!AJ34)*100</f>
        <v>0.58479532163741443</v>
      </c>
      <c r="Q35" s="45">
        <f>(('Non-Ag Employment'!AY34-'Non-Ag Employment'!AT34)/'Non-Ag Employment'!AT34)*100</f>
        <v>-9.1603053435114443</v>
      </c>
      <c r="R35" s="45">
        <f>(('Non-Ag Employment'!BI34-'Non-Ag Employment'!BD34)/'Non-Ag Employment'!BD34)*100</f>
        <v>6.3540090771558502</v>
      </c>
      <c r="S35" s="45">
        <f>(('Non-Ag Employment'!BS34-'Non-Ag Employment'!BN34)/'Non-Ag Employment'!BN34)*100</f>
        <v>12.389380530973444</v>
      </c>
      <c r="T35" s="45">
        <f>(('Non-Ag Employment'!CC34-'Non-Ag Employment'!BX34)/'Non-Ag Employment'!BX34)*100</f>
        <v>8.7403598971722385</v>
      </c>
      <c r="U35" s="45">
        <f>(('Non-Ag Employment'!CM34-'Non-Ag Employment'!CH34)/'Non-Ag Employment'!CH34)*100</f>
        <v>-3.2625582599689196</v>
      </c>
      <c r="V35" s="30" t="s">
        <v>46</v>
      </c>
    </row>
    <row r="36" spans="1:22" s="101" customFormat="1">
      <c r="A36" s="25" t="s">
        <v>50</v>
      </c>
      <c r="B36" s="25"/>
      <c r="C36" s="25">
        <v>1909.5</v>
      </c>
      <c r="D36" s="45">
        <v>112.1</v>
      </c>
      <c r="E36" s="45">
        <v>194.9</v>
      </c>
      <c r="F36" s="45">
        <v>352.2</v>
      </c>
      <c r="G36" s="45">
        <v>34.200000000000003</v>
      </c>
      <c r="H36" s="45">
        <v>351</v>
      </c>
      <c r="I36" s="45">
        <v>295.10000000000002</v>
      </c>
      <c r="J36" s="45">
        <v>275.2</v>
      </c>
      <c r="K36" s="45">
        <v>295</v>
      </c>
      <c r="L36" s="24"/>
      <c r="M36" s="45">
        <f>(('Non-Ag Employment'!K35-'Non-Ag Employment'!F35)/'Non-Ag Employment'!F35)*100</f>
        <v>14.259214935375775</v>
      </c>
      <c r="N36" s="45">
        <f>(('Non-Ag Employment'!U35-'Non-Ag Employment'!P35)/'Non-Ag Employment'!P35)*100</f>
        <v>38.054187192118235</v>
      </c>
      <c r="O36" s="45">
        <f>(('Non-Ag Employment'!AE35-'Non-Ag Employment'!Z35)/'Non-Ag Employment'!Z35)*100</f>
        <v>11.562678878076714</v>
      </c>
      <c r="P36" s="45">
        <f>(('Non-Ag Employment'!AO35-'Non-Ag Employment'!AJ35)/'Non-Ag Employment'!AJ35)*100</f>
        <v>10.999054522533871</v>
      </c>
      <c r="Q36" s="45">
        <f>(('Non-Ag Employment'!AY35-'Non-Ag Employment'!AT35)/'Non-Ag Employment'!AT35)*100</f>
        <v>6.2111801242236018</v>
      </c>
      <c r="R36" s="45">
        <f>(('Non-Ag Employment'!BI35-'Non-Ag Employment'!BD35)/'Non-Ag Employment'!BD35)*100</f>
        <v>16.92205196535641</v>
      </c>
      <c r="S36" s="45">
        <f>(('Non-Ag Employment'!BS35-'Non-Ag Employment'!BN35)/'Non-Ag Employment'!BN35)*100</f>
        <v>21.690721649484544</v>
      </c>
      <c r="T36" s="45">
        <f>(('Non-Ag Employment'!CC35-'Non-Ag Employment'!BX35)/'Non-Ag Employment'!BX35)*100</f>
        <v>17.456252667520264</v>
      </c>
      <c r="U36" s="45">
        <f>(('Non-Ag Employment'!CM35-'Non-Ag Employment'!CH35)/'Non-Ag Employment'!CH35)*100</f>
        <v>2.1114572516441754</v>
      </c>
      <c r="V36" s="30" t="s">
        <v>50</v>
      </c>
    </row>
    <row r="37" spans="1:22" s="101" customFormat="1">
      <c r="A37" s="25" t="s">
        <v>54</v>
      </c>
      <c r="B37" s="25"/>
      <c r="C37" s="25">
        <v>1516.5</v>
      </c>
      <c r="D37" s="45">
        <v>113.5</v>
      </c>
      <c r="E37" s="45">
        <v>133.1</v>
      </c>
      <c r="F37" s="45">
        <v>285.8</v>
      </c>
      <c r="G37" s="45">
        <v>38.6</v>
      </c>
      <c r="H37" s="45">
        <v>302.8</v>
      </c>
      <c r="I37" s="45">
        <v>204.2</v>
      </c>
      <c r="J37" s="45">
        <v>190.60000000000002</v>
      </c>
      <c r="K37" s="45">
        <v>247.9</v>
      </c>
      <c r="L37" s="24"/>
      <c r="M37" s="45">
        <f>(('Non-Ag Employment'!K36-'Non-Ag Employment'!F36)/'Non-Ag Employment'!F36)*100</f>
        <v>17.512592018597442</v>
      </c>
      <c r="N37" s="45">
        <f>(('Non-Ag Employment'!U36-'Non-Ag Employment'!P36)/'Non-Ag Employment'!P36)*100</f>
        <v>32.438739789964984</v>
      </c>
      <c r="O37" s="45">
        <f>(('Non-Ag Employment'!AE36-'Non-Ag Employment'!Z36)/'Non-Ag Employment'!Z36)*100</f>
        <v>12.037037037037035</v>
      </c>
      <c r="P37" s="45">
        <f>(('Non-Ag Employment'!AO36-'Non-Ag Employment'!AJ36)/'Non-Ag Employment'!AJ36)*100</f>
        <v>15.849209566274839</v>
      </c>
      <c r="Q37" s="45">
        <f>(('Non-Ag Employment'!AY36-'Non-Ag Employment'!AT36)/'Non-Ag Employment'!AT36)*100</f>
        <v>18.042813455657488</v>
      </c>
      <c r="R37" s="45">
        <f>(('Non-Ag Employment'!BI36-'Non-Ag Employment'!BD36)/'Non-Ag Employment'!BD36)*100</f>
        <v>21.023181454836141</v>
      </c>
      <c r="S37" s="45">
        <f>(('Non-Ag Employment'!BS36-'Non-Ag Employment'!BN36)/'Non-Ag Employment'!BN36)*100</f>
        <v>19.555035128805606</v>
      </c>
      <c r="T37" s="45">
        <f>(('Non-Ag Employment'!CC36-'Non-Ag Employment'!BX36)/'Non-Ag Employment'!BX36)*100</f>
        <v>19.050593379138057</v>
      </c>
      <c r="U37" s="45">
        <f>(('Non-Ag Employment'!CM36-'Non-Ag Employment'!CH36)/'Non-Ag Employment'!CH36)*100</f>
        <v>9.9822537710736476</v>
      </c>
      <c r="V37" s="30" t="s">
        <v>54</v>
      </c>
    </row>
    <row r="38" spans="1:22" s="101" customFormat="1">
      <c r="A38" s="25" t="s">
        <v>56</v>
      </c>
      <c r="B38" s="25"/>
      <c r="C38" s="25">
        <v>3406</v>
      </c>
      <c r="D38" s="45">
        <v>219.9</v>
      </c>
      <c r="E38" s="45">
        <v>287.89999999999998</v>
      </c>
      <c r="F38" s="45">
        <v>637.70000000000005</v>
      </c>
      <c r="G38" s="45">
        <v>133.9</v>
      </c>
      <c r="H38" s="45">
        <v>583.29999999999995</v>
      </c>
      <c r="I38" s="45">
        <v>491.8</v>
      </c>
      <c r="J38" s="45">
        <v>464.70000000000005</v>
      </c>
      <c r="K38" s="45">
        <v>586.70000000000005</v>
      </c>
      <c r="L38" s="24"/>
      <c r="M38" s="45">
        <f>(('Non-Ag Employment'!K37-'Non-Ag Employment'!F37)/'Non-Ag Employment'!F37)*100</f>
        <v>13.810271661041876</v>
      </c>
      <c r="N38" s="45">
        <f>(('Non-Ag Employment'!U37-'Non-Ag Employment'!P37)/'Non-Ag Employment'!P37)*100</f>
        <v>41.779497098646047</v>
      </c>
      <c r="O38" s="45">
        <f>(('Non-Ag Employment'!AE37-'Non-Ag Employment'!Z37)/'Non-Ag Employment'!Z37)*100</f>
        <v>0.4185559818625702</v>
      </c>
      <c r="P38" s="45">
        <f>(('Non-Ag Employment'!AO37-'Non-Ag Employment'!AJ37)/'Non-Ag Employment'!AJ37)*100</f>
        <v>15.71402649246961</v>
      </c>
      <c r="Q38" s="45">
        <f>(('Non-Ag Employment'!AY37-'Non-Ag Employment'!AT37)/'Non-Ag Employment'!AT37)*100</f>
        <v>25.964252116651</v>
      </c>
      <c r="R38" s="45">
        <f>(('Non-Ag Employment'!BI37-'Non-Ag Employment'!BD37)/'Non-Ag Employment'!BD37)*100</f>
        <v>13.992573773695504</v>
      </c>
      <c r="S38" s="45">
        <f>(('Non-Ag Employment'!BS37-'Non-Ag Employment'!BN37)/'Non-Ag Employment'!BN37)*100</f>
        <v>11.747330152238126</v>
      </c>
      <c r="T38" s="45">
        <f>(('Non-Ag Employment'!CC37-'Non-Ag Employment'!BX37)/'Non-Ag Employment'!BX37)*100</f>
        <v>16.583040642247873</v>
      </c>
      <c r="U38" s="45">
        <f>(('Non-Ag Employment'!CM37-'Non-Ag Employment'!CH37)/'Non-Ag Employment'!CH37)*100</f>
        <v>7.9882201362046921</v>
      </c>
      <c r="V38" s="30" t="s">
        <v>56</v>
      </c>
    </row>
    <row r="39" spans="1:22" s="101" customFormat="1">
      <c r="A39" s="26" t="s">
        <v>58</v>
      </c>
      <c r="B39" s="26"/>
      <c r="C39" s="26">
        <v>285.5</v>
      </c>
      <c r="D39" s="46">
        <v>41</v>
      </c>
      <c r="E39" s="46">
        <v>9.8000000000000007</v>
      </c>
      <c r="F39" s="46">
        <v>52</v>
      </c>
      <c r="G39" s="46">
        <v>3.6</v>
      </c>
      <c r="H39" s="46">
        <v>29.7</v>
      </c>
      <c r="I39" s="46">
        <v>28.2</v>
      </c>
      <c r="J39" s="46">
        <v>52.5</v>
      </c>
      <c r="K39" s="46">
        <v>68.900000000000006</v>
      </c>
      <c r="L39" s="24"/>
      <c r="M39" s="45">
        <f>(('Non-Ag Employment'!K38-'Non-Ag Employment'!F38)/'Non-Ag Employment'!F38)*100</f>
        <v>-1.3135153819564505</v>
      </c>
      <c r="N39" s="45">
        <f>(('Non-Ag Employment'!U38-'Non-Ag Employment'!P38)/'Non-Ag Employment'!P38)*100</f>
        <v>-15.637860082304517</v>
      </c>
      <c r="O39" s="45">
        <f>(('Non-Ag Employment'!AE38-'Non-Ag Employment'!Z38)/'Non-Ag Employment'!Z38)*100</f>
        <v>3.1578947368421129</v>
      </c>
      <c r="P39" s="45">
        <f>(('Non-Ag Employment'!AO38-'Non-Ag Employment'!AJ38)/'Non-Ag Employment'!AJ38)*100</f>
        <v>-3.8817005545286531</v>
      </c>
      <c r="Q39" s="45">
        <f>(('Non-Ag Employment'!AY38-'Non-Ag Employment'!AT38)/'Non-Ag Employment'!AT38)*100</f>
        <v>-5.2631578947368354</v>
      </c>
      <c r="R39" s="45">
        <f>(('Non-Ag Employment'!BI38-'Non-Ag Employment'!BD38)/'Non-Ag Employment'!BD38)*100</f>
        <v>1.3651877133105754</v>
      </c>
      <c r="S39" s="45">
        <f>(('Non-Ag Employment'!BS38-'Non-Ag Employment'!BN38)/'Non-Ag Employment'!BN38)*100</f>
        <v>4.8327137546468428</v>
      </c>
      <c r="T39" s="45">
        <f>(('Non-Ag Employment'!CC38-'Non-Ag Employment'!BX38)/'Non-Ag Employment'!BX38)*100</f>
        <v>15.638766519823774</v>
      </c>
      <c r="U39" s="45">
        <f>(('Non-Ag Employment'!CM38-'Non-Ag Employment'!CH38)/'Non-Ag Employment'!CH38)*100</f>
        <v>-4.1724617524339358</v>
      </c>
      <c r="V39" s="31" t="s">
        <v>58</v>
      </c>
    </row>
    <row r="40" spans="1:22">
      <c r="A40" s="24" t="s">
        <v>62</v>
      </c>
      <c r="B40" s="24"/>
      <c r="C40" s="24">
        <v>32948.600000000006</v>
      </c>
      <c r="D40" s="43">
        <v>1443.8999999999999</v>
      </c>
      <c r="E40" s="43">
        <v>4086.8</v>
      </c>
      <c r="F40" s="43">
        <v>6216.8</v>
      </c>
      <c r="G40" s="43">
        <v>467.70000000000005</v>
      </c>
      <c r="H40" s="43">
        <v>6176</v>
      </c>
      <c r="I40" s="43">
        <v>5228.9000000000005</v>
      </c>
      <c r="J40" s="43">
        <v>4566.2</v>
      </c>
      <c r="K40" s="43">
        <v>4763.3</v>
      </c>
      <c r="L40" s="24"/>
      <c r="M40" s="103">
        <f>(('Non-Ag Employment'!K39-'Non-Ag Employment'!F39)/'Non-Ag Employment'!F39)*100</f>
        <v>5.7617739201890101</v>
      </c>
      <c r="N40" s="113">
        <f>(('Non-Ag Employment'!U39-'Non-Ag Employment'!P39)/'Non-Ag Employment'!P39)*100</f>
        <v>14.978499761108448</v>
      </c>
      <c r="O40" s="113">
        <f>(('Non-Ag Employment'!AE39-'Non-Ag Employment'!Z39)/'Non-Ag Employment'!Z39)*100</f>
        <v>6.2610504420176847</v>
      </c>
      <c r="P40" s="113">
        <f>(('Non-Ag Employment'!AO39-'Non-Ag Employment'!AJ39)/'Non-Ag Employment'!AJ39)*100</f>
        <v>2.9817121653856193</v>
      </c>
      <c r="Q40" s="113">
        <f>(('Non-Ag Employment'!AY39-'Non-Ag Employment'!AT39)/'Non-Ag Employment'!AT39)*100</f>
        <v>-7.7150749802683443</v>
      </c>
      <c r="R40" s="113">
        <f>(('Non-Ag Employment'!BI39-'Non-Ag Employment'!BD39)/'Non-Ag Employment'!BD39)*100</f>
        <v>7.5789510355519241</v>
      </c>
      <c r="S40" s="113">
        <f>(('Non-Ag Employment'!BS39-'Non-Ag Employment'!BN39)/'Non-Ag Employment'!BN39)*100</f>
        <v>7.5219510188974148</v>
      </c>
      <c r="T40" s="113">
        <f>(('Non-Ag Employment'!CC39-'Non-Ag Employment'!BX39)/'Non-Ag Employment'!BX39)*100</f>
        <v>6.9568068959055571</v>
      </c>
      <c r="U40" s="113">
        <f>(('Non-Ag Employment'!CM39-'Non-Ag Employment'!CH39)/'Non-Ag Employment'!CH39)*100</f>
        <v>1.0758392394856109</v>
      </c>
      <c r="V40" s="29" t="s">
        <v>62</v>
      </c>
    </row>
    <row r="41" spans="1:22" ht="14.25">
      <c r="A41" s="24" t="s">
        <v>98</v>
      </c>
      <c r="B41" s="24"/>
      <c r="C41" s="43">
        <v>22.137446123766686</v>
      </c>
      <c r="D41" s="43">
        <v>18.141270479445172</v>
      </c>
      <c r="E41" s="43">
        <v>32.267692040457007</v>
      </c>
      <c r="F41" s="43">
        <v>22.480816379665729</v>
      </c>
      <c r="G41" s="43">
        <v>16.46309268189658</v>
      </c>
      <c r="H41" s="43">
        <v>21.039220295216783</v>
      </c>
      <c r="I41" s="43">
        <v>22.141063587437493</v>
      </c>
      <c r="J41" s="43">
        <v>20.782944713234318</v>
      </c>
      <c r="K41" s="43">
        <v>20.91166114969576</v>
      </c>
      <c r="L41" s="43"/>
      <c r="M41" s="43"/>
      <c r="N41" s="112"/>
      <c r="O41" s="112"/>
      <c r="P41" s="112"/>
      <c r="Q41" s="112"/>
      <c r="R41" s="112"/>
      <c r="S41" s="112"/>
      <c r="T41" s="112"/>
      <c r="U41" s="112"/>
      <c r="V41" s="29"/>
    </row>
    <row r="42" spans="1:22" s="101" customFormat="1">
      <c r="A42" s="25" t="s">
        <v>33</v>
      </c>
      <c r="B42" s="25"/>
      <c r="C42" s="25">
        <v>6117.4</v>
      </c>
      <c r="D42" s="45">
        <v>233.60000000000002</v>
      </c>
      <c r="E42" s="45">
        <v>588.29999999999995</v>
      </c>
      <c r="F42" s="45">
        <v>1216.0999999999999</v>
      </c>
      <c r="G42" s="45">
        <v>94.4</v>
      </c>
      <c r="H42" s="45">
        <v>1353.2</v>
      </c>
      <c r="I42" s="45">
        <v>934</v>
      </c>
      <c r="J42" s="45">
        <v>871.69999999999993</v>
      </c>
      <c r="K42" s="45">
        <v>826.3</v>
      </c>
      <c r="L42" s="24"/>
      <c r="M42" s="45">
        <f>(('Non-Ag Employment'!K41-'Non-Ag Employment'!F41)/'Non-Ag Employment'!F41)*100</f>
        <v>5.3743066799875985</v>
      </c>
      <c r="N42" s="45">
        <f>(('Non-Ag Employment'!U41-'Non-Ag Employment'!P41)/'Non-Ag Employment'!P41)*100</f>
        <v>16.161113873694692</v>
      </c>
      <c r="O42" s="45">
        <f>(('Non-Ag Employment'!AE41-'Non-Ag Employment'!Z41)/'Non-Ag Employment'!Z41)*100</f>
        <v>1.5711325966850671</v>
      </c>
      <c r="P42" s="45">
        <f>(('Non-Ag Employment'!AO41-'Non-Ag Employment'!AJ41)/'Non-Ag Employment'!AJ41)*100</f>
        <v>4.5298263709815902</v>
      </c>
      <c r="Q42" s="45">
        <f>(('Non-Ag Employment'!AY41-'Non-Ag Employment'!AT41)/'Non-Ag Employment'!AT41)*100</f>
        <v>-4.6464646464646409</v>
      </c>
      <c r="R42" s="45">
        <f>(('Non-Ag Employment'!BI41-'Non-Ag Employment'!BD41)/'Non-Ag Employment'!BD41)*100</f>
        <v>7.3457083928288229</v>
      </c>
      <c r="S42" s="45">
        <f>(('Non-Ag Employment'!BS41-'Non-Ag Employment'!BN41)/'Non-Ag Employment'!BN41)*100</f>
        <v>6.6697121973503855</v>
      </c>
      <c r="T42" s="45">
        <f>(('Non-Ag Employment'!CC41-'Non-Ag Employment'!BX41)/'Non-Ag Employment'!BX41)*100</f>
        <v>9.5375722543352577</v>
      </c>
      <c r="U42" s="45">
        <f>(('Non-Ag Employment'!CM41-'Non-Ag Employment'!CH41)/'Non-Ag Employment'!CH41)*100</f>
        <v>-0.5416466056812711</v>
      </c>
      <c r="V42" s="30" t="s">
        <v>33</v>
      </c>
    </row>
    <row r="43" spans="1:22" s="101" customFormat="1">
      <c r="A43" s="25" t="s">
        <v>34</v>
      </c>
      <c r="B43" s="25"/>
      <c r="C43" s="25">
        <v>3144</v>
      </c>
      <c r="D43" s="45">
        <v>147.5</v>
      </c>
      <c r="E43" s="45">
        <v>542</v>
      </c>
      <c r="F43" s="45">
        <v>597.5</v>
      </c>
      <c r="G43" s="45">
        <v>29.4</v>
      </c>
      <c r="H43" s="45">
        <v>481.4</v>
      </c>
      <c r="I43" s="45">
        <v>475.2</v>
      </c>
      <c r="J43" s="45">
        <v>441.3</v>
      </c>
      <c r="K43" s="45">
        <v>429.7</v>
      </c>
      <c r="L43" s="24"/>
      <c r="M43" s="45">
        <f>(('Non-Ag Employment'!K42-'Non-Ag Employment'!F42)/'Non-Ag Employment'!F42)*100</f>
        <v>7.0297872340425531</v>
      </c>
      <c r="N43" s="45">
        <f>(('Non-Ag Employment'!U42-'Non-Ag Employment'!P42)/'Non-Ag Employment'!P42)*100</f>
        <v>13.11349693251533</v>
      </c>
      <c r="O43" s="45">
        <f>(('Non-Ag Employment'!AE42-'Non-Ag Employment'!Z42)/'Non-Ag Employment'!Z42)*100</f>
        <v>10.16260162601626</v>
      </c>
      <c r="P43" s="45">
        <f>(('Non-Ag Employment'!AO42-'Non-Ag Employment'!AJ42)/'Non-Ag Employment'!AJ42)*100</f>
        <v>5.1566349876803859</v>
      </c>
      <c r="Q43" s="45">
        <f>(('Non-Ag Employment'!AY42-'Non-Ag Employment'!AT42)/'Non-Ag Employment'!AT42)*100</f>
        <v>-17.877094972067038</v>
      </c>
      <c r="R43" s="45">
        <f>(('Non-Ag Employment'!BI42-'Non-Ag Employment'!BD42)/'Non-Ag Employment'!BD42)*100</f>
        <v>10.362219165520401</v>
      </c>
      <c r="S43" s="45">
        <f>(('Non-Ag Employment'!BS42-'Non-Ag Employment'!BN42)/'Non-Ag Employment'!BN42)*100</f>
        <v>8.5427135678391899</v>
      </c>
      <c r="T43" s="45">
        <f>(('Non-Ag Employment'!CC42-'Non-Ag Employment'!BX42)/'Non-Ag Employment'!BX42)*100</f>
        <v>6.955889481337854</v>
      </c>
      <c r="U43" s="45">
        <f>(('Non-Ag Employment'!CM42-'Non-Ag Employment'!CH42)/'Non-Ag Employment'!CH42)*100</f>
        <v>1.2249705535924591</v>
      </c>
      <c r="V43" s="30" t="s">
        <v>34</v>
      </c>
    </row>
    <row r="44" spans="1:22" s="101" customFormat="1">
      <c r="A44" s="25" t="s">
        <v>35</v>
      </c>
      <c r="B44" s="25"/>
      <c r="C44" s="25">
        <v>1584.2</v>
      </c>
      <c r="D44" s="45">
        <v>80</v>
      </c>
      <c r="E44" s="45">
        <v>223</v>
      </c>
      <c r="F44" s="45">
        <v>312.60000000000002</v>
      </c>
      <c r="G44" s="45">
        <v>22</v>
      </c>
      <c r="H44" s="45">
        <v>250.1</v>
      </c>
      <c r="I44" s="45">
        <v>234.7</v>
      </c>
      <c r="J44" s="45">
        <v>201.1</v>
      </c>
      <c r="K44" s="45">
        <v>260.7</v>
      </c>
      <c r="L44" s="24"/>
      <c r="M44" s="45">
        <f>(('Non-Ag Employment'!K43-'Non-Ag Employment'!F43)/'Non-Ag Employment'!F43)*100</f>
        <v>3.650876733839306</v>
      </c>
      <c r="N44" s="45">
        <f>(('Non-Ag Employment'!U43-'Non-Ag Employment'!P43)/'Non-Ag Employment'!P43)*100</f>
        <v>14.12268188302426</v>
      </c>
      <c r="O44" s="45">
        <f>(('Non-Ag Employment'!AE43-'Non-Ag Employment'!Z43)/'Non-Ag Employment'!Z43)*100</f>
        <v>4.0111940298507429</v>
      </c>
      <c r="P44" s="45">
        <f>(('Non-Ag Employment'!AO43-'Non-Ag Employment'!AJ43)/'Non-Ag Employment'!AJ43)*100</f>
        <v>0.57915057915058277</v>
      </c>
      <c r="Q44" s="45">
        <f>(('Non-Ag Employment'!AY43-'Non-Ag Employment'!AT43)/'Non-Ag Employment'!AT43)*100</f>
        <v>-15.708812260536403</v>
      </c>
      <c r="R44" s="45">
        <f>(('Non-Ag Employment'!BI43-'Non-Ag Employment'!BD43)/'Non-Ag Employment'!BD43)*100</f>
        <v>6.0194997880457768</v>
      </c>
      <c r="S44" s="45">
        <f>(('Non-Ag Employment'!BS43-'Non-Ag Employment'!BN43)/'Non-Ag Employment'!BN43)*100</f>
        <v>5.7683641279855715</v>
      </c>
      <c r="T44" s="45">
        <f>(('Non-Ag Employment'!CC43-'Non-Ag Employment'!BX43)/'Non-Ag Employment'!BX43)*100</f>
        <v>3.3401849948612385</v>
      </c>
      <c r="U44" s="45">
        <f>(('Non-Ag Employment'!CM43-'Non-Ag Employment'!CH43)/'Non-Ag Employment'!CH43)*100</f>
        <v>2.3557126030624262</v>
      </c>
      <c r="V44" s="30" t="s">
        <v>35</v>
      </c>
    </row>
    <row r="45" spans="1:22" s="101" customFormat="1">
      <c r="A45" s="25" t="s">
        <v>36</v>
      </c>
      <c r="B45" s="25"/>
      <c r="C45" s="25">
        <v>1415.8</v>
      </c>
      <c r="D45" s="45">
        <v>67.900000000000006</v>
      </c>
      <c r="E45" s="45">
        <v>165.1</v>
      </c>
      <c r="F45" s="45">
        <v>268.7</v>
      </c>
      <c r="G45" s="45">
        <v>18.7</v>
      </c>
      <c r="H45" s="45">
        <v>257.10000000000002</v>
      </c>
      <c r="I45" s="45">
        <v>199.5</v>
      </c>
      <c r="J45" s="45">
        <v>180.6</v>
      </c>
      <c r="K45" s="45">
        <v>258.3</v>
      </c>
      <c r="L45" s="24"/>
      <c r="M45" s="45">
        <f>(('Non-Ag Employment'!K44-'Non-Ag Employment'!F44)/'Non-Ag Employment'!F44)*100</f>
        <v>3.1773793907593579</v>
      </c>
      <c r="N45" s="45">
        <f>(('Non-Ag Employment'!U44-'Non-Ag Employment'!P44)/'Non-Ag Employment'!P44)*100</f>
        <v>0.89153046062408414</v>
      </c>
      <c r="O45" s="45">
        <f>(('Non-Ag Employment'!AE44-'Non-Ag Employment'!Z44)/'Non-Ag Employment'!Z44)*100</f>
        <v>2.7380211574362203</v>
      </c>
      <c r="P45" s="45">
        <f>(('Non-Ag Employment'!AO44-'Non-Ag Employment'!AJ44)/'Non-Ag Employment'!AJ44)*100</f>
        <v>3.4257120862201602</v>
      </c>
      <c r="Q45" s="45">
        <f>(('Non-Ag Employment'!AY44-'Non-Ag Employment'!AT44)/'Non-Ag Employment'!AT44)*100</f>
        <v>-32.24637681159421</v>
      </c>
      <c r="R45" s="45">
        <f>(('Non-Ag Employment'!BI44-'Non-Ag Employment'!BD44)/'Non-Ag Employment'!BD44)*100</f>
        <v>6.2396694214876129</v>
      </c>
      <c r="S45" s="45">
        <f>(('Non-Ag Employment'!BS44-'Non-Ag Employment'!BN44)/'Non-Ag Employment'!BN44)*100</f>
        <v>6.2866275972296286</v>
      </c>
      <c r="T45" s="45">
        <f>(('Non-Ag Employment'!CC44-'Non-Ag Employment'!BX44)/'Non-Ag Employment'!BX44)*100</f>
        <v>6.2352941176470553</v>
      </c>
      <c r="U45" s="45">
        <f>(('Non-Ag Employment'!CM44-'Non-Ag Employment'!CH44)/'Non-Ag Employment'!CH44)*100</f>
        <v>0.42768273716952676</v>
      </c>
      <c r="V45" s="30" t="s">
        <v>36</v>
      </c>
    </row>
    <row r="46" spans="1:22">
      <c r="A46" s="24" t="s">
        <v>39</v>
      </c>
      <c r="B46" s="24"/>
      <c r="C46" s="24">
        <v>4418.6000000000004</v>
      </c>
      <c r="D46" s="43">
        <v>176.39999999999998</v>
      </c>
      <c r="E46" s="43">
        <v>629.79999999999995</v>
      </c>
      <c r="F46" s="43">
        <v>791.4</v>
      </c>
      <c r="G46" s="43">
        <v>55.8</v>
      </c>
      <c r="H46" s="43">
        <v>879.6</v>
      </c>
      <c r="I46" s="43">
        <v>679</v>
      </c>
      <c r="J46" s="43">
        <v>600.20000000000005</v>
      </c>
      <c r="K46" s="43">
        <v>606.5</v>
      </c>
      <c r="L46" s="24"/>
      <c r="M46" s="112">
        <f>(('Non-Ag Employment'!K45-'Non-Ag Employment'!F45)/'Non-Ag Employment'!F45)*100</f>
        <v>7.5268293870002241</v>
      </c>
      <c r="N46" s="112">
        <f>(('Non-Ag Employment'!U45-'Non-Ag Employment'!P45)/'Non-Ag Employment'!P45)*100</f>
        <v>24.664310954063588</v>
      </c>
      <c r="O46" s="112">
        <f>(('Non-Ag Employment'!AE45-'Non-Ag Employment'!Z45)/'Non-Ag Employment'!Z45)*100</f>
        <v>13.253012048192758</v>
      </c>
      <c r="P46" s="112">
        <f>(('Non-Ag Employment'!AO45-'Non-Ag Employment'!AJ45)/'Non-Ag Employment'!AJ45)*100</f>
        <v>6.3566724902566794</v>
      </c>
      <c r="Q46" s="112">
        <f>(('Non-Ag Employment'!AY45-'Non-Ag Employment'!AT45)/'Non-Ag Employment'!AT45)*100</f>
        <v>0.9041591320072333</v>
      </c>
      <c r="R46" s="112">
        <f>(('Non-Ag Employment'!BI45-'Non-Ag Employment'!BD45)/'Non-Ag Employment'!BD45)*100</f>
        <v>9.1721484423482806</v>
      </c>
      <c r="S46" s="112">
        <f>(('Non-Ag Employment'!BS45-'Non-Ag Employment'!BN45)/'Non-Ag Employment'!BN45)*100</f>
        <v>6.1933062245855526</v>
      </c>
      <c r="T46" s="112">
        <f>(('Non-Ag Employment'!CC45-'Non-Ag Employment'!BX45)/'Non-Ag Employment'!BX45)*100</f>
        <v>5.5389484789871632</v>
      </c>
      <c r="U46" s="112">
        <f>(('Non-Ag Employment'!CM45-'Non-Ag Employment'!CH45)/'Non-Ag Employment'!CH45)*100</f>
        <v>1.3197460741730667</v>
      </c>
      <c r="V46" s="29" t="s">
        <v>39</v>
      </c>
    </row>
    <row r="47" spans="1:22">
      <c r="A47" s="24" t="s">
        <v>40</v>
      </c>
      <c r="B47" s="24"/>
      <c r="C47" s="24">
        <v>2954.4</v>
      </c>
      <c r="D47" s="43">
        <v>129.19999999999999</v>
      </c>
      <c r="E47" s="43">
        <v>321.39999999999998</v>
      </c>
      <c r="F47" s="43">
        <v>537</v>
      </c>
      <c r="G47" s="43">
        <v>49.3</v>
      </c>
      <c r="H47" s="43">
        <v>562.20000000000005</v>
      </c>
      <c r="I47" s="43">
        <v>543.4</v>
      </c>
      <c r="J47" s="43">
        <v>386.4</v>
      </c>
      <c r="K47" s="43">
        <v>425.5</v>
      </c>
      <c r="L47" s="24"/>
      <c r="M47" s="112">
        <f>(('Non-Ag Employment'!K46-'Non-Ag Employment'!F46)/'Non-Ag Employment'!F46)*100</f>
        <v>6.4265129682997149</v>
      </c>
      <c r="N47" s="112">
        <f>(('Non-Ag Employment'!U46-'Non-Ag Employment'!P46)/'Non-Ag Employment'!P46)*100</f>
        <v>20.074349442379177</v>
      </c>
      <c r="O47" s="112">
        <f>(('Non-Ag Employment'!AE46-'Non-Ag Employment'!Z46)/'Non-Ag Employment'!Z46)*100</f>
        <v>4.5543266102797659</v>
      </c>
      <c r="P47" s="112">
        <f>(('Non-Ag Employment'!AO46-'Non-Ag Employment'!AJ46)/'Non-Ag Employment'!AJ46)*100</f>
        <v>5.1086318261890824</v>
      </c>
      <c r="Q47" s="112">
        <f>(('Non-Ag Employment'!AY46-'Non-Ag Employment'!AT46)/'Non-Ag Employment'!AT46)*100</f>
        <v>-7.3308270676691834</v>
      </c>
      <c r="R47" s="112">
        <f>(('Non-Ag Employment'!BI46-'Non-Ag Employment'!BD46)/'Non-Ag Employment'!BD46)*100</f>
        <v>6.8009118541033571</v>
      </c>
      <c r="S47" s="112">
        <f>(('Non-Ag Employment'!BS46-'Non-Ag Employment'!BN46)/'Non-Ag Employment'!BN46)*100</f>
        <v>10.852713178294572</v>
      </c>
      <c r="T47" s="112">
        <f>(('Non-Ag Employment'!CC46-'Non-Ag Employment'!BX46)/'Non-Ag Employment'!BX46)*100</f>
        <v>5.6314926189174486</v>
      </c>
      <c r="U47" s="112">
        <f>(('Non-Ag Employment'!CM46-'Non-Ag Employment'!CH46)/'Non-Ag Employment'!CH46)*100</f>
        <v>2.6290400385914077</v>
      </c>
      <c r="V47" s="29" t="s">
        <v>40</v>
      </c>
    </row>
    <row r="48" spans="1:22">
      <c r="A48" s="24" t="s">
        <v>41</v>
      </c>
      <c r="B48" s="24"/>
      <c r="C48" s="24">
        <v>2887.4</v>
      </c>
      <c r="D48" s="43">
        <v>126.9</v>
      </c>
      <c r="E48" s="43">
        <v>272.8</v>
      </c>
      <c r="F48" s="43">
        <v>543.70000000000005</v>
      </c>
      <c r="G48" s="43">
        <v>50.5</v>
      </c>
      <c r="H48" s="43">
        <v>559.79999999999995</v>
      </c>
      <c r="I48" s="43">
        <v>478.8</v>
      </c>
      <c r="J48" s="43">
        <v>421.4</v>
      </c>
      <c r="K48" s="43">
        <v>433.7</v>
      </c>
      <c r="L48" s="24"/>
      <c r="M48" s="112">
        <f>(('Non-Ag Employment'!K47-'Non-Ag Employment'!F47)/'Non-Ag Employment'!F47)*100</f>
        <v>6.5107528864952595</v>
      </c>
      <c r="N48" s="112">
        <f>(('Non-Ag Employment'!U47-'Non-Ag Employment'!P47)/'Non-Ag Employment'!P47)*100</f>
        <v>13.607878245299926</v>
      </c>
      <c r="O48" s="112">
        <f>(('Non-Ag Employment'!AE47-'Non-Ag Employment'!Z47)/'Non-Ag Employment'!Z47)*100</f>
        <v>8.0396039603960432</v>
      </c>
      <c r="P48" s="112">
        <f>(('Non-Ag Employment'!AO47-'Non-Ag Employment'!AJ47)/'Non-Ag Employment'!AJ47)*100</f>
        <v>5.3273924835335134</v>
      </c>
      <c r="Q48" s="112">
        <f>(('Non-Ag Employment'!AY47-'Non-Ag Employment'!AT47)/'Non-Ag Employment'!AT47)*100</f>
        <v>-12.173913043478262</v>
      </c>
      <c r="R48" s="112">
        <f>(('Non-Ag Employment'!BI47-'Non-Ag Employment'!BD47)/'Non-Ag Employment'!BD47)*100</f>
        <v>9.700176366843035</v>
      </c>
      <c r="S48" s="112">
        <f>(('Non-Ag Employment'!BS47-'Non-Ag Employment'!BN47)/'Non-Ag Employment'!BN47)*100</f>
        <v>10.628465804066543</v>
      </c>
      <c r="T48" s="112">
        <f>(('Non-Ag Employment'!CC47-'Non-Ag Employment'!BX47)/'Non-Ag Employment'!BX47)*100</f>
        <v>6.7916877850988229</v>
      </c>
      <c r="U48" s="112">
        <f>(('Non-Ag Employment'!CM47-'Non-Ag Employment'!CH47)/'Non-Ag Employment'!CH47)*100</f>
        <v>-0.36756260050540379</v>
      </c>
      <c r="V48" s="29" t="s">
        <v>41</v>
      </c>
    </row>
    <row r="49" spans="1:22">
      <c r="A49" s="24" t="s">
        <v>43</v>
      </c>
      <c r="B49" s="24"/>
      <c r="C49" s="24">
        <v>1023.1</v>
      </c>
      <c r="D49" s="43">
        <v>53.4</v>
      </c>
      <c r="E49" s="43">
        <v>99.7</v>
      </c>
      <c r="F49" s="43">
        <v>201.3</v>
      </c>
      <c r="G49" s="43">
        <v>17.7</v>
      </c>
      <c r="H49" s="43">
        <v>193.10000000000002</v>
      </c>
      <c r="I49" s="43">
        <v>155.6</v>
      </c>
      <c r="J49" s="43">
        <v>129</v>
      </c>
      <c r="K49" s="43">
        <v>173.5</v>
      </c>
      <c r="L49" s="24"/>
      <c r="M49" s="112">
        <f>(('Non-Ag Employment'!K48-'Non-Ag Employment'!F48)/'Non-Ag Employment'!F48)*100</f>
        <v>4.3553651570787482</v>
      </c>
      <c r="N49" s="112">
        <f>(('Non-Ag Employment'!U48-'Non-Ag Employment'!P48)/'Non-Ag Employment'!P48)*100</f>
        <v>17.880794701986762</v>
      </c>
      <c r="O49" s="112">
        <f>(('Non-Ag Employment'!AE48-'Non-Ag Employment'!Z48)/'Non-Ag Employment'!Z48)*100</f>
        <v>3.3160621761658056</v>
      </c>
      <c r="P49" s="112">
        <f>(('Non-Ag Employment'!AO48-'Non-Ag Employment'!AJ48)/'Non-Ag Employment'!AJ48)*100</f>
        <v>0</v>
      </c>
      <c r="Q49" s="112">
        <f>(('Non-Ag Employment'!AY48-'Non-Ag Employment'!AT48)/'Non-Ag Employment'!AT48)*100</f>
        <v>3.5087719298245488</v>
      </c>
      <c r="R49" s="112">
        <f>(('Non-Ag Employment'!BI48-'Non-Ag Employment'!BD48)/'Non-Ag Employment'!BD48)*100</f>
        <v>6.1572292468389316</v>
      </c>
      <c r="S49" s="112">
        <f>(('Non-Ag Employment'!BS48-'Non-Ag Employment'!BN48)/'Non-Ag Employment'!BN48)*100</f>
        <v>5.8503401360544185</v>
      </c>
      <c r="T49" s="112">
        <f>(('Non-Ag Employment'!CC48-'Non-Ag Employment'!BX48)/'Non-Ag Employment'!BX48)*100</f>
        <v>5.2202283849918487</v>
      </c>
      <c r="U49" s="112">
        <f>(('Non-Ag Employment'!CM48-'Non-Ag Employment'!CH48)/'Non-Ag Employment'!CH48)*100</f>
        <v>2.7235050325636436</v>
      </c>
      <c r="V49" s="29" t="s">
        <v>43</v>
      </c>
    </row>
    <row r="50" spans="1:22" s="101" customFormat="1">
      <c r="A50" s="25" t="s">
        <v>48</v>
      </c>
      <c r="B50" s="25"/>
      <c r="C50" s="25">
        <v>433.4</v>
      </c>
      <c r="D50" s="45">
        <v>46.599999999999994</v>
      </c>
      <c r="E50" s="45">
        <v>25.9</v>
      </c>
      <c r="F50" s="45">
        <v>94.2</v>
      </c>
      <c r="G50" s="45">
        <v>6.2</v>
      </c>
      <c r="H50" s="45">
        <v>58.900000000000006</v>
      </c>
      <c r="I50" s="45">
        <v>63.7</v>
      </c>
      <c r="J50" s="45">
        <v>55.400000000000006</v>
      </c>
      <c r="K50" s="45">
        <v>82.5</v>
      </c>
      <c r="L50" s="24"/>
      <c r="M50" s="45">
        <f>(('Non-Ag Employment'!K49-'Non-Ag Employment'!F49)/'Non-Ag Employment'!F49)*100</f>
        <v>-2.3213883254451231</v>
      </c>
      <c r="N50" s="45">
        <f>(('Non-Ag Employment'!U49-'Non-Ag Employment'!P49)/'Non-Ag Employment'!P49)*100</f>
        <v>-20.477815699658706</v>
      </c>
      <c r="O50" s="45">
        <f>(('Non-Ag Employment'!AE49-'Non-Ag Employment'!Z49)/'Non-Ag Employment'!Z49)*100</f>
        <v>1.9685039370078741</v>
      </c>
      <c r="P50" s="45">
        <f>(('Non-Ag Employment'!AO49-'Non-Ag Employment'!AJ49)/'Non-Ag Employment'!AJ49)*100</f>
        <v>-7.2834645669291262</v>
      </c>
      <c r="Q50" s="45">
        <f>(('Non-Ag Employment'!AY49-'Non-Ag Employment'!AT49)/'Non-Ag Employment'!AT49)*100</f>
        <v>-8.8235294117647012</v>
      </c>
      <c r="R50" s="45">
        <f>(('Non-Ag Employment'!BI49-'Non-Ag Employment'!BD49)/'Non-Ag Employment'!BD49)*100</f>
        <v>3.1523642732049115</v>
      </c>
      <c r="S50" s="45">
        <f>(('Non-Ag Employment'!BS49-'Non-Ag Employment'!BN49)/'Non-Ag Employment'!BN49)*100</f>
        <v>8.3333333333333446</v>
      </c>
      <c r="T50" s="45">
        <f>(('Non-Ag Employment'!CC49-'Non-Ag Employment'!BX49)/'Non-Ag Employment'!BX49)*100</f>
        <v>-0.18018018018016996</v>
      </c>
      <c r="U50" s="45">
        <f>(('Non-Ag Employment'!CM49-'Non-Ag Employment'!CH49)/'Non-Ag Employment'!CH49)*100</f>
        <v>3.2540675844805933</v>
      </c>
      <c r="V50" s="30" t="s">
        <v>48</v>
      </c>
    </row>
    <row r="51" spans="1:22" s="101" customFormat="1">
      <c r="A51" s="25" t="s">
        <v>49</v>
      </c>
      <c r="B51" s="25"/>
      <c r="C51" s="25">
        <v>5559.9</v>
      </c>
      <c r="D51" s="45">
        <v>231.5</v>
      </c>
      <c r="E51" s="45">
        <v>698.9</v>
      </c>
      <c r="F51" s="45">
        <v>1024.3</v>
      </c>
      <c r="G51" s="45">
        <v>70.8</v>
      </c>
      <c r="H51" s="45">
        <v>1039.0999999999999</v>
      </c>
      <c r="I51" s="45">
        <v>936.1</v>
      </c>
      <c r="J51" s="45">
        <v>780.09999999999991</v>
      </c>
      <c r="K51" s="45">
        <v>779.2</v>
      </c>
      <c r="L51" s="24"/>
      <c r="M51" s="45">
        <f>(('Non-Ag Employment'!K50-'Non-Ag Employment'!F50)/'Non-Ag Employment'!F50)*100</f>
        <v>5.6392620318823372</v>
      </c>
      <c r="N51" s="45">
        <f>(('Non-Ag Employment'!U50-'Non-Ag Employment'!P50)/'Non-Ag Employment'!P50)*100</f>
        <v>16.624685138539043</v>
      </c>
      <c r="O51" s="45">
        <f>(('Non-Ag Employment'!AE50-'Non-Ag Employment'!Z50)/'Non-Ag Employment'!Z50)*100</f>
        <v>5.4465902232951153</v>
      </c>
      <c r="P51" s="45">
        <f>(('Non-Ag Employment'!AO50-'Non-Ag Employment'!AJ50)/'Non-Ag Employment'!AJ50)*100</f>
        <v>4.2969147744628788</v>
      </c>
      <c r="Q51" s="45">
        <f>(('Non-Ag Employment'!AY50-'Non-Ag Employment'!AT50)/'Non-Ag Employment'!AT50)*100</f>
        <v>-5.8510638297872415</v>
      </c>
      <c r="R51" s="45">
        <f>(('Non-Ag Employment'!BI50-'Non-Ag Employment'!BD50)/'Non-Ag Employment'!BD50)*100</f>
        <v>6.749537702897042</v>
      </c>
      <c r="S51" s="45">
        <f>(('Non-Ag Employment'!BS50-'Non-Ag Employment'!BN50)/'Non-Ag Employment'!BN50)*100</f>
        <v>6.3991816321891424</v>
      </c>
      <c r="T51" s="45">
        <f>(('Non-Ag Employment'!CC50-'Non-Ag Employment'!BX50)/'Non-Ag Employment'!BX50)*100</f>
        <v>6.9362577107607821</v>
      </c>
      <c r="U51" s="45">
        <f>(('Non-Ag Employment'!CM50-'Non-Ag Employment'!CH50)/'Non-Ag Employment'!CH50)*100</f>
        <v>2.297492451096232</v>
      </c>
      <c r="V51" s="30" t="s">
        <v>49</v>
      </c>
    </row>
    <row r="52" spans="1:22" s="101" customFormat="1">
      <c r="A52" s="25" t="s">
        <v>53</v>
      </c>
      <c r="B52" s="25"/>
      <c r="C52" s="25">
        <v>438.9</v>
      </c>
      <c r="D52" s="45">
        <v>23.9</v>
      </c>
      <c r="E52" s="45">
        <v>44.4</v>
      </c>
      <c r="F52" s="45">
        <v>86.8</v>
      </c>
      <c r="G52" s="45">
        <v>5.6</v>
      </c>
      <c r="H52" s="45">
        <v>61.8</v>
      </c>
      <c r="I52" s="45">
        <v>72.8</v>
      </c>
      <c r="J52" s="45">
        <v>64.099999999999994</v>
      </c>
      <c r="K52" s="45">
        <v>79.599999999999994</v>
      </c>
      <c r="L52" s="24"/>
      <c r="M52" s="45">
        <f>(('Non-Ag Employment'!K51-'Non-Ag Employment'!F51)/'Non-Ag Employment'!F51)*100</f>
        <v>5.0754129758199635</v>
      </c>
      <c r="N52" s="45">
        <f>(('Non-Ag Employment'!U51-'Non-Ag Employment'!P51)/'Non-Ag Employment'!P51)*100</f>
        <v>11.682242990654206</v>
      </c>
      <c r="O52" s="45">
        <f>(('Non-Ag Employment'!AE51-'Non-Ag Employment'!Z51)/'Non-Ag Employment'!Z51)*100</f>
        <v>6.987951807228912</v>
      </c>
      <c r="P52" s="45">
        <f>(('Non-Ag Employment'!AO51-'Non-Ag Employment'!AJ51)/'Non-Ag Employment'!AJ51)*100</f>
        <v>3.7037037037036966</v>
      </c>
      <c r="Q52" s="45">
        <f>(('Non-Ag Employment'!AY51-'Non-Ag Employment'!AT51)/'Non-Ag Employment'!AT51)*100</f>
        <v>-6.6666666666666723</v>
      </c>
      <c r="R52" s="45">
        <f>(('Non-Ag Employment'!BI51-'Non-Ag Employment'!BD51)/'Non-Ag Employment'!BD51)*100</f>
        <v>4.3918918918918823</v>
      </c>
      <c r="S52" s="45">
        <f>(('Non-Ag Employment'!BS51-'Non-Ag Employment'!BN51)/'Non-Ag Employment'!BN51)*100</f>
        <v>7.0588235294117601</v>
      </c>
      <c r="T52" s="45">
        <f>(('Non-Ag Employment'!CC51-'Non-Ag Employment'!BX51)/'Non-Ag Employment'!BX51)*100</f>
        <v>5.7755775577557635</v>
      </c>
      <c r="U52" s="45">
        <f>(('Non-Ag Employment'!CM51-'Non-Ag Employment'!CH51)/'Non-Ag Employment'!CH51)*100</f>
        <v>2.9754204398447568</v>
      </c>
      <c r="V52" s="30" t="s">
        <v>53</v>
      </c>
    </row>
    <row r="53" spans="1:22" s="101" customFormat="1">
      <c r="A53" s="26" t="s">
        <v>57</v>
      </c>
      <c r="B53" s="26"/>
      <c r="C53" s="26">
        <v>2971.5</v>
      </c>
      <c r="D53" s="46">
        <v>127</v>
      </c>
      <c r="E53" s="46">
        <v>475.5</v>
      </c>
      <c r="F53" s="46">
        <v>543.20000000000005</v>
      </c>
      <c r="G53" s="46">
        <v>47.3</v>
      </c>
      <c r="H53" s="46">
        <v>479.70000000000005</v>
      </c>
      <c r="I53" s="46">
        <v>456.1</v>
      </c>
      <c r="J53" s="46">
        <v>434.90000000000003</v>
      </c>
      <c r="K53" s="46">
        <v>407.8</v>
      </c>
      <c r="L53" s="24"/>
      <c r="M53" s="45">
        <f>(('Non-Ag Employment'!K52-'Non-Ag Employment'!F52)/'Non-Ag Employment'!F52)*100</f>
        <v>5.7849768600925593</v>
      </c>
      <c r="N53" s="45">
        <f>(('Non-Ag Employment'!U52-'Non-Ag Employment'!P52)/'Non-Ag Employment'!P52)*100</f>
        <v>24.144672531769309</v>
      </c>
      <c r="O53" s="45">
        <f>(('Non-Ag Employment'!AE52-'Non-Ag Employment'!Z52)/'Non-Ag Employment'!Z52)*100</f>
        <v>3.9344262295081971</v>
      </c>
      <c r="P53" s="45">
        <f>(('Non-Ag Employment'!AO52-'Non-Ag Employment'!AJ52)/'Non-Ag Employment'!AJ52)*100</f>
        <v>4.9256326057562294</v>
      </c>
      <c r="Q53" s="45">
        <f>(('Non-Ag Employment'!AY52-'Non-Ag Employment'!AT52)/'Non-Ag Employment'!AT52)*100</f>
        <v>0.21186440677964896</v>
      </c>
      <c r="R53" s="45">
        <f>(('Non-Ag Employment'!BI52-'Non-Ag Employment'!BD52)/'Non-Ag Employment'!BD52)*100</f>
        <v>6.0813799203892209</v>
      </c>
      <c r="S53" s="45">
        <f>(('Non-Ag Employment'!BS52-'Non-Ag Employment'!BN52)/'Non-Ag Employment'!BN52)*100</f>
        <v>7.5453902381513798</v>
      </c>
      <c r="T53" s="45">
        <f>(('Non-Ag Employment'!CC52-'Non-Ag Employment'!BX52)/'Non-Ag Employment'!BX52)*100</f>
        <v>9.0248182501880319</v>
      </c>
      <c r="U53" s="45">
        <f>(('Non-Ag Employment'!CM52-'Non-Ag Employment'!CH52)/'Non-Ag Employment'!CH52)*100</f>
        <v>-0.31777071620630931</v>
      </c>
      <c r="V53" s="31" t="s">
        <v>57</v>
      </c>
    </row>
    <row r="54" spans="1:22">
      <c r="A54" s="24" t="s">
        <v>63</v>
      </c>
      <c r="B54" s="24"/>
      <c r="C54" s="24">
        <v>27283.699999999997</v>
      </c>
      <c r="D54" s="43">
        <v>1159.2000000000003</v>
      </c>
      <c r="E54" s="43">
        <v>1856.9</v>
      </c>
      <c r="F54" s="43">
        <v>4843.8999999999996</v>
      </c>
      <c r="G54" s="43">
        <v>583.99999999999989</v>
      </c>
      <c r="H54" s="43">
        <v>5628.2999999999993</v>
      </c>
      <c r="I54" s="43">
        <v>5606.0000000000009</v>
      </c>
      <c r="J54" s="43">
        <v>3814.6000000000004</v>
      </c>
      <c r="K54" s="43">
        <v>3791</v>
      </c>
      <c r="L54" s="24"/>
      <c r="M54" s="103">
        <f>(('Non-Ag Employment'!K53-'Non-Ag Employment'!F53)/'Non-Ag Employment'!F53)*100</f>
        <v>6.3613221632705397</v>
      </c>
      <c r="N54" s="113">
        <f>(('Non-Ag Employment'!U53-'Non-Ag Employment'!P53)/'Non-Ag Employment'!P53)*100</f>
        <v>16.760676873489157</v>
      </c>
      <c r="O54" s="113">
        <f>(('Non-Ag Employment'!AE53-'Non-Ag Employment'!Z53)/'Non-Ag Employment'!Z53)*100</f>
        <v>-0.46633790737562136</v>
      </c>
      <c r="P54" s="113">
        <f>(('Non-Ag Employment'!AO53-'Non-Ag Employment'!AJ53)/'Non-Ag Employment'!AJ53)*100</f>
        <v>1.9274877427771699</v>
      </c>
      <c r="Q54" s="113">
        <f>(('Non-Ag Employment'!AY53-'Non-Ag Employment'!AT53)/'Non-Ag Employment'!AT53)*100</f>
        <v>1.3712897066481278</v>
      </c>
      <c r="R54" s="113">
        <f>(('Non-Ag Employment'!BI53-'Non-Ag Employment'!BD53)/'Non-Ag Employment'!BD53)*100</f>
        <v>8.0619768066968671</v>
      </c>
      <c r="S54" s="113">
        <f>(('Non-Ag Employment'!BS53-'Non-Ag Employment'!BN53)/'Non-Ag Employment'!BN53)*100</f>
        <v>11.045083590840669</v>
      </c>
      <c r="T54" s="113">
        <f>(('Non-Ag Employment'!CC53-'Non-Ag Employment'!BX53)/'Non-Ag Employment'!BX53)*100</f>
        <v>9.1132723112128247</v>
      </c>
      <c r="U54" s="113">
        <f>(('Non-Ag Employment'!CM53-'Non-Ag Employment'!CH53)/'Non-Ag Employment'!CH53)*100</f>
        <v>0.57303549636547901</v>
      </c>
      <c r="V54" s="29" t="s">
        <v>63</v>
      </c>
    </row>
    <row r="55" spans="1:22" ht="14.25">
      <c r="A55" s="24" t="s">
        <v>98</v>
      </c>
      <c r="B55" s="24"/>
      <c r="C55" s="43">
        <v>18.33132329771259</v>
      </c>
      <c r="D55" s="43">
        <v>14.564277816866023</v>
      </c>
      <c r="E55" s="43">
        <v>14.661318721230455</v>
      </c>
      <c r="F55" s="43">
        <v>17.516218385899951</v>
      </c>
      <c r="G55" s="43">
        <v>20.556865781970494</v>
      </c>
      <c r="H55" s="43">
        <v>19.173420270007867</v>
      </c>
      <c r="I55" s="43">
        <v>23.737842083645621</v>
      </c>
      <c r="J55" s="43">
        <v>17.36205617430328</v>
      </c>
      <c r="K55" s="43">
        <v>16.643106127788847</v>
      </c>
      <c r="L55" s="43"/>
      <c r="M55" s="43"/>
      <c r="N55" s="112"/>
      <c r="O55" s="112"/>
      <c r="P55" s="112"/>
      <c r="Q55" s="112"/>
      <c r="R55" s="112"/>
      <c r="S55" s="112"/>
      <c r="T55" s="112"/>
      <c r="U55" s="112"/>
      <c r="V55" s="29"/>
    </row>
    <row r="56" spans="1:22" s="101" customFormat="1">
      <c r="A56" s="25" t="s">
        <v>29</v>
      </c>
      <c r="B56" s="25"/>
      <c r="C56" s="25">
        <v>1689</v>
      </c>
      <c r="D56" s="45">
        <v>59.1</v>
      </c>
      <c r="E56" s="45">
        <v>160.30000000000001</v>
      </c>
      <c r="F56" s="45">
        <v>296.5</v>
      </c>
      <c r="G56" s="45">
        <v>31.9</v>
      </c>
      <c r="H56" s="45">
        <v>346.6</v>
      </c>
      <c r="I56" s="45">
        <v>334.9</v>
      </c>
      <c r="J56" s="45">
        <v>223.1</v>
      </c>
      <c r="K56" s="45">
        <v>236.7</v>
      </c>
      <c r="L56" s="24"/>
      <c r="M56" s="45">
        <f>(('Non-Ag Employment'!K55-'Non-Ag Employment'!F55)/'Non-Ag Employment'!F55)*100</f>
        <v>2.1407837445573352</v>
      </c>
      <c r="N56" s="45">
        <f>(('Non-Ag Employment'!U55-'Non-Ag Employment'!P55)/'Non-Ag Employment'!P55)*100</f>
        <v>8.8397790055248553</v>
      </c>
      <c r="O56" s="45">
        <f>(('Non-Ag Employment'!AE55-'Non-Ag Employment'!Z55)/'Non-Ag Employment'!Z55)*100</f>
        <v>-1.4145141451414409</v>
      </c>
      <c r="P56" s="45">
        <f>(('Non-Ag Employment'!AO55-'Non-Ag Employment'!AJ55)/'Non-Ag Employment'!AJ55)*100</f>
        <v>-0.63672922252009967</v>
      </c>
      <c r="Q56" s="45">
        <f>(('Non-Ag Employment'!AY55-'Non-Ag Employment'!AT55)/'Non-Ag Employment'!AT55)*100</f>
        <v>-0.62305295950156647</v>
      </c>
      <c r="R56" s="45">
        <f>(('Non-Ag Employment'!BI55-'Non-Ag Employment'!BD55)/'Non-Ag Employment'!BD55)*100</f>
        <v>2.7571894455974117</v>
      </c>
      <c r="S56" s="45">
        <f>(('Non-Ag Employment'!BS55-'Non-Ag Employment'!BN55)/'Non-Ag Employment'!BN55)*100</f>
        <v>4.26525529265255</v>
      </c>
      <c r="T56" s="45">
        <f>(('Non-Ag Employment'!CC55-'Non-Ag Employment'!BX55)/'Non-Ag Employment'!BX55)*100</f>
        <v>6.4916467780429574</v>
      </c>
      <c r="U56" s="45">
        <f>(('Non-Ag Employment'!CM55-'Non-Ag Employment'!CH55)/'Non-Ag Employment'!CH55)*100</f>
        <v>-0.62972292191435775</v>
      </c>
      <c r="V56" s="30" t="s">
        <v>29</v>
      </c>
    </row>
    <row r="57" spans="1:22" s="101" customFormat="1">
      <c r="A57" s="25" t="s">
        <v>37</v>
      </c>
      <c r="B57" s="25"/>
      <c r="C57" s="25">
        <v>628.5</v>
      </c>
      <c r="D57" s="45">
        <v>31.099999999999998</v>
      </c>
      <c r="E57" s="45">
        <v>52</v>
      </c>
      <c r="F57" s="45">
        <v>119.1</v>
      </c>
      <c r="G57" s="45">
        <v>7.3</v>
      </c>
      <c r="H57" s="45">
        <v>101.19999999999999</v>
      </c>
      <c r="I57" s="45">
        <v>127.2</v>
      </c>
      <c r="J57" s="45">
        <v>90.5</v>
      </c>
      <c r="K57" s="45">
        <v>100.1</v>
      </c>
      <c r="L57" s="24"/>
      <c r="M57" s="45">
        <f>(('Non-Ag Employment'!K56-'Non-Ag Employment'!F56)/'Non-Ag Employment'!F56)*100</f>
        <v>4.4540468672095646</v>
      </c>
      <c r="N57" s="45">
        <f>(('Non-Ag Employment'!U56-'Non-Ag Employment'!P56)/'Non-Ag Employment'!P56)*100</f>
        <v>11.071428571428564</v>
      </c>
      <c r="O57" s="45">
        <f>(('Non-Ag Employment'!AE56-'Non-Ag Employment'!Z56)/'Non-Ag Employment'!Z56)*100</f>
        <v>3.1746031746031771</v>
      </c>
      <c r="P57" s="45">
        <f>(('Non-Ag Employment'!AO56-'Non-Ag Employment'!AJ56)/'Non-Ag Employment'!AJ56)*100</f>
        <v>0.93220338983050366</v>
      </c>
      <c r="Q57" s="45">
        <f>(('Non-Ag Employment'!AY56-'Non-Ag Employment'!AT56)/'Non-Ag Employment'!AT56)*100</f>
        <v>-3.9473684210526292</v>
      </c>
      <c r="R57" s="45">
        <f>(('Non-Ag Employment'!BI56-'Non-Ag Employment'!BD56)/'Non-Ag Employment'!BD56)*100</f>
        <v>10.119695321001069</v>
      </c>
      <c r="S57" s="45">
        <f>(('Non-Ag Employment'!BS56-'Non-Ag Employment'!BN56)/'Non-Ag Employment'!BN56)*100</f>
        <v>4.3478260869565197</v>
      </c>
      <c r="T57" s="45">
        <f>(('Non-Ag Employment'!CC56-'Non-Ag Employment'!BX56)/'Non-Ag Employment'!BX56)*100</f>
        <v>8.5131894484412403</v>
      </c>
      <c r="U57" s="45">
        <f>(('Non-Ag Employment'!CM56-'Non-Ag Employment'!CH56)/'Non-Ag Employment'!CH56)*100</f>
        <v>-0.39800995024876185</v>
      </c>
      <c r="V57" s="30" t="s">
        <v>37</v>
      </c>
    </row>
    <row r="58" spans="1:22" s="101" customFormat="1">
      <c r="A58" s="25" t="s">
        <v>38</v>
      </c>
      <c r="B58" s="25"/>
      <c r="C58" s="25">
        <v>3642.9</v>
      </c>
      <c r="D58" s="45">
        <v>158.29999999999998</v>
      </c>
      <c r="E58" s="45">
        <v>244.1</v>
      </c>
      <c r="F58" s="45">
        <v>579.4</v>
      </c>
      <c r="G58" s="45">
        <v>91.5</v>
      </c>
      <c r="H58" s="45">
        <v>805.4</v>
      </c>
      <c r="I58" s="45">
        <v>797.9</v>
      </c>
      <c r="J58" s="45">
        <v>511.9</v>
      </c>
      <c r="K58" s="45">
        <v>454.5</v>
      </c>
      <c r="L58" s="24"/>
      <c r="M58" s="45">
        <f>(('Non-Ag Employment'!K57-'Non-Ag Employment'!F57)/'Non-Ag Employment'!F57)*100</f>
        <v>8.4680661009379214</v>
      </c>
      <c r="N58" s="45">
        <f>(('Non-Ag Employment'!U57-'Non-Ag Employment'!P57)/'Non-Ag Employment'!P57)*100</f>
        <v>28.386050283860492</v>
      </c>
      <c r="O58" s="45">
        <f>(('Non-Ag Employment'!AE57-'Non-Ag Employment'!Z57)/'Non-Ag Employment'!Z57)*100</f>
        <v>-2.6714513556618886</v>
      </c>
      <c r="P58" s="45">
        <f>(('Non-Ag Employment'!AO57-'Non-Ag Employment'!AJ57)/'Non-Ag Employment'!AJ57)*100</f>
        <v>4.2086330935251759</v>
      </c>
      <c r="Q58" s="45">
        <f>(('Non-Ag Employment'!AY57-'Non-Ag Employment'!AT57)/'Non-Ag Employment'!AT57)*100</f>
        <v>6.2717770034843277</v>
      </c>
      <c r="R58" s="45">
        <f>(('Non-Ag Employment'!BI57-'Non-Ag Employment'!BD57)/'Non-Ag Employment'!BD57)*100</f>
        <v>12.911818309266792</v>
      </c>
      <c r="S58" s="45">
        <f>(('Non-Ag Employment'!BS57-'Non-Ag Employment'!BN57)/'Non-Ag Employment'!BN57)*100</f>
        <v>10.298589991705834</v>
      </c>
      <c r="T58" s="45">
        <f>(('Non-Ag Employment'!CC57-'Non-Ag Employment'!BX57)/'Non-Ag Employment'!BX57)*100</f>
        <v>10.681081081081075</v>
      </c>
      <c r="U58" s="45">
        <f>(('Non-Ag Employment'!CM57-'Non-Ag Employment'!CH57)/'Non-Ag Employment'!CH57)*100</f>
        <v>2.5727826675693923</v>
      </c>
      <c r="V58" s="30" t="s">
        <v>38</v>
      </c>
    </row>
    <row r="59" spans="1:22" s="101" customFormat="1">
      <c r="A59" s="25" t="s">
        <v>45</v>
      </c>
      <c r="B59" s="25"/>
      <c r="C59" s="25">
        <v>681</v>
      </c>
      <c r="D59" s="45">
        <v>27.9</v>
      </c>
      <c r="E59" s="45">
        <v>70.5</v>
      </c>
      <c r="F59" s="45">
        <v>139.30000000000001</v>
      </c>
      <c r="G59" s="45">
        <v>12.4</v>
      </c>
      <c r="H59" s="45">
        <v>117.6</v>
      </c>
      <c r="I59" s="45">
        <v>125.8</v>
      </c>
      <c r="J59" s="45">
        <v>97.5</v>
      </c>
      <c r="K59" s="45">
        <v>90</v>
      </c>
      <c r="L59" s="24"/>
      <c r="M59" s="45">
        <f>(('Non-Ag Employment'!K58-'Non-Ag Employment'!F58)/'Non-Ag Employment'!F58)*100</f>
        <v>6.3563954396376774</v>
      </c>
      <c r="N59" s="45">
        <f>(('Non-Ag Employment'!U58-'Non-Ag Employment'!P58)/'Non-Ag Employment'!P58)*100</f>
        <v>19.230769230769234</v>
      </c>
      <c r="O59" s="45">
        <f>(('Non-Ag Employment'!AE58-'Non-Ag Employment'!Z58)/'Non-Ag Employment'!Z58)*100</f>
        <v>6.8181818181818175</v>
      </c>
      <c r="P59" s="45">
        <f>(('Non-Ag Employment'!AO58-'Non-Ag Employment'!AJ58)/'Non-Ag Employment'!AJ58)*100</f>
        <v>2.0512820512820595</v>
      </c>
      <c r="Q59" s="45">
        <f>(('Non-Ag Employment'!AY58-'Non-Ag Employment'!AT58)/'Non-Ag Employment'!AT58)*100</f>
        <v>4.2016806722689068</v>
      </c>
      <c r="R59" s="45">
        <f>(('Non-Ag Employment'!BI58-'Non-Ag Employment'!BD58)/'Non-Ag Employment'!BD58)*100</f>
        <v>10.943396226415089</v>
      </c>
      <c r="S59" s="45">
        <f>(('Non-Ag Employment'!BS58-'Non-Ag Employment'!BN58)/'Non-Ag Employment'!BN58)*100</f>
        <v>9.3913043478260843</v>
      </c>
      <c r="T59" s="45">
        <f>(('Non-Ag Employment'!CC58-'Non-Ag Employment'!BX58)/'Non-Ag Employment'!BX58)*100</f>
        <v>6.9078947368421018</v>
      </c>
      <c r="U59" s="45">
        <f>(('Non-Ag Employment'!CM58-'Non-Ag Employment'!CH58)/'Non-Ag Employment'!CH58)*100</f>
        <v>-0.44247787610620093</v>
      </c>
      <c r="V59" s="30" t="s">
        <v>45</v>
      </c>
    </row>
    <row r="60" spans="1:22">
      <c r="A60" s="24" t="s">
        <v>93</v>
      </c>
      <c r="B60" s="24"/>
      <c r="C60" s="24">
        <v>4154.8</v>
      </c>
      <c r="D60" s="43">
        <v>159.30000000000001</v>
      </c>
      <c r="E60" s="43">
        <v>247.4</v>
      </c>
      <c r="F60" s="43">
        <v>888.1</v>
      </c>
      <c r="G60" s="43">
        <v>69.7</v>
      </c>
      <c r="H60" s="43">
        <v>922.8</v>
      </c>
      <c r="I60" s="43">
        <v>708.2</v>
      </c>
      <c r="J60" s="43">
        <v>558.70000000000005</v>
      </c>
      <c r="K60" s="43">
        <v>600.5</v>
      </c>
      <c r="L60" s="24"/>
      <c r="M60" s="112">
        <f>(('Non-Ag Employment'!K59-'Non-Ag Employment'!F59)/'Non-Ag Employment'!F59)*100</f>
        <v>5.5804025208375778</v>
      </c>
      <c r="N60" s="112">
        <f>(('Non-Ag Employment'!U59-'Non-Ag Employment'!P59)/'Non-Ag Employment'!P59)*100</f>
        <v>14.686825053995683</v>
      </c>
      <c r="O60" s="112">
        <f>(('Non-Ag Employment'!AE59-'Non-Ag Employment'!Z59)/'Non-Ag Employment'!Z59)*100</f>
        <v>1.6851623510069846</v>
      </c>
      <c r="P60" s="112">
        <f>(('Non-Ag Employment'!AO59-'Non-Ag Employment'!AJ59)/'Non-Ag Employment'!AJ59)*100</f>
        <v>7.3621856866537687</v>
      </c>
      <c r="Q60" s="112">
        <f>(('Non-Ag Employment'!AY59-'Non-Ag Employment'!AT59)/'Non-Ag Employment'!AT59)*100</f>
        <v>-7.4369189907038447</v>
      </c>
      <c r="R60" s="112">
        <f>(('Non-Ag Employment'!BI59-'Non-Ag Employment'!BD59)/'Non-Ag Employment'!BD59)*100</f>
        <v>4.2947558770343583</v>
      </c>
      <c r="S60" s="112">
        <f>(('Non-Ag Employment'!BS59-'Non-Ag Employment'!BN59)/'Non-Ag Employment'!BN59)*100</f>
        <v>12.537740346416667</v>
      </c>
      <c r="T60" s="112">
        <f>(('Non-Ag Employment'!CC59-'Non-Ag Employment'!BX59)/'Non-Ag Employment'!BX59)*100</f>
        <v>7.6908249807247673</v>
      </c>
      <c r="U60" s="112">
        <f>(('Non-Ag Employment'!CM59-'Non-Ag Employment'!CH59)/'Non-Ag Employment'!CH59)*100</f>
        <v>-2.7845232313420825</v>
      </c>
      <c r="V60" s="29" t="s">
        <v>93</v>
      </c>
    </row>
    <row r="61" spans="1:22">
      <c r="A61" s="24" t="s">
        <v>47</v>
      </c>
      <c r="B61" s="24"/>
      <c r="C61" s="24">
        <v>9669.9</v>
      </c>
      <c r="D61" s="43">
        <v>403.79999999999995</v>
      </c>
      <c r="E61" s="43">
        <v>443.1</v>
      </c>
      <c r="F61" s="43">
        <v>1563</v>
      </c>
      <c r="G61" s="43">
        <v>275.2</v>
      </c>
      <c r="H61" s="43">
        <v>2059.8000000000002</v>
      </c>
      <c r="I61" s="43">
        <v>2064.6</v>
      </c>
      <c r="J61" s="43">
        <v>1371.4</v>
      </c>
      <c r="K61" s="43">
        <v>1488.9</v>
      </c>
      <c r="L61" s="24"/>
      <c r="M61" s="112">
        <f>(('Non-Ag Employment'!K60-'Non-Ag Employment'!F60)/'Non-Ag Employment'!F60)*100</f>
        <v>8.157170659687262</v>
      </c>
      <c r="N61" s="112">
        <f>(('Non-Ag Employment'!U60-'Non-Ag Employment'!P60)/'Non-Ag Employment'!P60)*100</f>
        <v>21.589882565492299</v>
      </c>
      <c r="O61" s="112">
        <f>(('Non-Ag Employment'!AE60-'Non-Ag Employment'!Z60)/'Non-Ag Employment'!Z60)*100</f>
        <v>-2.850252137689103</v>
      </c>
      <c r="P61" s="112">
        <f>(('Non-Ag Employment'!AO60-'Non-Ag Employment'!AJ60)/'Non-Ag Employment'!AJ60)*100</f>
        <v>2.2036225724187566</v>
      </c>
      <c r="Q61" s="112">
        <f>(('Non-Ag Employment'!AY60-'Non-Ag Employment'!AT60)/'Non-Ag Employment'!AT60)*100</f>
        <v>5.1987767584097728</v>
      </c>
      <c r="R61" s="112">
        <f>(('Non-Ag Employment'!BI60-'Non-Ag Employment'!BD60)/'Non-Ag Employment'!BD60)*100</f>
        <v>9.3022021756434157</v>
      </c>
      <c r="S61" s="112">
        <f>(('Non-Ag Employment'!BS60-'Non-Ag Employment'!BN60)/'Non-Ag Employment'!BN60)*100</f>
        <v>14.17353315268484</v>
      </c>
      <c r="T61" s="112">
        <f>(('Non-Ag Employment'!CC60-'Non-Ag Employment'!BX60)/'Non-Ag Employment'!BX60)*100</f>
        <v>11.896214099216726</v>
      </c>
      <c r="U61" s="112">
        <f>(('Non-Ag Employment'!CM60-'Non-Ag Employment'!CH60)/'Non-Ag Employment'!CH60)*100</f>
        <v>3.1594263146954988</v>
      </c>
      <c r="V61" s="29" t="s">
        <v>47</v>
      </c>
    </row>
    <row r="62" spans="1:22">
      <c r="A62" s="24" t="s">
        <v>51</v>
      </c>
      <c r="B62" s="24"/>
      <c r="C62" s="24">
        <v>6006</v>
      </c>
      <c r="D62" s="43">
        <v>284.40000000000003</v>
      </c>
      <c r="E62" s="43">
        <v>569.4</v>
      </c>
      <c r="F62" s="43">
        <v>1126.8</v>
      </c>
      <c r="G62" s="43">
        <v>85.8</v>
      </c>
      <c r="H62" s="43">
        <v>1130</v>
      </c>
      <c r="I62" s="43">
        <v>1274.8</v>
      </c>
      <c r="J62" s="43">
        <v>832</v>
      </c>
      <c r="K62" s="43">
        <v>702.9</v>
      </c>
      <c r="L62" s="24"/>
      <c r="M62" s="112">
        <f>(('Non-Ag Employment'!K61-'Non-Ag Employment'!F61)/'Non-Ag Employment'!F61)*100</f>
        <v>4.563101725308595</v>
      </c>
      <c r="N62" s="112">
        <f>(('Non-Ag Employment'!U61-'Non-Ag Employment'!P61)/'Non-Ag Employment'!P61)*100</f>
        <v>8.7155963302752326</v>
      </c>
      <c r="O62" s="112">
        <f>(('Non-Ag Employment'!AE61-'Non-Ag Employment'!Z61)/'Non-Ag Employment'!Z61)*100</f>
        <v>0.85015940488840858</v>
      </c>
      <c r="P62" s="112">
        <f>(('Non-Ag Employment'!AO61-'Non-Ag Employment'!AJ61)/'Non-Ag Employment'!AJ61)*100</f>
        <v>2.3712183156173259</v>
      </c>
      <c r="Q62" s="112">
        <f>(('Non-Ag Employment'!AY61-'Non-Ag Employment'!AT61)/'Non-Ag Employment'!AT61)*100</f>
        <v>-2.2779043280182232</v>
      </c>
      <c r="R62" s="112">
        <f>(('Non-Ag Employment'!BI61-'Non-Ag Employment'!BD61)/'Non-Ag Employment'!BD61)*100</f>
        <v>6.4832265359969803</v>
      </c>
      <c r="S62" s="112">
        <f>(('Non-Ag Employment'!BS61-'Non-Ag Employment'!BN61)/'Non-Ag Employment'!BN61)*100</f>
        <v>9.6130696474634529</v>
      </c>
      <c r="T62" s="112">
        <f>(('Non-Ag Employment'!CC61-'Non-Ag Employment'!BX61)/'Non-Ag Employment'!BX61)*100</f>
        <v>6.0683324834268113</v>
      </c>
      <c r="U62" s="112">
        <f>(('Non-Ag Employment'!CM61-'Non-Ag Employment'!CH61)/'Non-Ag Employment'!CH61)*100</f>
        <v>-2.4698210073539708</v>
      </c>
      <c r="V62" s="29" t="s">
        <v>51</v>
      </c>
    </row>
    <row r="63" spans="1:22">
      <c r="A63" s="24" t="s">
        <v>52</v>
      </c>
      <c r="B63" s="24"/>
      <c r="C63" s="24">
        <v>496.1</v>
      </c>
      <c r="D63" s="43">
        <v>19.399999999999999</v>
      </c>
      <c r="E63" s="43">
        <v>40.299999999999997</v>
      </c>
      <c r="F63" s="43">
        <v>77.400000000000006</v>
      </c>
      <c r="G63" s="43">
        <v>5.9</v>
      </c>
      <c r="H63" s="43">
        <v>103.9</v>
      </c>
      <c r="I63" s="43">
        <v>106.5</v>
      </c>
      <c r="J63" s="43">
        <v>81.800000000000011</v>
      </c>
      <c r="K63" s="43">
        <v>61</v>
      </c>
      <c r="L63" s="24"/>
      <c r="M63" s="112">
        <f>(('Non-Ag Employment'!K62-'Non-Ag Employment'!F62)/'Non-Ag Employment'!F62)*100</f>
        <v>5.2173913043478306</v>
      </c>
      <c r="N63" s="112">
        <f>(('Non-Ag Employment'!U62-'Non-Ag Employment'!P62)/'Non-Ag Employment'!P62)*100</f>
        <v>19.018404907975448</v>
      </c>
      <c r="O63" s="112">
        <f>(('Non-Ag Employment'!AE62-'Non-Ag Employment'!Z62)/'Non-Ag Employment'!Z62)*100</f>
        <v>0.74999999999999289</v>
      </c>
      <c r="P63" s="112">
        <f>(('Non-Ag Employment'!AO62-'Non-Ag Employment'!AJ62)/'Non-Ag Employment'!AJ62)*100</f>
        <v>4.4534412955465745</v>
      </c>
      <c r="Q63" s="112">
        <f>(('Non-Ag Employment'!AY62-'Non-Ag Employment'!AT62)/'Non-Ag Employment'!AT62)*100</f>
        <v>-34.444444444444436</v>
      </c>
      <c r="R63" s="112">
        <f>(('Non-Ag Employment'!BI62-'Non-Ag Employment'!BD62)/'Non-Ag Employment'!BD62)*100</f>
        <v>14.175824175824181</v>
      </c>
      <c r="S63" s="112">
        <f>(('Non-Ag Employment'!BS62-'Non-Ag Employment'!BN62)/'Non-Ag Employment'!BN62)*100</f>
        <v>1.8164435946462769</v>
      </c>
      <c r="T63" s="112">
        <f>(('Non-Ag Employment'!CC62-'Non-Ag Employment'!BX62)/'Non-Ag Employment'!BX62)*100</f>
        <v>7.3490813648294075</v>
      </c>
      <c r="U63" s="112">
        <f>(('Non-Ag Employment'!CM62-'Non-Ag Employment'!CH62)/'Non-Ag Employment'!CH62)*100</f>
        <v>1.328903654485045</v>
      </c>
      <c r="V63" s="29" t="s">
        <v>52</v>
      </c>
    </row>
    <row r="64" spans="1:22">
      <c r="A64" s="24" t="s">
        <v>55</v>
      </c>
      <c r="B64" s="24"/>
      <c r="C64" s="24">
        <v>315.5</v>
      </c>
      <c r="D64" s="43">
        <v>15.9</v>
      </c>
      <c r="E64" s="43">
        <v>29.8</v>
      </c>
      <c r="F64" s="43">
        <v>54.3</v>
      </c>
      <c r="G64" s="43">
        <v>4.3</v>
      </c>
      <c r="H64" s="43">
        <v>41</v>
      </c>
      <c r="I64" s="43">
        <v>66.099999999999994</v>
      </c>
      <c r="J64" s="43">
        <v>47.7</v>
      </c>
      <c r="K64" s="43">
        <v>56.4</v>
      </c>
      <c r="L64" s="24"/>
      <c r="M64" s="112">
        <f>(('Non-Ag Employment'!K63-'Non-Ag Employment'!F63)/'Non-Ag Employment'!F63)*100</f>
        <v>2.9028049575994705</v>
      </c>
      <c r="N64" s="112">
        <f>(('Non-Ag Employment'!U63-'Non-Ag Employment'!P63)/'Non-Ag Employment'!P63)*100</f>
        <v>6.7114093959731544</v>
      </c>
      <c r="O64" s="112">
        <f>(('Non-Ag Employment'!AE63-'Non-Ag Employment'!Z63)/'Non-Ag Employment'!Z63)*100</f>
        <v>-6.2893081761006293</v>
      </c>
      <c r="P64" s="112">
        <f>(('Non-Ag Employment'!AO63-'Non-Ag Employment'!AJ63)/'Non-Ag Employment'!AJ63)*100</f>
        <v>-2.1621621621621672</v>
      </c>
      <c r="Q64" s="112">
        <f>(('Non-Ag Employment'!AY63-'Non-Ag Employment'!AT63)/'Non-Ag Employment'!AT63)*100</f>
        <v>-8.5106382978723474</v>
      </c>
      <c r="R64" s="112">
        <f>(('Non-Ag Employment'!BI63-'Non-Ag Employment'!BD63)/'Non-Ag Employment'!BD63)*100</f>
        <v>6.7708333333333375</v>
      </c>
      <c r="S64" s="112">
        <f>(('Non-Ag Employment'!BS63-'Non-Ag Employment'!BN63)/'Non-Ag Employment'!BN63)*100</f>
        <v>7.1312803889789169</v>
      </c>
      <c r="T64" s="112">
        <f>(('Non-Ag Employment'!CC63-'Non-Ag Employment'!BX63)/'Non-Ag Employment'!BX63)*100</f>
        <v>7.4324324324324422</v>
      </c>
      <c r="U64" s="112">
        <f>(('Non-Ag Employment'!CM63-'Non-Ag Employment'!CH63)/'Non-Ag Employment'!CH63)*100</f>
        <v>1.9891500904159161</v>
      </c>
      <c r="V64" s="29" t="s">
        <v>55</v>
      </c>
    </row>
    <row r="65" spans="1:22" s="101" customFormat="1">
      <c r="A65" s="27" t="s">
        <v>30</v>
      </c>
      <c r="B65" s="27"/>
      <c r="C65" s="27">
        <v>792.2</v>
      </c>
      <c r="D65" s="47">
        <v>15.7</v>
      </c>
      <c r="E65" s="47">
        <v>1.3</v>
      </c>
      <c r="F65" s="47">
        <v>33.200000000000003</v>
      </c>
      <c r="G65" s="47">
        <v>19.3</v>
      </c>
      <c r="H65" s="47">
        <v>197.39999999999998</v>
      </c>
      <c r="I65" s="47">
        <v>130.80000000000001</v>
      </c>
      <c r="J65" s="47">
        <v>156</v>
      </c>
      <c r="K65" s="47">
        <v>238.5</v>
      </c>
      <c r="L65" s="24"/>
      <c r="M65" s="47">
        <f>(('Non-Ag Employment'!K64-'Non-Ag Employment'!F64)/'Non-Ag Employment'!F64)*100</f>
        <v>5.8666310303354399</v>
      </c>
      <c r="N65" s="47">
        <f>(('Non-Ag Employment'!U64-'Non-Ag Employment'!P64)/'Non-Ag Employment'!P64)*100</f>
        <v>12.142857142857137</v>
      </c>
      <c r="O65" s="47">
        <f>(('Non-Ag Employment'!AE64-'Non-Ag Employment'!Z64)/'Non-Ag Employment'!Z64)*100</f>
        <v>30.000000000000004</v>
      </c>
      <c r="P65" s="47">
        <f>(('Non-Ag Employment'!AO64-'Non-Ag Employment'!AJ64)/'Non-Ag Employment'!AJ64)*100</f>
        <v>14.089347079037806</v>
      </c>
      <c r="Q65" s="47">
        <f>(('Non-Ag Employment'!AY64-'Non-Ag Employment'!AT64)/'Non-Ag Employment'!AT64)*100</f>
        <v>13.529411764705888</v>
      </c>
      <c r="R65" s="47">
        <f>(('Non-Ag Employment'!BI64-'Non-Ag Employment'!BD64)/'Non-Ag Employment'!BD64)*100</f>
        <v>6.76041103299079</v>
      </c>
      <c r="S65" s="47">
        <f>(('Non-Ag Employment'!BS64-'Non-Ag Employment'!BN64)/'Non-Ag Employment'!BN64)*100</f>
        <v>4.807692307692319</v>
      </c>
      <c r="T65" s="47">
        <f>(('Non-Ag Employment'!CC64-'Non-Ag Employment'!BX64)/'Non-Ag Employment'!BX64)*100</f>
        <v>13.785557986870877</v>
      </c>
      <c r="U65" s="47">
        <f>(('Non-Ag Employment'!CM64-'Non-Ag Employment'!CH64)/'Non-Ag Employment'!CH64)*100</f>
        <v>-0.79034941763727362</v>
      </c>
      <c r="V65" s="32" t="s">
        <v>30</v>
      </c>
    </row>
    <row r="67" spans="1:22" ht="14.25">
      <c r="A67" s="40" t="s">
        <v>97</v>
      </c>
      <c r="B67" s="41"/>
    </row>
    <row r="68" spans="1:22" ht="24.75" customHeight="1">
      <c r="A68" s="40" t="s">
        <v>86</v>
      </c>
      <c r="B68" s="114" t="s">
        <v>92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  <row r="69" spans="1:22">
      <c r="A69" s="41"/>
    </row>
    <row r="70" spans="1:22">
      <c r="V70" s="49" t="s">
        <v>96</v>
      </c>
    </row>
    <row r="71" spans="1:22">
      <c r="B71" s="104"/>
      <c r="C71" s="104"/>
      <c r="D71" s="104"/>
    </row>
    <row r="80" spans="1:22" ht="17.25" customHeight="1">
      <c r="A80" s="40"/>
    </row>
    <row r="85" spans="13:13">
      <c r="M85" s="42"/>
    </row>
    <row r="86" spans="13:13">
      <c r="M86" s="42"/>
    </row>
    <row r="87" spans="13:13">
      <c r="M87" s="42"/>
    </row>
    <row r="88" spans="13:13">
      <c r="M88" s="42"/>
    </row>
    <row r="89" spans="13:13">
      <c r="M89" s="42"/>
    </row>
    <row r="90" spans="13:13">
      <c r="M90" s="42"/>
    </row>
    <row r="91" spans="13:13">
      <c r="M91" s="42"/>
    </row>
    <row r="92" spans="13:13">
      <c r="M92" s="42"/>
    </row>
    <row r="93" spans="13:13">
      <c r="M93" s="42"/>
    </row>
    <row r="94" spans="13:13">
      <c r="M94" s="42"/>
    </row>
    <row r="95" spans="13:13">
      <c r="M95" s="42"/>
    </row>
    <row r="96" spans="13:13">
      <c r="M96" s="42"/>
    </row>
    <row r="97" spans="13:13">
      <c r="M97" s="42"/>
    </row>
    <row r="98" spans="13:13">
      <c r="M98" s="42"/>
    </row>
    <row r="99" spans="13:13">
      <c r="M99" s="42"/>
    </row>
    <row r="100" spans="13:13">
      <c r="M100" s="42"/>
    </row>
    <row r="101" spans="13:13">
      <c r="M101" s="42"/>
    </row>
    <row r="102" spans="13:13">
      <c r="M102" s="42"/>
    </row>
    <row r="103" spans="13:13">
      <c r="M103" s="42"/>
    </row>
    <row r="104" spans="13:13">
      <c r="M104" s="42"/>
    </row>
    <row r="105" spans="13:13">
      <c r="M105" s="42"/>
    </row>
    <row r="106" spans="13:13">
      <c r="M106" s="42"/>
    </row>
    <row r="107" spans="13:13">
      <c r="M107" s="42"/>
    </row>
    <row r="108" spans="13:13">
      <c r="M108" s="42"/>
    </row>
    <row r="109" spans="13:13">
      <c r="M109" s="42"/>
    </row>
    <row r="110" spans="13:13">
      <c r="M110" s="42"/>
    </row>
    <row r="111" spans="13:13">
      <c r="M111" s="42"/>
    </row>
  </sheetData>
  <mergeCells count="1">
    <mergeCell ref="B68:L68"/>
  </mergeCells>
  <phoneticPr fontId="0" type="noConversion"/>
  <printOptions horizontalCentered="1"/>
  <pageMargins left="0.5" right="0.5" top="0.5" bottom="0.5" header="0.5" footer="0.5"/>
  <pageSetup scale="70" orientation="portrait" r:id="rId1"/>
  <headerFooter alignWithMargins="0">
    <oddFooter>&amp;LSREB Fact Book&amp;R&amp;D</oddFooter>
  </headerFooter>
  <colBreaks count="1" manualBreakCount="1">
    <brk id="12" max="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A1:CM74"/>
  <sheetViews>
    <sheetView topLeftCell="AK1" zoomScale="90" zoomScaleNormal="90" workbookViewId="0">
      <selection activeCell="AT1" sqref="AT1:AT1048576"/>
    </sheetView>
  </sheetViews>
  <sheetFormatPr defaultRowHeight="12.75"/>
  <cols>
    <col min="1" max="1" width="20.28515625" customWidth="1"/>
    <col min="2" max="11" width="10.140625" customWidth="1"/>
    <col min="12" max="21" width="9.5703125" customWidth="1"/>
  </cols>
  <sheetData>
    <row r="1" spans="1:91" s="4" customFormat="1">
      <c r="A1" s="4" t="s">
        <v>69</v>
      </c>
      <c r="D1" s="99"/>
      <c r="F1" s="99">
        <f>SUM(F8:F23,F26:F38,F41:F52,F55:F64)</f>
        <v>136611.59999999998</v>
      </c>
      <c r="G1" s="99">
        <f>SUM(G8:G23,G26:G38,G41:G52,G55:G64)</f>
        <v>139230.69999999998</v>
      </c>
      <c r="H1" s="99">
        <f>G1-G5</f>
        <v>188.69999999998254</v>
      </c>
      <c r="I1" s="99">
        <f>F1-F5</f>
        <v>218.59999999997672</v>
      </c>
      <c r="J1" s="99"/>
      <c r="K1" s="99"/>
    </row>
    <row r="2" spans="1:91" s="77" customFormat="1" ht="11.25">
      <c r="B2" s="62" t="s">
        <v>71</v>
      </c>
      <c r="C2" s="62"/>
      <c r="D2" s="62"/>
      <c r="E2" s="62"/>
      <c r="F2" s="62"/>
      <c r="G2" s="62"/>
      <c r="H2" s="62"/>
      <c r="I2" s="62"/>
      <c r="J2" s="62"/>
      <c r="K2" s="62"/>
      <c r="L2" s="90" t="s">
        <v>72</v>
      </c>
      <c r="M2" s="91"/>
      <c r="N2" s="91"/>
      <c r="O2" s="91"/>
      <c r="P2" s="91"/>
      <c r="Q2" s="91"/>
      <c r="R2" s="91"/>
      <c r="S2" s="91"/>
      <c r="T2" s="91"/>
      <c r="U2" s="91"/>
      <c r="V2" s="63" t="s">
        <v>0</v>
      </c>
      <c r="W2" s="64"/>
      <c r="X2" s="64"/>
      <c r="Y2" s="64"/>
      <c r="Z2" s="64"/>
      <c r="AA2" s="64"/>
      <c r="AB2" s="64"/>
      <c r="AC2" s="64"/>
      <c r="AD2" s="64"/>
      <c r="AE2" s="64"/>
      <c r="AF2" s="65" t="s">
        <v>73</v>
      </c>
      <c r="AG2" s="66"/>
      <c r="AH2" s="66"/>
      <c r="AI2" s="66"/>
      <c r="AJ2" s="66"/>
      <c r="AK2" s="66"/>
      <c r="AL2" s="66"/>
      <c r="AM2" s="66"/>
      <c r="AN2" s="66"/>
      <c r="AO2" s="66"/>
      <c r="AP2" s="67" t="s">
        <v>23</v>
      </c>
      <c r="AQ2" s="68"/>
      <c r="AR2" s="68"/>
      <c r="AS2" s="68"/>
      <c r="AT2" s="68"/>
      <c r="AU2" s="68"/>
      <c r="AV2" s="68"/>
      <c r="AW2" s="68"/>
      <c r="AX2" s="68"/>
      <c r="AY2" s="68"/>
      <c r="AZ2" s="69" t="s">
        <v>74</v>
      </c>
      <c r="BA2" s="70"/>
      <c r="BB2" s="70"/>
      <c r="BC2" s="70"/>
      <c r="BD2" s="70"/>
      <c r="BE2" s="70"/>
      <c r="BF2" s="70"/>
      <c r="BG2" s="70"/>
      <c r="BH2" s="70"/>
      <c r="BI2" s="70"/>
      <c r="BJ2" s="71" t="s">
        <v>75</v>
      </c>
      <c r="BK2" s="72"/>
      <c r="BL2" s="72"/>
      <c r="BM2" s="72"/>
      <c r="BN2" s="72"/>
      <c r="BO2" s="72"/>
      <c r="BP2" s="72"/>
      <c r="BQ2" s="72"/>
      <c r="BR2" s="72"/>
      <c r="BS2" s="72"/>
      <c r="BT2" s="73" t="s">
        <v>76</v>
      </c>
      <c r="BU2" s="74"/>
      <c r="BV2" s="74"/>
      <c r="BW2" s="74"/>
      <c r="BX2" s="74"/>
      <c r="BY2" s="74"/>
      <c r="BZ2" s="74"/>
      <c r="CA2" s="74"/>
      <c r="CB2" s="74"/>
      <c r="CC2" s="74"/>
      <c r="CD2" s="75" t="s">
        <v>1</v>
      </c>
      <c r="CE2" s="76"/>
      <c r="CF2" s="76"/>
      <c r="CG2" s="76"/>
      <c r="CH2" s="76"/>
      <c r="CI2" s="76"/>
      <c r="CJ2" s="76"/>
      <c r="CK2" s="76"/>
      <c r="CL2" s="76"/>
      <c r="CM2" s="76"/>
    </row>
    <row r="3" spans="1:91" s="61" customFormat="1" ht="11.25">
      <c r="B3" s="78" t="s">
        <v>77</v>
      </c>
      <c r="C3" s="78"/>
      <c r="D3" s="78"/>
      <c r="E3" s="78"/>
      <c r="F3" s="78"/>
      <c r="G3" s="78"/>
      <c r="H3" s="78"/>
      <c r="I3" s="78"/>
      <c r="J3" s="78"/>
      <c r="K3" s="78"/>
      <c r="L3" s="92" t="s">
        <v>78</v>
      </c>
      <c r="M3" s="93"/>
      <c r="N3" s="93"/>
      <c r="O3" s="93"/>
      <c r="P3" s="93"/>
      <c r="Q3" s="93"/>
      <c r="R3" s="93"/>
      <c r="S3" s="93"/>
      <c r="T3" s="93"/>
      <c r="U3" s="93"/>
      <c r="V3" s="79" t="s">
        <v>79</v>
      </c>
      <c r="W3" s="80"/>
      <c r="X3" s="80"/>
      <c r="Y3" s="80"/>
      <c r="Z3" s="80"/>
      <c r="AA3" s="80"/>
      <c r="AB3" s="80"/>
      <c r="AC3" s="80"/>
      <c r="AD3" s="80"/>
      <c r="AE3" s="80"/>
      <c r="AF3" s="94" t="s">
        <v>80</v>
      </c>
      <c r="AG3" s="81"/>
      <c r="AH3" s="81"/>
      <c r="AI3" s="81"/>
      <c r="AJ3" s="81"/>
      <c r="AK3" s="81"/>
      <c r="AL3" s="81"/>
      <c r="AM3" s="81"/>
      <c r="AN3" s="81"/>
      <c r="AO3" s="81"/>
      <c r="AP3" s="82" t="s">
        <v>81</v>
      </c>
      <c r="AQ3" s="83"/>
      <c r="AR3" s="83"/>
      <c r="AS3" s="83"/>
      <c r="AT3" s="83"/>
      <c r="AU3" s="83"/>
      <c r="AV3" s="83"/>
      <c r="AW3" s="83"/>
      <c r="AX3" s="83"/>
      <c r="AY3" s="83"/>
      <c r="AZ3" s="95" t="s">
        <v>82</v>
      </c>
      <c r="BA3" s="84"/>
      <c r="BB3" s="84"/>
      <c r="BC3" s="84"/>
      <c r="BD3" s="84"/>
      <c r="BE3" s="84"/>
      <c r="BF3" s="84"/>
      <c r="BG3" s="84"/>
      <c r="BH3" s="84"/>
      <c r="BI3" s="84"/>
      <c r="BJ3" s="96" t="s">
        <v>83</v>
      </c>
      <c r="BK3" s="85"/>
      <c r="BL3" s="85"/>
      <c r="BM3" s="85"/>
      <c r="BN3" s="85"/>
      <c r="BO3" s="85"/>
      <c r="BP3" s="85"/>
      <c r="BQ3" s="85"/>
      <c r="BR3" s="85"/>
      <c r="BS3" s="85"/>
      <c r="BT3" s="97" t="s">
        <v>84</v>
      </c>
      <c r="BU3" s="86"/>
      <c r="BV3" s="86"/>
      <c r="BW3" s="86"/>
      <c r="BX3" s="86"/>
      <c r="BY3" s="86"/>
      <c r="BZ3" s="86"/>
      <c r="CA3" s="86"/>
      <c r="CB3" s="86"/>
      <c r="CC3" s="86"/>
      <c r="CD3" s="98" t="s">
        <v>85</v>
      </c>
      <c r="CE3" s="87"/>
      <c r="CF3" s="87"/>
      <c r="CG3" s="87"/>
      <c r="CH3" s="87"/>
      <c r="CI3" s="87"/>
      <c r="CJ3" s="87"/>
      <c r="CK3" s="87"/>
      <c r="CL3" s="87"/>
      <c r="CM3" s="87"/>
    </row>
    <row r="4" spans="1:91">
      <c r="B4" s="5">
        <v>2009</v>
      </c>
      <c r="C4" s="5">
        <v>2010</v>
      </c>
      <c r="D4" s="5">
        <v>2011</v>
      </c>
      <c r="E4" s="5">
        <v>2012</v>
      </c>
      <c r="F4" s="5">
        <v>2013</v>
      </c>
      <c r="G4" s="5">
        <v>2014</v>
      </c>
      <c r="H4" s="5">
        <v>2015</v>
      </c>
      <c r="I4" s="5">
        <v>2016</v>
      </c>
      <c r="J4" s="5">
        <v>2017</v>
      </c>
      <c r="K4" s="5">
        <v>2018</v>
      </c>
      <c r="L4" s="88">
        <v>2009</v>
      </c>
      <c r="M4" s="89">
        <v>2010</v>
      </c>
      <c r="N4" s="89">
        <v>2011</v>
      </c>
      <c r="O4" s="89">
        <v>2012</v>
      </c>
      <c r="P4" s="89">
        <v>2013</v>
      </c>
      <c r="Q4" s="89">
        <v>2014</v>
      </c>
      <c r="R4" s="89">
        <v>2015</v>
      </c>
      <c r="S4" s="89">
        <v>2016</v>
      </c>
      <c r="T4" s="89">
        <v>2017</v>
      </c>
      <c r="U4" s="89">
        <v>2018</v>
      </c>
      <c r="V4" s="13">
        <v>2009</v>
      </c>
      <c r="W4" s="11">
        <v>2010</v>
      </c>
      <c r="X4" s="11">
        <v>2011</v>
      </c>
      <c r="Y4" s="11">
        <v>2012</v>
      </c>
      <c r="Z4" s="11">
        <v>2013</v>
      </c>
      <c r="AA4" s="11">
        <v>2014</v>
      </c>
      <c r="AB4" s="11">
        <v>2015</v>
      </c>
      <c r="AC4" s="11">
        <v>2016</v>
      </c>
      <c r="AD4" s="11">
        <v>2017</v>
      </c>
      <c r="AE4" s="11">
        <v>2018</v>
      </c>
      <c r="AF4" s="14">
        <v>2009</v>
      </c>
      <c r="AG4" s="12">
        <v>2010</v>
      </c>
      <c r="AH4" s="12">
        <v>2011</v>
      </c>
      <c r="AI4" s="12">
        <v>2012</v>
      </c>
      <c r="AJ4" s="12">
        <v>2013</v>
      </c>
      <c r="AK4" s="12">
        <v>2014</v>
      </c>
      <c r="AL4" s="12">
        <v>2015</v>
      </c>
      <c r="AM4" s="12">
        <v>2016</v>
      </c>
      <c r="AN4" s="12">
        <v>2017</v>
      </c>
      <c r="AO4" s="12">
        <v>2018</v>
      </c>
      <c r="AP4" s="15">
        <v>2009</v>
      </c>
      <c r="AQ4" s="10">
        <v>2010</v>
      </c>
      <c r="AR4" s="10">
        <v>2011</v>
      </c>
      <c r="AS4" s="10">
        <v>2012</v>
      </c>
      <c r="AT4" s="10">
        <v>2013</v>
      </c>
      <c r="AU4" s="10">
        <v>2014</v>
      </c>
      <c r="AV4" s="10">
        <v>2015</v>
      </c>
      <c r="AW4" s="10">
        <v>2016</v>
      </c>
      <c r="AX4" s="10">
        <v>2017</v>
      </c>
      <c r="AY4" s="10">
        <v>2018</v>
      </c>
      <c r="AZ4" s="16">
        <v>2009</v>
      </c>
      <c r="BA4" s="6">
        <v>2010</v>
      </c>
      <c r="BB4" s="6">
        <v>2011</v>
      </c>
      <c r="BC4" s="6">
        <v>2012</v>
      </c>
      <c r="BD4" s="6">
        <v>2013</v>
      </c>
      <c r="BE4" s="6">
        <v>2014</v>
      </c>
      <c r="BF4" s="6">
        <v>2015</v>
      </c>
      <c r="BG4" s="6">
        <v>2016</v>
      </c>
      <c r="BH4" s="6">
        <v>2017</v>
      </c>
      <c r="BI4" s="6">
        <v>2018</v>
      </c>
      <c r="BJ4" s="17">
        <v>2009</v>
      </c>
      <c r="BK4" s="7">
        <v>2010</v>
      </c>
      <c r="BL4" s="7">
        <v>2011</v>
      </c>
      <c r="BM4" s="7">
        <v>2012</v>
      </c>
      <c r="BN4" s="7">
        <v>2013</v>
      </c>
      <c r="BO4" s="7">
        <v>2014</v>
      </c>
      <c r="BP4" s="7">
        <v>2015</v>
      </c>
      <c r="BQ4" s="7">
        <v>2016</v>
      </c>
      <c r="BR4" s="7">
        <v>2017</v>
      </c>
      <c r="BS4" s="7">
        <v>2018</v>
      </c>
      <c r="BT4" s="18">
        <v>2009</v>
      </c>
      <c r="BU4" s="8">
        <v>2010</v>
      </c>
      <c r="BV4" s="8">
        <v>2011</v>
      </c>
      <c r="BW4" s="8">
        <v>2012</v>
      </c>
      <c r="BX4" s="8">
        <v>2013</v>
      </c>
      <c r="BY4" s="8">
        <v>2014</v>
      </c>
      <c r="BZ4" s="8">
        <v>2015</v>
      </c>
      <c r="CA4" s="8">
        <v>2016</v>
      </c>
      <c r="CB4" s="8">
        <v>2017</v>
      </c>
      <c r="CC4" s="8">
        <v>2018</v>
      </c>
      <c r="CD4" s="19">
        <v>2009</v>
      </c>
      <c r="CE4" s="9">
        <v>2010</v>
      </c>
      <c r="CF4" s="9">
        <v>2011</v>
      </c>
      <c r="CG4" s="9">
        <v>2012</v>
      </c>
      <c r="CH4" s="9">
        <v>2013</v>
      </c>
      <c r="CI4" s="9">
        <v>2014</v>
      </c>
      <c r="CJ4" s="9">
        <v>2015</v>
      </c>
      <c r="CK4" s="9">
        <v>2016</v>
      </c>
      <c r="CL4" s="9">
        <v>2017</v>
      </c>
      <c r="CM4" s="9">
        <v>2018</v>
      </c>
    </row>
    <row r="5" spans="1:91">
      <c r="A5" s="51" t="s">
        <v>59</v>
      </c>
      <c r="B5" s="52">
        <v>131233</v>
      </c>
      <c r="C5" s="52">
        <v>130275</v>
      </c>
      <c r="D5" s="52">
        <v>131842</v>
      </c>
      <c r="E5" s="52">
        <v>134104</v>
      </c>
      <c r="F5" s="52">
        <v>136393</v>
      </c>
      <c r="G5" s="52">
        <v>139042</v>
      </c>
      <c r="H5" s="105">
        <f>SUM(H8:H23,H26:H38,H41:H52,H55:H64)</f>
        <v>142178.5</v>
      </c>
      <c r="I5" s="105">
        <f>SUM(I8:I23,I26:I38,I41:I52,I55:I64)</f>
        <v>144593.20000000004</v>
      </c>
      <c r="J5" s="100">
        <f>SUM(K8:K23,K26:K38,K41:K52,K55:K64)</f>
        <v>148836.5</v>
      </c>
      <c r="K5" s="100">
        <f>SUM(K8:K23,K26:K38,K41:K52,K55:K64)</f>
        <v>148836.5</v>
      </c>
      <c r="L5" s="53">
        <v>6227</v>
      </c>
      <c r="M5" s="52">
        <v>6100</v>
      </c>
      <c r="N5" s="52">
        <v>6340</v>
      </c>
      <c r="O5" s="52">
        <v>6482</v>
      </c>
      <c r="P5" s="52">
        <v>6709</v>
      </c>
      <c r="Q5" s="52">
        <v>7087</v>
      </c>
      <c r="R5" s="105">
        <f>SUM(R8:R23,R26:R38,R41:R52,R55:R64)</f>
        <v>7262.6</v>
      </c>
      <c r="S5" s="105">
        <f>SUM(S8:S23,S26:S38,S41:S52,S55:S64)</f>
        <v>7372.1</v>
      </c>
      <c r="T5" s="100">
        <f>SUM(T8:T23,T26:T38,T41:T52,T55:T64)</f>
        <v>7613.0000000000009</v>
      </c>
      <c r="U5" s="100">
        <f>SUM(U8:U23,U26:U38,U41:U52,U55:U64)</f>
        <v>7959.1999999999989</v>
      </c>
      <c r="V5" s="53">
        <v>11494</v>
      </c>
      <c r="W5" s="52">
        <v>11604</v>
      </c>
      <c r="X5" s="52">
        <v>11800</v>
      </c>
      <c r="Y5" s="52">
        <v>11958</v>
      </c>
      <c r="Z5" s="52">
        <v>12084</v>
      </c>
      <c r="AA5" s="52">
        <v>12302</v>
      </c>
      <c r="AB5" s="105">
        <f>SUM(AB8:AB23,AB26:AB38,AB41:AB52,AB55:AB64)</f>
        <v>12333.000000000002</v>
      </c>
      <c r="AC5" s="105">
        <f>SUM(AC8:AC23,AC26:AC38,AC41:AC52,AC55:AC64)</f>
        <v>12329.399999999998</v>
      </c>
      <c r="AD5" s="100">
        <f>SUM(AD8:AD23,AD26:AD38,AD41:AD52,AD55:AD64)</f>
        <v>12432.699999999999</v>
      </c>
      <c r="AE5" s="100">
        <f>SUM(AE8:AE23,AE26:AE38,AE41:AE52,AE55:AE64)</f>
        <v>12665.299999999996</v>
      </c>
      <c r="AF5" s="53">
        <v>25145</v>
      </c>
      <c r="AG5" s="52">
        <v>25396</v>
      </c>
      <c r="AH5" s="52">
        <v>25914</v>
      </c>
      <c r="AI5" s="52">
        <v>26328</v>
      </c>
      <c r="AJ5" s="52">
        <v>26862</v>
      </c>
      <c r="AK5" s="52">
        <v>27402</v>
      </c>
      <c r="AL5" s="105">
        <f>SUM(AL8:AL23,AL26:AL38,AL41:AL52,AL55:AL64)</f>
        <v>26933.8</v>
      </c>
      <c r="AM5" s="105">
        <f>SUM(AM8:AM23,AM26:AM38,AM41:AM52,AM55:AM64)</f>
        <v>27284.399999999998</v>
      </c>
      <c r="AN5" s="100">
        <f>SUM(AN8:AN23,AN26:AN38,AN41:AN52,AN55:AN64)</f>
        <v>27510.399999999998</v>
      </c>
      <c r="AO5" s="100">
        <f>SUM(AO8:AO23,AO26:AO38,AO41:AO52,AO55:AO64)</f>
        <v>27653.799999999996</v>
      </c>
      <c r="AP5" s="53">
        <v>2755</v>
      </c>
      <c r="AQ5" s="52">
        <v>2698</v>
      </c>
      <c r="AR5" s="52">
        <v>2696</v>
      </c>
      <c r="AS5" s="52">
        <v>2681</v>
      </c>
      <c r="AT5" s="52">
        <v>2732</v>
      </c>
      <c r="AU5" s="52">
        <v>2775</v>
      </c>
      <c r="AV5" s="105">
        <f>SUM(AV8:AV23,AV26:AV38,AV41:AV52,AV55:AV64)</f>
        <v>2770.0999999999995</v>
      </c>
      <c r="AW5" s="105">
        <f>SUM(AW8:AW23,AW26:AW38,AW41:AW52,AW55:AW64)</f>
        <v>2811.6</v>
      </c>
      <c r="AX5" s="100">
        <f>SUM(AX8:AX23,AX26:AX38,AX41:AX52,AX55:AX64)</f>
        <v>2816.7000000000003</v>
      </c>
      <c r="AY5" s="100">
        <f>SUM(AY8:AY23,AY26:AY38,AY41:AY52,AY55:AY64)</f>
        <v>2840.9000000000005</v>
      </c>
      <c r="AZ5" s="53">
        <v>24325</v>
      </c>
      <c r="BA5" s="52">
        <v>24821</v>
      </c>
      <c r="BB5" s="52">
        <v>25441</v>
      </c>
      <c r="BC5" s="52">
        <v>26080</v>
      </c>
      <c r="BD5" s="52">
        <v>26723</v>
      </c>
      <c r="BE5" s="52">
        <v>27578</v>
      </c>
      <c r="BF5" s="105">
        <f>SUM(BF8:BF23,BF26:BF38,BF41:BF52,BF55:BF64)</f>
        <v>27742.999999999996</v>
      </c>
      <c r="BG5" s="105">
        <f>SUM(BG8:BG23,BG26:BG38,BG41:BG52,BG55:BG64)</f>
        <v>28309.400000000005</v>
      </c>
      <c r="BH5" s="100">
        <f>SUM(BH8:BH23,BH26:BH38,BH41:BH52,BH55:BH64)</f>
        <v>28727.099999999995</v>
      </c>
      <c r="BI5" s="100">
        <f>SUM(BI8:BI23,BI26:BI38,BI41:BI52,BI55:BI64)</f>
        <v>29354.699999999997</v>
      </c>
      <c r="BJ5" s="53">
        <v>19890</v>
      </c>
      <c r="BK5" s="52">
        <v>20198</v>
      </c>
      <c r="BL5" s="52">
        <v>20568</v>
      </c>
      <c r="BM5" s="52">
        <v>21086</v>
      </c>
      <c r="BN5" s="52">
        <v>21408</v>
      </c>
      <c r="BO5" s="52">
        <v>21893</v>
      </c>
      <c r="BP5" s="105">
        <f>SUM(BP8:BP23,BP26:BP38,BP41:BP52,BP55:BP64)</f>
        <v>22059.999999999996</v>
      </c>
      <c r="BQ5" s="105">
        <f>SUM(BQ8:BQ23,BQ26:BQ38,BQ41:BQ52,BQ55:BQ64)</f>
        <v>22664.300000000003</v>
      </c>
      <c r="BR5" s="100">
        <f>SUM(BR8:BR23,BR26:BR38,BR41:BR52,BR55:BR64)</f>
        <v>23131.899999999994</v>
      </c>
      <c r="BS5" s="100">
        <f>SUM(BS8:BS23,BS26:BS38,BS41:BS52,BS55:BS64)</f>
        <v>23616.3</v>
      </c>
      <c r="BT5" s="53">
        <v>17930</v>
      </c>
      <c r="BU5" s="52">
        <v>18132</v>
      </c>
      <c r="BV5" s="52">
        <v>18576</v>
      </c>
      <c r="BW5" s="52">
        <v>19078</v>
      </c>
      <c r="BX5" s="52">
        <v>19630</v>
      </c>
      <c r="BY5" s="52">
        <v>20186</v>
      </c>
      <c r="BZ5" s="105">
        <f>SUM(BZ8:BZ23,BZ26:BZ38,BZ41:BZ52,BZ55:BZ64)</f>
        <v>20726.200000000004</v>
      </c>
      <c r="CA5" s="105">
        <f>SUM(CA8:CA23,CA26:CA38,CA41:CA52,CA55:CA64)</f>
        <v>21261.200000000008</v>
      </c>
      <c r="CB5" s="100">
        <f>SUM(CB8:CB23,CB26:CB38,CB41:CB52,CB55:CB64)</f>
        <v>21661.600000000006</v>
      </c>
      <c r="CC5" s="100">
        <f>SUM(CC8:CC23,CC26:CC38,CC41:CC52,CC55:CC64)</f>
        <v>21970.900000000005</v>
      </c>
      <c r="CD5" s="53">
        <v>22840</v>
      </c>
      <c r="CE5" s="52">
        <v>22607</v>
      </c>
      <c r="CF5" s="52">
        <v>22290</v>
      </c>
      <c r="CG5" s="52">
        <v>22245</v>
      </c>
      <c r="CH5" s="52">
        <v>22179</v>
      </c>
      <c r="CI5" s="52">
        <v>22261</v>
      </c>
      <c r="CJ5" s="105">
        <f>SUM(CK8:CK23,CK26:CK38,CK41:CK52,CK55:CK64)</f>
        <v>22563.3</v>
      </c>
      <c r="CK5" s="105">
        <f>SUM(CK8:CK23,CK26:CK38,CK41:CK52,CK55:CK64)</f>
        <v>22563.3</v>
      </c>
      <c r="CL5" s="100">
        <f>SUM(CL8:CL23,CL26:CL38,CL41:CL52,CL55:CL64)</f>
        <v>22676.899999999998</v>
      </c>
      <c r="CM5" s="100">
        <f>SUM(CM8:CM23,CM26:CM38,CM41:CM52,CM55:CM64)</f>
        <v>22778.200000000004</v>
      </c>
    </row>
    <row r="6" spans="1:91">
      <c r="A6" s="21" t="s">
        <v>4</v>
      </c>
      <c r="B6" s="54">
        <f t="shared" ref="B6:AZ6" si="0">SUM(B8:B23)</f>
        <v>46488.899999999994</v>
      </c>
      <c r="C6" s="54">
        <f t="shared" si="0"/>
        <v>46320.1</v>
      </c>
      <c r="D6" s="54">
        <f t="shared" si="0"/>
        <v>46935.4</v>
      </c>
      <c r="E6" s="54">
        <f t="shared" ref="E6:F6" si="1">SUM(E8:E23)</f>
        <v>47805.000000000007</v>
      </c>
      <c r="F6" s="54">
        <f t="shared" si="1"/>
        <v>48698.799999999996</v>
      </c>
      <c r="G6" s="54">
        <f t="shared" ref="G6:I6" si="2">SUM(G8:G23)</f>
        <v>49753.000000000007</v>
      </c>
      <c r="H6" s="54">
        <f t="shared" si="2"/>
        <v>50958.999999999993</v>
      </c>
      <c r="I6" s="54">
        <f t="shared" si="2"/>
        <v>51860.5</v>
      </c>
      <c r="J6" s="54">
        <f>SUM(K8:K23)</f>
        <v>53510.5</v>
      </c>
      <c r="K6" s="54">
        <f t="shared" ref="K6" si="3">SUM(K8:K23)</f>
        <v>53510.5</v>
      </c>
      <c r="L6" s="55">
        <f t="shared" si="0"/>
        <v>2829.1</v>
      </c>
      <c r="M6" s="54">
        <f t="shared" si="0"/>
        <v>2663.7999999999997</v>
      </c>
      <c r="N6" s="54">
        <f t="shared" si="0"/>
        <v>2677.5000000000005</v>
      </c>
      <c r="O6" s="54">
        <f t="shared" ref="O6:R6" si="4">SUM(O8:O23)</f>
        <v>2742.9</v>
      </c>
      <c r="P6" s="54">
        <f t="shared" si="4"/>
        <v>2827.7000000000003</v>
      </c>
      <c r="Q6" s="54">
        <f t="shared" ref="Q6:S6" si="5">SUM(Q8:Q23)</f>
        <v>2953.6</v>
      </c>
      <c r="R6" s="54">
        <f t="shared" si="4"/>
        <v>3019.7</v>
      </c>
      <c r="S6" s="54">
        <f t="shared" si="5"/>
        <v>3030.3</v>
      </c>
      <c r="T6" s="54">
        <f t="shared" ref="T6:U6" si="6">SUM(T8:T23)</f>
        <v>3119.4</v>
      </c>
      <c r="U6" s="54">
        <f t="shared" si="6"/>
        <v>3269.9</v>
      </c>
      <c r="V6" s="55">
        <f t="shared" si="0"/>
        <v>3967</v>
      </c>
      <c r="W6" s="54">
        <f t="shared" si="0"/>
        <v>3831.6000000000004</v>
      </c>
      <c r="X6" s="54">
        <f t="shared" si="0"/>
        <v>3890.2000000000007</v>
      </c>
      <c r="Y6" s="54">
        <f t="shared" ref="Y6:Z6" si="7">SUM(Y8:Y23)</f>
        <v>3967.7999999999997</v>
      </c>
      <c r="Z6" s="54">
        <f t="shared" si="7"/>
        <v>4000.7000000000003</v>
      </c>
      <c r="AA6" s="54">
        <f t="shared" ref="AA6:AC6" si="8">SUM(AA8:AA23)</f>
        <v>4062.7999999999997</v>
      </c>
      <c r="AB6" s="54">
        <f t="shared" si="8"/>
        <v>4120.3</v>
      </c>
      <c r="AC6" s="54">
        <f t="shared" si="8"/>
        <v>4117.8</v>
      </c>
      <c r="AD6" s="54">
        <f t="shared" ref="AD6:AE6" si="9">SUM(AD8:AD23)</f>
        <v>4159.3999999999996</v>
      </c>
      <c r="AE6" s="54">
        <f t="shared" si="9"/>
        <v>4253.6000000000004</v>
      </c>
      <c r="AF6" s="55">
        <f t="shared" si="0"/>
        <v>9097</v>
      </c>
      <c r="AG6" s="54">
        <f t="shared" si="0"/>
        <v>9029.2000000000025</v>
      </c>
      <c r="AH6" s="54">
        <f t="shared" si="0"/>
        <v>9193.7999999999993</v>
      </c>
      <c r="AI6" s="54">
        <f t="shared" ref="AI6" si="10">SUM(AI8:AI23)</f>
        <v>9371.8000000000011</v>
      </c>
      <c r="AJ6" s="54">
        <f>SUM(AK8:AK23)</f>
        <v>9762.1999999999989</v>
      </c>
      <c r="AK6" s="54">
        <f t="shared" ref="AK6:AM6" si="11">SUM(AK8:AK23)</f>
        <v>9762.1999999999989</v>
      </c>
      <c r="AL6" s="54">
        <f t="shared" si="11"/>
        <v>10036.1</v>
      </c>
      <c r="AM6" s="54">
        <f t="shared" si="11"/>
        <v>10189.499999999998</v>
      </c>
      <c r="AN6" s="54">
        <f t="shared" ref="AN6" si="12">SUM(AN8:AN23)</f>
        <v>10269.700000000003</v>
      </c>
      <c r="AO6" s="54">
        <f t="shared" ref="AO6" si="13">SUM(AO8:AO23)</f>
        <v>10359</v>
      </c>
      <c r="AP6" s="55">
        <f t="shared" si="0"/>
        <v>872.80000000000018</v>
      </c>
      <c r="AQ6" s="54">
        <f t="shared" si="0"/>
        <v>835.09999999999991</v>
      </c>
      <c r="AR6" s="54">
        <f t="shared" si="0"/>
        <v>822.5</v>
      </c>
      <c r="AS6" s="54">
        <f t="shared" ref="AS6:AT6" si="14">SUM(AS8:AS23)</f>
        <v>819.80000000000007</v>
      </c>
      <c r="AT6" s="54">
        <f t="shared" si="14"/>
        <v>828.4</v>
      </c>
      <c r="AU6" s="54">
        <f t="shared" ref="AU6:AW6" si="15">SUM(AU8:AU23)</f>
        <v>836.1</v>
      </c>
      <c r="AV6" s="54">
        <f t="shared" si="15"/>
        <v>836.80000000000007</v>
      </c>
      <c r="AW6" s="54">
        <f t="shared" si="15"/>
        <v>835.40000000000009</v>
      </c>
      <c r="AX6" s="54">
        <f t="shared" ref="AX6:AY6" si="16">SUM(AX8:AX23)</f>
        <v>838.50000000000011</v>
      </c>
      <c r="AY6" s="54">
        <f t="shared" si="16"/>
        <v>836.2</v>
      </c>
      <c r="AZ6" s="55">
        <f t="shared" si="0"/>
        <v>8432</v>
      </c>
      <c r="BA6" s="54">
        <f t="shared" ref="BA6:CF6" si="17">SUM(BA8:BA23)</f>
        <v>8524.1999999999989</v>
      </c>
      <c r="BB6" s="54">
        <f t="shared" si="17"/>
        <v>8783.5</v>
      </c>
      <c r="BC6" s="54">
        <f t="shared" ref="BC6:BD6" si="18">SUM(BC8:BC23)</f>
        <v>9050.9000000000015</v>
      </c>
      <c r="BD6" s="54">
        <f t="shared" si="18"/>
        <v>9305.5</v>
      </c>
      <c r="BE6" s="54">
        <f t="shared" ref="BE6:BG6" si="19">SUM(BE8:BE23)</f>
        <v>9585.2000000000007</v>
      </c>
      <c r="BF6" s="54">
        <f t="shared" si="19"/>
        <v>9875.1</v>
      </c>
      <c r="BG6" s="54">
        <f t="shared" si="19"/>
        <v>10100.799999999999</v>
      </c>
      <c r="BH6" s="54">
        <f t="shared" ref="BH6:BI6" si="20">SUM(BH8:BH23)</f>
        <v>10300.5</v>
      </c>
      <c r="BI6" s="54">
        <f t="shared" si="20"/>
        <v>10590.400000000001</v>
      </c>
      <c r="BJ6" s="55">
        <f>SUM(BK8:BK23)</f>
        <v>6353.1</v>
      </c>
      <c r="BK6" s="54">
        <f t="shared" si="17"/>
        <v>6353.1</v>
      </c>
      <c r="BL6" s="54">
        <f t="shared" si="17"/>
        <v>6463.2999999999993</v>
      </c>
      <c r="BM6" s="54">
        <f t="shared" ref="BM6:BN6" si="21">SUM(BM8:BM23)</f>
        <v>6589.9000000000005</v>
      </c>
      <c r="BN6" s="54">
        <f t="shared" si="21"/>
        <v>6717.8000000000011</v>
      </c>
      <c r="BO6" s="54">
        <f t="shared" ref="BO6:BQ6" si="22">SUM(BO8:BO23)</f>
        <v>6848.4999999999982</v>
      </c>
      <c r="BP6" s="54">
        <f t="shared" si="22"/>
        <v>7051.5</v>
      </c>
      <c r="BQ6" s="54">
        <f t="shared" si="22"/>
        <v>7253.3999999999987</v>
      </c>
      <c r="BR6" s="54">
        <f t="shared" ref="BR6:BS6" si="23">SUM(BR8:BR23)</f>
        <v>7379.7000000000007</v>
      </c>
      <c r="BS6" s="54">
        <f t="shared" si="23"/>
        <v>7519.2000000000007</v>
      </c>
      <c r="BT6" s="55">
        <f t="shared" si="17"/>
        <v>6630.7999999999993</v>
      </c>
      <c r="BU6" s="54">
        <f t="shared" si="17"/>
        <v>6596.3000000000011</v>
      </c>
      <c r="BV6" s="54">
        <f t="shared" si="17"/>
        <v>6717.5</v>
      </c>
      <c r="BW6" s="54">
        <f t="shared" ref="BW6:BX6" si="24">SUM(BW8:BW23)</f>
        <v>6923.3</v>
      </c>
      <c r="BX6" s="54">
        <f t="shared" si="24"/>
        <v>7141.3</v>
      </c>
      <c r="BY6" s="54">
        <f t="shared" ref="BY6:CA6" si="25">SUM(BY8:BY23)</f>
        <v>7356.9999999999991</v>
      </c>
      <c r="BZ6" s="54">
        <f t="shared" si="25"/>
        <v>7606</v>
      </c>
      <c r="CA6" s="54">
        <f t="shared" si="25"/>
        <v>7838.1000000000013</v>
      </c>
      <c r="CB6" s="54">
        <f t="shared" ref="CB6:CC6" si="26">SUM(CB8:CB23)</f>
        <v>7990.9000000000005</v>
      </c>
      <c r="CC6" s="54">
        <f t="shared" si="26"/>
        <v>8113.2</v>
      </c>
      <c r="CD6" s="55">
        <f t="shared" si="17"/>
        <v>8435.5999999999985</v>
      </c>
      <c r="CE6" s="54">
        <f t="shared" si="17"/>
        <v>8487.1</v>
      </c>
      <c r="CF6" s="54">
        <f t="shared" si="17"/>
        <v>8387.2999999999993</v>
      </c>
      <c r="CG6" s="54">
        <f t="shared" ref="CG6:CH6" si="27">SUM(CG8:CG23)</f>
        <v>8339.4</v>
      </c>
      <c r="CH6" s="54">
        <f t="shared" si="27"/>
        <v>8342.8000000000011</v>
      </c>
      <c r="CI6" s="54">
        <f t="shared" ref="CI6:CK6" si="28">SUM(CI8:CI23)</f>
        <v>8348.6</v>
      </c>
      <c r="CJ6" s="54">
        <f>SUM(CK8:CK23)</f>
        <v>8495.6</v>
      </c>
      <c r="CK6" s="54">
        <f t="shared" si="28"/>
        <v>8495.6</v>
      </c>
      <c r="CL6" s="54">
        <f t="shared" ref="CL6:CM6" si="29">SUM(CL8:CL23)</f>
        <v>8535.5</v>
      </c>
      <c r="CM6" s="110">
        <f t="shared" si="29"/>
        <v>8570.2000000000007</v>
      </c>
    </row>
    <row r="7" spans="1:91">
      <c r="A7" s="20" t="s">
        <v>60</v>
      </c>
      <c r="B7" s="54">
        <f t="shared" ref="B7:AZ7" si="30">(B6/B5)*100</f>
        <v>35.42470262814993</v>
      </c>
      <c r="C7" s="54">
        <f t="shared" si="30"/>
        <v>35.555632316254076</v>
      </c>
      <c r="D7" s="54">
        <f t="shared" si="30"/>
        <v>35.599733013758893</v>
      </c>
      <c r="E7" s="54">
        <f t="shared" ref="E7:H7" si="31">(E6/E5)*100</f>
        <v>35.647706257829746</v>
      </c>
      <c r="F7" s="54">
        <f t="shared" si="31"/>
        <v>35.704764907289963</v>
      </c>
      <c r="G7" s="54">
        <f t="shared" ref="G7:I7" si="32">(G6/G5)*100</f>
        <v>35.782713137037739</v>
      </c>
      <c r="H7" s="54">
        <f t="shared" si="31"/>
        <v>35.841565356224741</v>
      </c>
      <c r="I7" s="54">
        <f t="shared" si="32"/>
        <v>35.866486114146433</v>
      </c>
      <c r="J7" s="54">
        <f>(K6/K5)*100</f>
        <v>35.952538523816401</v>
      </c>
      <c r="K7" s="54">
        <f t="shared" ref="K7" si="33">(K6/K5)*100</f>
        <v>35.952538523816401</v>
      </c>
      <c r="L7" s="55">
        <f t="shared" si="30"/>
        <v>45.432792677051545</v>
      </c>
      <c r="M7" s="54">
        <f t="shared" si="30"/>
        <v>43.668852459016385</v>
      </c>
      <c r="N7" s="54">
        <f t="shared" si="30"/>
        <v>42.23186119873818</v>
      </c>
      <c r="O7" s="54">
        <f t="shared" ref="O7:P7" si="34">(O6/O5)*100</f>
        <v>42.315643319962973</v>
      </c>
      <c r="P7" s="54">
        <f t="shared" si="34"/>
        <v>42.147861082128493</v>
      </c>
      <c r="Q7" s="54">
        <f t="shared" ref="Q7:S7" si="35">(Q6/Q5)*100</f>
        <v>41.676308734302239</v>
      </c>
      <c r="R7" s="54">
        <f t="shared" si="35"/>
        <v>41.578773442018004</v>
      </c>
      <c r="S7" s="54">
        <f t="shared" si="35"/>
        <v>41.104976872261631</v>
      </c>
      <c r="T7" s="54">
        <f t="shared" ref="T7:U7" si="36">(T6/T5)*100</f>
        <v>40.974648627347953</v>
      </c>
      <c r="U7" s="54">
        <f t="shared" si="36"/>
        <v>41.083274700974982</v>
      </c>
      <c r="V7" s="55">
        <f t="shared" si="30"/>
        <v>34.513659300504614</v>
      </c>
      <c r="W7" s="54">
        <f t="shared" si="30"/>
        <v>33.019648397104447</v>
      </c>
      <c r="X7" s="54">
        <f t="shared" si="30"/>
        <v>32.967796610169501</v>
      </c>
      <c r="Y7" s="54">
        <f t="shared" ref="Y7:Z7" si="37">(Y6/Y5)*100</f>
        <v>33.181133968891118</v>
      </c>
      <c r="Z7" s="54">
        <f t="shared" si="37"/>
        <v>33.107414763323405</v>
      </c>
      <c r="AA7" s="54">
        <f t="shared" ref="AA7:AC7" si="38">(AA6/AA5)*100</f>
        <v>33.025524304991052</v>
      </c>
      <c r="AB7" s="54">
        <f t="shared" si="38"/>
        <v>33.408740776777748</v>
      </c>
      <c r="AC7" s="54">
        <f t="shared" si="38"/>
        <v>33.398218891430247</v>
      </c>
      <c r="AD7" s="54">
        <f t="shared" ref="AD7:AE7" si="39">(AD6/AD5)*100</f>
        <v>33.455323461516805</v>
      </c>
      <c r="AE7" s="54">
        <f t="shared" si="39"/>
        <v>33.584676241383953</v>
      </c>
      <c r="AF7" s="55">
        <f t="shared" si="30"/>
        <v>36.178166633525549</v>
      </c>
      <c r="AG7" s="54">
        <f t="shared" si="30"/>
        <v>35.553630492991033</v>
      </c>
      <c r="AH7" s="54">
        <f t="shared" si="30"/>
        <v>35.478119935170177</v>
      </c>
      <c r="AI7" s="54">
        <f t="shared" ref="AI7" si="40">(AI6/AI5)*100</f>
        <v>35.596323305986026</v>
      </c>
      <c r="AJ7" s="54">
        <f>(AK6/AK5)*100</f>
        <v>35.625866725056561</v>
      </c>
      <c r="AK7" s="54">
        <f t="shared" ref="AK7:AM7" si="41">(AK6/AK5)*100</f>
        <v>35.625866725056561</v>
      </c>
      <c r="AL7" s="54">
        <f t="shared" si="41"/>
        <v>37.26210189427411</v>
      </c>
      <c r="AM7" s="54">
        <f t="shared" si="41"/>
        <v>37.345516119101021</v>
      </c>
      <c r="AN7" s="54">
        <f t="shared" ref="AN7" si="42">(AN6/AN5)*100</f>
        <v>37.330246016052122</v>
      </c>
      <c r="AO7" s="54">
        <f t="shared" ref="AO7" si="43">(AO6/AO5)*100</f>
        <v>37.459589640483408</v>
      </c>
      <c r="AP7" s="55">
        <f t="shared" si="30"/>
        <v>31.680580762250461</v>
      </c>
      <c r="AQ7" s="54">
        <f t="shared" si="30"/>
        <v>30.952557449962931</v>
      </c>
      <c r="AR7" s="54">
        <f t="shared" si="30"/>
        <v>30.508160237388726</v>
      </c>
      <c r="AS7" s="54">
        <f t="shared" ref="AS7:AT7" si="44">(AS6/AS5)*100</f>
        <v>30.578142484147708</v>
      </c>
      <c r="AT7" s="54">
        <f t="shared" si="44"/>
        <v>30.322108345534403</v>
      </c>
      <c r="AU7" s="54">
        <f t="shared" ref="AU7:AW7" si="45">(AU6/AU5)*100</f>
        <v>30.129729729729732</v>
      </c>
      <c r="AV7" s="54">
        <f t="shared" si="45"/>
        <v>30.208295729396056</v>
      </c>
      <c r="AW7" s="54">
        <f t="shared" si="45"/>
        <v>29.712619149238872</v>
      </c>
      <c r="AX7" s="54">
        <f t="shared" ref="AX7:AY7" si="46">(AX6/AX5)*100</f>
        <v>29.768878474810951</v>
      </c>
      <c r="AY7" s="54">
        <f t="shared" si="46"/>
        <v>29.434334189869404</v>
      </c>
      <c r="AZ7" s="55">
        <f t="shared" si="30"/>
        <v>34.663926002055504</v>
      </c>
      <c r="BA7" s="54">
        <f t="shared" ref="BA7:CF7" si="47">(BA6/BA5)*100</f>
        <v>34.342693686797467</v>
      </c>
      <c r="BB7" s="54">
        <f t="shared" si="47"/>
        <v>34.524979364018712</v>
      </c>
      <c r="BC7" s="54">
        <f t="shared" ref="BC7:BD7" si="48">(BC6/BC5)*100</f>
        <v>34.704371165644176</v>
      </c>
      <c r="BD7" s="54">
        <f t="shared" si="48"/>
        <v>34.822063391086324</v>
      </c>
      <c r="BE7" s="54">
        <f t="shared" ref="BE7:BG7" si="49">(BE6/BE5)*100</f>
        <v>34.756690115309311</v>
      </c>
      <c r="BF7" s="54">
        <f t="shared" si="49"/>
        <v>35.59492484590708</v>
      </c>
      <c r="BG7" s="54">
        <f t="shared" si="49"/>
        <v>35.680021476965237</v>
      </c>
      <c r="BH7" s="54">
        <f t="shared" ref="BH7:BI7" si="50">(BH6/BH5)*100</f>
        <v>35.85638647827313</v>
      </c>
      <c r="BI7" s="54">
        <f t="shared" si="50"/>
        <v>36.077357288611374</v>
      </c>
      <c r="BJ7" s="55">
        <f>(BK6/BK5)*100</f>
        <v>31.454104366768988</v>
      </c>
      <c r="BK7" s="54">
        <f t="shared" si="47"/>
        <v>31.454104366768988</v>
      </c>
      <c r="BL7" s="54">
        <f t="shared" si="47"/>
        <v>31.424056787242314</v>
      </c>
      <c r="BM7" s="54">
        <f t="shared" ref="BM7:BN7" si="51">(BM6/BM5)*100</f>
        <v>31.252489803661199</v>
      </c>
      <c r="BN7" s="54">
        <f t="shared" si="51"/>
        <v>31.379857997010468</v>
      </c>
      <c r="BO7" s="54">
        <f t="shared" ref="BO7:BQ7" si="52">(BO6/BO5)*100</f>
        <v>31.28168821084364</v>
      </c>
      <c r="BP7" s="54">
        <f t="shared" si="52"/>
        <v>31.965095194922945</v>
      </c>
      <c r="BQ7" s="54">
        <f t="shared" si="52"/>
        <v>32.003635673724744</v>
      </c>
      <c r="BR7" s="54">
        <f t="shared" ref="BR7:BS7" si="53">(BR6/BR5)*100</f>
        <v>31.902697141177345</v>
      </c>
      <c r="BS7" s="54">
        <f t="shared" si="53"/>
        <v>31.839026435131672</v>
      </c>
      <c r="BT7" s="55">
        <f t="shared" si="47"/>
        <v>36.981595092024541</v>
      </c>
      <c r="BU7" s="54">
        <f t="shared" si="47"/>
        <v>36.379329362453127</v>
      </c>
      <c r="BV7" s="54">
        <f t="shared" si="47"/>
        <v>36.162252368647721</v>
      </c>
      <c r="BW7" s="54">
        <f t="shared" ref="BW7:BX7" si="54">(BW6/BW5)*100</f>
        <v>36.289443337876087</v>
      </c>
      <c r="BX7" s="54">
        <f t="shared" si="54"/>
        <v>36.379521141110544</v>
      </c>
      <c r="BY7" s="54">
        <f t="shared" ref="BY7:CA7" si="55">(BY6/BY5)*100</f>
        <v>36.44605171901317</v>
      </c>
      <c r="BZ7" s="54">
        <f t="shared" si="55"/>
        <v>36.697513292354593</v>
      </c>
      <c r="CA7" s="54">
        <f t="shared" si="55"/>
        <v>36.865746053844553</v>
      </c>
      <c r="CB7" s="54">
        <f t="shared" ref="CB7:CC7" si="56">(CB6/CB5)*100</f>
        <v>36.889703438342494</v>
      </c>
      <c r="CC7" s="54">
        <f t="shared" si="56"/>
        <v>36.92702620284102</v>
      </c>
      <c r="CD7" s="55">
        <f t="shared" si="47"/>
        <v>36.933450087565667</v>
      </c>
      <c r="CE7" s="54">
        <f t="shared" si="47"/>
        <v>37.541911797230945</v>
      </c>
      <c r="CF7" s="54">
        <f t="shared" si="47"/>
        <v>37.628084342754597</v>
      </c>
      <c r="CG7" s="54">
        <f t="shared" ref="CG7:CH7" si="57">(CG6/CG5)*100</f>
        <v>37.488873904248145</v>
      </c>
      <c r="CH7" s="54">
        <f t="shared" si="57"/>
        <v>37.615762658370535</v>
      </c>
      <c r="CI7" s="54">
        <f t="shared" ref="CI7:CK7" si="58">(CI6/CI5)*100</f>
        <v>37.503256816854588</v>
      </c>
      <c r="CJ7" s="54">
        <f>(CK6/CK5)*100</f>
        <v>37.652293769085198</v>
      </c>
      <c r="CK7" s="54">
        <f t="shared" si="58"/>
        <v>37.652293769085198</v>
      </c>
      <c r="CL7" s="54">
        <f t="shared" ref="CL7:CM7" si="59">(CL6/CL5)*100</f>
        <v>37.639624463661264</v>
      </c>
      <c r="CM7" s="54">
        <f t="shared" si="59"/>
        <v>37.624570861613293</v>
      </c>
    </row>
    <row r="8" spans="1:91">
      <c r="A8" s="21" t="s">
        <v>5</v>
      </c>
      <c r="B8" s="56">
        <v>1886.5</v>
      </c>
      <c r="C8" s="56">
        <v>1870.8</v>
      </c>
      <c r="D8" s="56">
        <v>1870</v>
      </c>
      <c r="E8" s="56">
        <v>1885.1</v>
      </c>
      <c r="F8" s="56">
        <v>1902.6</v>
      </c>
      <c r="G8" s="56">
        <v>1923.2</v>
      </c>
      <c r="H8" s="56">
        <v>1949.1</v>
      </c>
      <c r="I8" s="56">
        <v>1975.8</v>
      </c>
      <c r="J8" s="56">
        <v>2015.5</v>
      </c>
      <c r="K8" s="56">
        <v>2042</v>
      </c>
      <c r="L8" s="57">
        <v>103.5</v>
      </c>
      <c r="M8" s="56">
        <v>99.2</v>
      </c>
      <c r="N8" s="56">
        <v>93.100000000000009</v>
      </c>
      <c r="O8" s="56">
        <v>92.199999999999989</v>
      </c>
      <c r="P8" s="56">
        <v>91.3</v>
      </c>
      <c r="Q8" s="56">
        <v>91.3</v>
      </c>
      <c r="R8" s="56">
        <v>92.6</v>
      </c>
      <c r="S8" s="56">
        <v>93.8</v>
      </c>
      <c r="T8" s="56">
        <v>94.8</v>
      </c>
      <c r="U8" s="56">
        <v>99.1</v>
      </c>
      <c r="V8" s="57">
        <v>246.8</v>
      </c>
      <c r="W8" s="56">
        <v>236.3</v>
      </c>
      <c r="X8" s="56">
        <v>237.4</v>
      </c>
      <c r="Y8" s="56">
        <v>243.6</v>
      </c>
      <c r="Z8" s="56">
        <v>249.3</v>
      </c>
      <c r="AA8" s="56">
        <v>252.6</v>
      </c>
      <c r="AB8" s="56">
        <v>257.8</v>
      </c>
      <c r="AC8" s="56">
        <v>260.7</v>
      </c>
      <c r="AD8" s="56">
        <v>263.3</v>
      </c>
      <c r="AE8" s="56">
        <v>267.10000000000002</v>
      </c>
      <c r="AF8" s="57">
        <v>365.8</v>
      </c>
      <c r="AG8" s="56">
        <v>361.4</v>
      </c>
      <c r="AH8" s="56">
        <v>364.2</v>
      </c>
      <c r="AI8" s="56">
        <v>366.1</v>
      </c>
      <c r="AJ8" s="56">
        <v>368.6</v>
      </c>
      <c r="AK8" s="56">
        <v>373.1</v>
      </c>
      <c r="AL8" s="56">
        <v>377.8</v>
      </c>
      <c r="AM8" s="56">
        <v>380.3</v>
      </c>
      <c r="AN8" s="56">
        <v>378.8</v>
      </c>
      <c r="AO8" s="56">
        <v>380.7</v>
      </c>
      <c r="AP8" s="57">
        <v>25.1</v>
      </c>
      <c r="AQ8" s="56">
        <v>24</v>
      </c>
      <c r="AR8" s="56">
        <v>23.1</v>
      </c>
      <c r="AS8" s="56">
        <v>22.7</v>
      </c>
      <c r="AT8" s="56">
        <v>22.6</v>
      </c>
      <c r="AU8" s="56">
        <v>22</v>
      </c>
      <c r="AV8" s="56">
        <v>21.4</v>
      </c>
      <c r="AW8" s="56">
        <v>20.6</v>
      </c>
      <c r="AX8" s="56">
        <v>20.9</v>
      </c>
      <c r="AY8" s="56">
        <v>21.1</v>
      </c>
      <c r="AZ8" s="57">
        <v>300.10000000000002</v>
      </c>
      <c r="BA8" s="56">
        <v>300.89999999999998</v>
      </c>
      <c r="BB8" s="56">
        <v>305.70000000000005</v>
      </c>
      <c r="BC8" s="56">
        <v>310.29999999999995</v>
      </c>
      <c r="BD8" s="56">
        <v>312.89999999999998</v>
      </c>
      <c r="BE8" s="56">
        <v>317.8</v>
      </c>
      <c r="BF8" s="56">
        <v>324.5</v>
      </c>
      <c r="BG8" s="56">
        <v>330.5</v>
      </c>
      <c r="BH8" s="56">
        <v>335.6</v>
      </c>
      <c r="BI8" s="56">
        <v>340.4</v>
      </c>
      <c r="BJ8" s="57">
        <v>211</v>
      </c>
      <c r="BK8" s="56">
        <v>214.3</v>
      </c>
      <c r="BL8" s="56">
        <v>215.8</v>
      </c>
      <c r="BM8" s="56">
        <v>218.4</v>
      </c>
      <c r="BN8" s="56">
        <v>221.7</v>
      </c>
      <c r="BO8" s="56">
        <v>223.9</v>
      </c>
      <c r="BP8" s="56">
        <v>227.2</v>
      </c>
      <c r="BQ8" s="56">
        <v>232.8</v>
      </c>
      <c r="BR8" s="56">
        <v>241.4</v>
      </c>
      <c r="BS8" s="56">
        <v>245.3</v>
      </c>
      <c r="BT8" s="57">
        <v>250.2</v>
      </c>
      <c r="BU8" s="56">
        <v>247.4</v>
      </c>
      <c r="BV8" s="56">
        <v>248.39999999999998</v>
      </c>
      <c r="BW8" s="56">
        <v>253.89999999999998</v>
      </c>
      <c r="BX8" s="56">
        <v>258.60000000000002</v>
      </c>
      <c r="BY8" s="56">
        <v>264.7</v>
      </c>
      <c r="BZ8" s="56">
        <v>270.39999999999998</v>
      </c>
      <c r="CA8" s="56">
        <v>277.79999999999995</v>
      </c>
      <c r="CB8" s="56">
        <v>295.60000000000002</v>
      </c>
      <c r="CC8" s="56">
        <v>302.60000000000002</v>
      </c>
      <c r="CD8" s="57">
        <v>384</v>
      </c>
      <c r="CE8" s="56">
        <v>387.2</v>
      </c>
      <c r="CF8" s="56">
        <v>382.3</v>
      </c>
      <c r="CG8" s="56">
        <v>377.9</v>
      </c>
      <c r="CH8" s="56">
        <v>377.7</v>
      </c>
      <c r="CI8" s="56">
        <v>377.9</v>
      </c>
      <c r="CJ8" s="56">
        <v>377.4</v>
      </c>
      <c r="CK8" s="56">
        <v>379.3</v>
      </c>
      <c r="CL8" s="56">
        <v>385.1</v>
      </c>
      <c r="CM8" s="56">
        <v>385.9</v>
      </c>
    </row>
    <row r="9" spans="1:91">
      <c r="A9" s="21" t="s">
        <v>6</v>
      </c>
      <c r="B9" s="56">
        <v>1164.9000000000001</v>
      </c>
      <c r="C9" s="56">
        <v>1163</v>
      </c>
      <c r="D9" s="56">
        <v>1170.0999999999999</v>
      </c>
      <c r="E9" s="56">
        <v>1176.5</v>
      </c>
      <c r="F9" s="56">
        <v>1176.2</v>
      </c>
      <c r="G9" s="56">
        <v>1188.8</v>
      </c>
      <c r="H9" s="56">
        <v>1209.3</v>
      </c>
      <c r="I9" s="56">
        <v>1227.5</v>
      </c>
      <c r="J9" s="56">
        <v>1239.2</v>
      </c>
      <c r="K9" s="56">
        <v>1261.9000000000001</v>
      </c>
      <c r="L9" s="57">
        <v>61.900000000000006</v>
      </c>
      <c r="M9" s="56">
        <v>59.300000000000004</v>
      </c>
      <c r="N9" s="56">
        <v>58.4</v>
      </c>
      <c r="O9" s="56">
        <v>58.099999999999994</v>
      </c>
      <c r="P9" s="56">
        <v>55</v>
      </c>
      <c r="Q9" s="56">
        <v>54.8</v>
      </c>
      <c r="R9" s="56">
        <v>57.2</v>
      </c>
      <c r="S9" s="56">
        <v>56.599999999999994</v>
      </c>
      <c r="T9" s="56">
        <v>57.199999999999996</v>
      </c>
      <c r="U9" s="56">
        <v>56.6</v>
      </c>
      <c r="V9" s="57">
        <v>163.69999999999999</v>
      </c>
      <c r="W9" s="56">
        <v>160.30000000000001</v>
      </c>
      <c r="X9" s="56">
        <v>158.9</v>
      </c>
      <c r="Y9" s="56">
        <v>155.4</v>
      </c>
      <c r="Z9" s="56">
        <v>152.80000000000001</v>
      </c>
      <c r="AA9" s="56">
        <v>154.69999999999999</v>
      </c>
      <c r="AB9" s="56">
        <v>155.19999999999999</v>
      </c>
      <c r="AC9" s="56">
        <v>154.80000000000001</v>
      </c>
      <c r="AD9" s="56">
        <v>157.1</v>
      </c>
      <c r="AE9" s="56">
        <v>160.5</v>
      </c>
      <c r="AF9" s="57">
        <v>235.6</v>
      </c>
      <c r="AG9" s="56">
        <v>234.6</v>
      </c>
      <c r="AH9" s="56">
        <v>238.1</v>
      </c>
      <c r="AI9" s="56">
        <v>241.4</v>
      </c>
      <c r="AJ9" s="56">
        <v>241.3</v>
      </c>
      <c r="AK9" s="56">
        <v>244.8</v>
      </c>
      <c r="AL9" s="56">
        <v>250.9</v>
      </c>
      <c r="AM9" s="56">
        <v>252.2</v>
      </c>
      <c r="AN9" s="56">
        <v>250.7</v>
      </c>
      <c r="AO9" s="56">
        <v>251.5</v>
      </c>
      <c r="AP9" s="57">
        <v>16.2</v>
      </c>
      <c r="AQ9" s="56">
        <v>15.3</v>
      </c>
      <c r="AR9" s="56">
        <v>14.9</v>
      </c>
      <c r="AS9" s="56">
        <v>14.5</v>
      </c>
      <c r="AT9" s="56">
        <v>14.2</v>
      </c>
      <c r="AU9" s="56">
        <v>13.7</v>
      </c>
      <c r="AV9" s="56">
        <v>13.5</v>
      </c>
      <c r="AW9" s="56">
        <v>13.5</v>
      </c>
      <c r="AX9" s="56">
        <v>13.2</v>
      </c>
      <c r="AY9" s="56">
        <v>11.2</v>
      </c>
      <c r="AZ9" s="57">
        <v>163.80000000000001</v>
      </c>
      <c r="BA9" s="56">
        <v>167.39999999999998</v>
      </c>
      <c r="BB9" s="56">
        <v>171.6</v>
      </c>
      <c r="BC9" s="56">
        <v>174.1</v>
      </c>
      <c r="BD9" s="56">
        <v>178.5</v>
      </c>
      <c r="BE9" s="56">
        <v>183.3</v>
      </c>
      <c r="BF9" s="56">
        <v>188.6</v>
      </c>
      <c r="BG9" s="56">
        <v>193.7</v>
      </c>
      <c r="BH9" s="56">
        <v>197.2</v>
      </c>
      <c r="BI9" s="56">
        <v>206.7</v>
      </c>
      <c r="BJ9" s="57">
        <v>162.69999999999999</v>
      </c>
      <c r="BK9" s="56">
        <v>166</v>
      </c>
      <c r="BL9" s="56">
        <v>167.5</v>
      </c>
      <c r="BM9" s="56">
        <v>170.5</v>
      </c>
      <c r="BN9" s="56">
        <v>171.5</v>
      </c>
      <c r="BO9" s="56">
        <v>172.2</v>
      </c>
      <c r="BP9" s="56">
        <v>175.1</v>
      </c>
      <c r="BQ9" s="56">
        <v>181.4</v>
      </c>
      <c r="BR9" s="56">
        <v>187.3</v>
      </c>
      <c r="BS9" s="56">
        <v>191.2</v>
      </c>
      <c r="BT9" s="57">
        <v>144.19999999999999</v>
      </c>
      <c r="BU9" s="56">
        <v>141.9</v>
      </c>
      <c r="BV9" s="56">
        <v>143.69999999999999</v>
      </c>
      <c r="BW9" s="56">
        <v>146.30000000000001</v>
      </c>
      <c r="BX9" s="56">
        <v>148.10000000000002</v>
      </c>
      <c r="BY9" s="56">
        <v>152.1</v>
      </c>
      <c r="BZ9" s="56">
        <v>156.30000000000001</v>
      </c>
      <c r="CA9" s="56">
        <v>162.80000000000001</v>
      </c>
      <c r="CB9" s="56">
        <v>165.3</v>
      </c>
      <c r="CC9" s="56">
        <v>172</v>
      </c>
      <c r="CD9" s="57">
        <v>217</v>
      </c>
      <c r="CE9" s="56">
        <v>218.2</v>
      </c>
      <c r="CF9" s="56">
        <v>216.9</v>
      </c>
      <c r="CG9" s="56">
        <v>216.2</v>
      </c>
      <c r="CH9" s="56">
        <v>214.9</v>
      </c>
      <c r="CI9" s="56">
        <v>213.4</v>
      </c>
      <c r="CJ9" s="56">
        <v>212.7</v>
      </c>
      <c r="CK9" s="56">
        <v>212.4</v>
      </c>
      <c r="CL9" s="56">
        <v>211.3</v>
      </c>
      <c r="CM9" s="56">
        <v>212.2</v>
      </c>
    </row>
    <row r="10" spans="1:91">
      <c r="A10" s="21" t="s">
        <v>7</v>
      </c>
      <c r="B10" s="56">
        <v>416.6</v>
      </c>
      <c r="C10" s="56">
        <v>413.8</v>
      </c>
      <c r="D10" s="56">
        <v>417.1</v>
      </c>
      <c r="E10" s="56">
        <v>419.4</v>
      </c>
      <c r="F10" s="56">
        <v>428.7</v>
      </c>
      <c r="G10" s="56">
        <v>437.7</v>
      </c>
      <c r="H10" s="56">
        <v>448.2</v>
      </c>
      <c r="I10" s="56">
        <v>452.8</v>
      </c>
      <c r="J10" s="56">
        <v>455.8</v>
      </c>
      <c r="K10" s="56">
        <v>461.3</v>
      </c>
      <c r="L10" s="57">
        <v>20</v>
      </c>
      <c r="M10" s="56">
        <v>19.3</v>
      </c>
      <c r="N10" s="56">
        <v>19.3</v>
      </c>
      <c r="O10" s="56">
        <v>18.5</v>
      </c>
      <c r="P10" s="56">
        <v>19.7</v>
      </c>
      <c r="Q10" s="56">
        <v>20.399999999999999</v>
      </c>
      <c r="R10" s="56">
        <v>20.8</v>
      </c>
      <c r="S10" s="56">
        <v>20.8</v>
      </c>
      <c r="T10" s="56">
        <v>21.9</v>
      </c>
      <c r="U10" s="56">
        <v>22.3</v>
      </c>
      <c r="V10" s="57">
        <v>27.9</v>
      </c>
      <c r="W10" s="56">
        <v>25.9</v>
      </c>
      <c r="X10" s="56">
        <v>25.7</v>
      </c>
      <c r="Y10" s="56">
        <v>25.7</v>
      </c>
      <c r="Z10" s="56">
        <v>25.4</v>
      </c>
      <c r="AA10" s="56">
        <v>25.7</v>
      </c>
      <c r="AB10" s="56">
        <v>25.6</v>
      </c>
      <c r="AC10" s="56">
        <v>25.8</v>
      </c>
      <c r="AD10" s="56">
        <v>25.9</v>
      </c>
      <c r="AE10" s="56">
        <v>27.1</v>
      </c>
      <c r="AF10" s="57">
        <v>75.3</v>
      </c>
      <c r="AG10" s="56">
        <v>74.5</v>
      </c>
      <c r="AH10" s="56">
        <v>75.5</v>
      </c>
      <c r="AI10" s="56">
        <v>75.900000000000006</v>
      </c>
      <c r="AJ10" s="56">
        <v>77.599999999999994</v>
      </c>
      <c r="AK10" s="56">
        <v>79.5</v>
      </c>
      <c r="AL10" s="56">
        <v>81.599999999999994</v>
      </c>
      <c r="AM10" s="56">
        <v>82.5</v>
      </c>
      <c r="AN10" s="56">
        <v>80.900000000000006</v>
      </c>
      <c r="AO10" s="56">
        <v>80.099999999999994</v>
      </c>
      <c r="AP10" s="57">
        <v>6.5</v>
      </c>
      <c r="AQ10" s="56">
        <v>6</v>
      </c>
      <c r="AR10" s="56">
        <v>5.7</v>
      </c>
      <c r="AS10" s="56">
        <v>5.5</v>
      </c>
      <c r="AT10" s="56">
        <v>5.2</v>
      </c>
      <c r="AU10" s="56">
        <v>4.9000000000000004</v>
      </c>
      <c r="AV10" s="56">
        <v>4.7</v>
      </c>
      <c r="AW10" s="56">
        <v>4.5999999999999996</v>
      </c>
      <c r="AX10" s="56">
        <v>4.5999999999999996</v>
      </c>
      <c r="AY10" s="56">
        <v>4.0999999999999996</v>
      </c>
      <c r="AZ10" s="57">
        <v>99.5</v>
      </c>
      <c r="BA10" s="56">
        <v>97.5</v>
      </c>
      <c r="BB10" s="56">
        <v>97.800000000000011</v>
      </c>
      <c r="BC10" s="56">
        <v>98.5</v>
      </c>
      <c r="BD10" s="56">
        <v>102.19999999999999</v>
      </c>
      <c r="BE10" s="56">
        <v>104.6</v>
      </c>
      <c r="BF10" s="56">
        <v>107.6</v>
      </c>
      <c r="BG10" s="56">
        <v>108.2</v>
      </c>
      <c r="BH10" s="56">
        <v>110</v>
      </c>
      <c r="BI10" s="56">
        <v>111.1</v>
      </c>
      <c r="BJ10" s="57">
        <v>63.7</v>
      </c>
      <c r="BK10" s="56">
        <v>64.8</v>
      </c>
      <c r="BL10" s="56">
        <v>66.599999999999994</v>
      </c>
      <c r="BM10" s="56">
        <v>68.5</v>
      </c>
      <c r="BN10" s="56">
        <v>70.3</v>
      </c>
      <c r="BO10" s="56">
        <v>72.5</v>
      </c>
      <c r="BP10" s="56">
        <v>75.5</v>
      </c>
      <c r="BQ10" s="56">
        <v>77.099999999999994</v>
      </c>
      <c r="BR10" s="56">
        <v>78.099999999999994</v>
      </c>
      <c r="BS10" s="56">
        <v>80.099999999999994</v>
      </c>
      <c r="BT10" s="57">
        <v>60.5</v>
      </c>
      <c r="BU10" s="56">
        <v>62</v>
      </c>
      <c r="BV10" s="56">
        <v>62.900000000000006</v>
      </c>
      <c r="BW10" s="56">
        <v>63.3</v>
      </c>
      <c r="BX10" s="56">
        <v>64.5</v>
      </c>
      <c r="BY10" s="56">
        <v>65.199999999999989</v>
      </c>
      <c r="BZ10" s="56">
        <v>67.2</v>
      </c>
      <c r="CA10" s="56">
        <v>68.5</v>
      </c>
      <c r="CB10" s="56">
        <v>68.2</v>
      </c>
      <c r="CC10" s="56">
        <v>70.099999999999994</v>
      </c>
      <c r="CD10" s="57">
        <v>63.3</v>
      </c>
      <c r="CE10" s="56">
        <v>63.8</v>
      </c>
      <c r="CF10" s="56">
        <v>63.7</v>
      </c>
      <c r="CG10" s="56">
        <v>63.6</v>
      </c>
      <c r="CH10" s="56">
        <v>64</v>
      </c>
      <c r="CI10" s="56">
        <v>64.900000000000006</v>
      </c>
      <c r="CJ10" s="56">
        <v>65.3</v>
      </c>
      <c r="CK10" s="56">
        <v>65.3</v>
      </c>
      <c r="CL10" s="56">
        <v>66.2</v>
      </c>
      <c r="CM10" s="56">
        <v>66.400000000000006</v>
      </c>
    </row>
    <row r="11" spans="1:91">
      <c r="A11" s="21" t="s">
        <v>8</v>
      </c>
      <c r="B11" s="56">
        <v>7232.3</v>
      </c>
      <c r="C11" s="56">
        <v>7172.9</v>
      </c>
      <c r="D11" s="56">
        <v>7251.9</v>
      </c>
      <c r="E11" s="56">
        <v>7396.9</v>
      </c>
      <c r="F11" s="56">
        <v>7582.5</v>
      </c>
      <c r="G11" s="56">
        <v>7824.5</v>
      </c>
      <c r="H11" s="56">
        <v>8107.7</v>
      </c>
      <c r="I11" s="56">
        <v>8383.4</v>
      </c>
      <c r="J11" s="56">
        <v>8566.7999999999993</v>
      </c>
      <c r="K11" s="56">
        <v>8781.9</v>
      </c>
      <c r="L11" s="57">
        <v>402.1</v>
      </c>
      <c r="M11" s="56">
        <v>356.2</v>
      </c>
      <c r="N11" s="56">
        <v>341.2</v>
      </c>
      <c r="O11" s="56">
        <v>347.70000000000005</v>
      </c>
      <c r="P11" s="56">
        <v>371.7</v>
      </c>
      <c r="Q11" s="56">
        <v>403.09999999999997</v>
      </c>
      <c r="R11" s="56">
        <v>438.2</v>
      </c>
      <c r="S11" s="56">
        <v>479.2</v>
      </c>
      <c r="T11" s="56">
        <v>510.2</v>
      </c>
      <c r="U11" s="56">
        <v>546.69999999999993</v>
      </c>
      <c r="V11" s="57">
        <v>324.10000000000002</v>
      </c>
      <c r="W11" s="56">
        <v>309.10000000000002</v>
      </c>
      <c r="X11" s="56">
        <v>312.5</v>
      </c>
      <c r="Y11" s="56">
        <v>317.39999999999998</v>
      </c>
      <c r="Z11" s="56">
        <v>322.39999999999998</v>
      </c>
      <c r="AA11" s="56">
        <v>330.5</v>
      </c>
      <c r="AB11" s="56">
        <v>343.2</v>
      </c>
      <c r="AC11" s="56">
        <v>355.4</v>
      </c>
      <c r="AD11" s="56">
        <v>363.6</v>
      </c>
      <c r="AE11" s="56">
        <v>372</v>
      </c>
      <c r="AF11" s="57">
        <v>1487.1</v>
      </c>
      <c r="AG11" s="56">
        <v>1474.4</v>
      </c>
      <c r="AH11" s="56">
        <v>1502.8</v>
      </c>
      <c r="AI11" s="56">
        <v>1537</v>
      </c>
      <c r="AJ11" s="56">
        <v>1573.3</v>
      </c>
      <c r="AK11" s="56">
        <v>1622.6</v>
      </c>
      <c r="AL11" s="56">
        <v>1683</v>
      </c>
      <c r="AM11" s="56">
        <v>1718.1</v>
      </c>
      <c r="AN11" s="56">
        <v>1742.7</v>
      </c>
      <c r="AO11" s="56">
        <v>1780.9</v>
      </c>
      <c r="AP11" s="57">
        <v>143.80000000000001</v>
      </c>
      <c r="AQ11" s="56">
        <v>137.1</v>
      </c>
      <c r="AR11" s="56">
        <v>135.69999999999999</v>
      </c>
      <c r="AS11" s="56">
        <v>133.6</v>
      </c>
      <c r="AT11" s="56">
        <v>134.1</v>
      </c>
      <c r="AU11" s="56">
        <v>136.19999999999999</v>
      </c>
      <c r="AV11" s="56">
        <v>136.6</v>
      </c>
      <c r="AW11" s="56">
        <v>137</v>
      </c>
      <c r="AX11" s="56">
        <v>138.1</v>
      </c>
      <c r="AY11" s="56">
        <v>139.69999999999999</v>
      </c>
      <c r="AZ11" s="57">
        <v>1481.1999999999998</v>
      </c>
      <c r="BA11" s="56">
        <v>1484.1</v>
      </c>
      <c r="BB11" s="56">
        <v>1522.6</v>
      </c>
      <c r="BC11" s="56">
        <v>1573.1999999999998</v>
      </c>
      <c r="BD11" s="56">
        <v>1629.9</v>
      </c>
      <c r="BE11" s="56">
        <v>1687.6000000000001</v>
      </c>
      <c r="BF11" s="56">
        <v>1757</v>
      </c>
      <c r="BG11" s="56">
        <v>1831.5</v>
      </c>
      <c r="BH11" s="56">
        <v>1883.8000000000002</v>
      </c>
      <c r="BI11" s="56">
        <v>1943.5</v>
      </c>
      <c r="BJ11" s="57">
        <v>1051.2</v>
      </c>
      <c r="BK11" s="56">
        <v>1070.9000000000001</v>
      </c>
      <c r="BL11" s="56">
        <v>1091</v>
      </c>
      <c r="BM11" s="56">
        <v>1109.3</v>
      </c>
      <c r="BN11" s="56">
        <v>1128.3</v>
      </c>
      <c r="BO11" s="56">
        <v>1160.0999999999999</v>
      </c>
      <c r="BP11" s="56">
        <v>1200.2</v>
      </c>
      <c r="BQ11" s="56">
        <v>1243.4000000000001</v>
      </c>
      <c r="BR11" s="56">
        <v>1272.7</v>
      </c>
      <c r="BS11" s="56">
        <v>1305.3</v>
      </c>
      <c r="BT11" s="57">
        <v>1228.3</v>
      </c>
      <c r="BU11" s="56">
        <v>1228.9000000000001</v>
      </c>
      <c r="BV11" s="56">
        <v>1253.0999999999999</v>
      </c>
      <c r="BW11" s="56">
        <v>1299.3000000000002</v>
      </c>
      <c r="BX11" s="56">
        <v>1346.7</v>
      </c>
      <c r="BY11" s="56">
        <v>1409.6999999999998</v>
      </c>
      <c r="BZ11" s="56">
        <v>1468.1999999999998</v>
      </c>
      <c r="CA11" s="56">
        <v>1524.3999999999999</v>
      </c>
      <c r="CB11" s="56">
        <v>1549.2</v>
      </c>
      <c r="CC11" s="56">
        <v>1581.5</v>
      </c>
      <c r="CD11" s="57">
        <v>1114.5999999999999</v>
      </c>
      <c r="CE11" s="56">
        <v>1112.3</v>
      </c>
      <c r="CF11" s="56">
        <v>1093.0999999999999</v>
      </c>
      <c r="CG11" s="56">
        <v>1079.5</v>
      </c>
      <c r="CH11" s="56">
        <v>1076.2</v>
      </c>
      <c r="CI11" s="56">
        <v>1074.7</v>
      </c>
      <c r="CJ11" s="56">
        <v>1081.5</v>
      </c>
      <c r="CK11" s="56">
        <v>1094.5</v>
      </c>
      <c r="CL11" s="56">
        <v>1106.5999999999999</v>
      </c>
      <c r="CM11" s="56">
        <v>1112.5</v>
      </c>
    </row>
    <row r="12" spans="1:91">
      <c r="A12" s="21" t="s">
        <v>9</v>
      </c>
      <c r="B12" s="56">
        <v>3900.1</v>
      </c>
      <c r="C12" s="56">
        <v>3860.4</v>
      </c>
      <c r="D12" s="56">
        <v>3900.5</v>
      </c>
      <c r="E12" s="56">
        <v>3954</v>
      </c>
      <c r="F12" s="56">
        <v>4035.4</v>
      </c>
      <c r="G12" s="56">
        <v>4155.6000000000004</v>
      </c>
      <c r="H12" s="56">
        <v>4261.8999999999996</v>
      </c>
      <c r="I12" s="56">
        <v>4378</v>
      </c>
      <c r="J12" s="56">
        <v>4452.1000000000004</v>
      </c>
      <c r="K12" s="56">
        <v>4540</v>
      </c>
      <c r="L12" s="57">
        <v>175.20000000000002</v>
      </c>
      <c r="M12" s="56">
        <v>158.89999999999998</v>
      </c>
      <c r="N12" s="56">
        <v>154.9</v>
      </c>
      <c r="O12" s="56">
        <v>150.1</v>
      </c>
      <c r="P12" s="56">
        <v>154.80000000000001</v>
      </c>
      <c r="Q12" s="56">
        <v>165.1</v>
      </c>
      <c r="R12" s="56">
        <v>175.5</v>
      </c>
      <c r="S12" s="56">
        <v>185.6</v>
      </c>
      <c r="T12" s="56">
        <v>193.4</v>
      </c>
      <c r="U12" s="56">
        <v>205.7</v>
      </c>
      <c r="V12" s="57">
        <v>357.8</v>
      </c>
      <c r="W12" s="56">
        <v>344.8</v>
      </c>
      <c r="X12" s="56">
        <v>350.4</v>
      </c>
      <c r="Y12" s="56">
        <v>354.4</v>
      </c>
      <c r="Z12" s="56">
        <v>357.3</v>
      </c>
      <c r="AA12" s="56">
        <v>367.2</v>
      </c>
      <c r="AB12" s="56">
        <v>379.1</v>
      </c>
      <c r="AC12" s="56">
        <v>388.2</v>
      </c>
      <c r="AD12" s="56">
        <v>397.5</v>
      </c>
      <c r="AE12" s="56">
        <v>408</v>
      </c>
      <c r="AF12" s="57">
        <v>818.9</v>
      </c>
      <c r="AG12" s="56">
        <v>810.1</v>
      </c>
      <c r="AH12" s="56">
        <v>821.8</v>
      </c>
      <c r="AI12" s="56">
        <v>833.2</v>
      </c>
      <c r="AJ12" s="56">
        <v>845.1</v>
      </c>
      <c r="AK12" s="56">
        <v>871.8</v>
      </c>
      <c r="AL12" s="56">
        <v>905.5</v>
      </c>
      <c r="AM12" s="56">
        <v>926</v>
      </c>
      <c r="AN12" s="56">
        <v>939.7</v>
      </c>
      <c r="AO12" s="56">
        <v>943</v>
      </c>
      <c r="AP12" s="57">
        <v>104.6</v>
      </c>
      <c r="AQ12" s="56">
        <v>99.8</v>
      </c>
      <c r="AR12" s="56">
        <v>98.6</v>
      </c>
      <c r="AS12" s="56">
        <v>100.3</v>
      </c>
      <c r="AT12" s="56">
        <v>103</v>
      </c>
      <c r="AU12" s="56">
        <v>107.3</v>
      </c>
      <c r="AV12" s="56">
        <v>111.5</v>
      </c>
      <c r="AW12" s="56">
        <v>111.4</v>
      </c>
      <c r="AX12" s="56">
        <v>116.2</v>
      </c>
      <c r="AY12" s="56">
        <v>114.6</v>
      </c>
      <c r="AZ12" s="57">
        <v>734.6</v>
      </c>
      <c r="BA12" s="56">
        <v>744.40000000000009</v>
      </c>
      <c r="BB12" s="56">
        <v>767.40000000000009</v>
      </c>
      <c r="BC12" s="56">
        <v>788.1</v>
      </c>
      <c r="BD12" s="56">
        <v>816.5</v>
      </c>
      <c r="BE12" s="56">
        <v>851.5</v>
      </c>
      <c r="BF12" s="56">
        <v>867.40000000000009</v>
      </c>
      <c r="BG12" s="56">
        <v>892.3</v>
      </c>
      <c r="BH12" s="56">
        <v>910.6</v>
      </c>
      <c r="BI12" s="56">
        <v>940.59999999999991</v>
      </c>
      <c r="BJ12" s="57">
        <v>464.4</v>
      </c>
      <c r="BK12" s="56">
        <v>475.5</v>
      </c>
      <c r="BL12" s="56">
        <v>484.7</v>
      </c>
      <c r="BM12" s="56">
        <v>495.3</v>
      </c>
      <c r="BN12" s="56">
        <v>510</v>
      </c>
      <c r="BO12" s="56">
        <v>523.70000000000005</v>
      </c>
      <c r="BP12" s="56">
        <v>539.9</v>
      </c>
      <c r="BQ12" s="56">
        <v>561.70000000000005</v>
      </c>
      <c r="BR12" s="56">
        <v>570.20000000000005</v>
      </c>
      <c r="BS12" s="56">
        <v>584.5</v>
      </c>
      <c r="BT12" s="57">
        <v>536</v>
      </c>
      <c r="BU12" s="56">
        <v>527.6</v>
      </c>
      <c r="BV12" s="56">
        <v>535.29999999999995</v>
      </c>
      <c r="BW12" s="56">
        <v>546.9</v>
      </c>
      <c r="BX12" s="56">
        <v>564.59999999999991</v>
      </c>
      <c r="BY12" s="56">
        <v>584.40000000000009</v>
      </c>
      <c r="BZ12" s="56">
        <v>603.6</v>
      </c>
      <c r="CA12" s="56">
        <v>627</v>
      </c>
      <c r="CB12" s="56">
        <v>637.1</v>
      </c>
      <c r="CC12" s="56">
        <v>649.90000000000009</v>
      </c>
      <c r="CD12" s="57">
        <v>708.7</v>
      </c>
      <c r="CE12" s="56">
        <v>699.3</v>
      </c>
      <c r="CF12" s="56">
        <v>687.4</v>
      </c>
      <c r="CG12" s="56">
        <v>685.8</v>
      </c>
      <c r="CH12" s="56">
        <v>684.3</v>
      </c>
      <c r="CI12" s="56">
        <v>684.7</v>
      </c>
      <c r="CJ12" s="56">
        <v>679.3</v>
      </c>
      <c r="CK12" s="56">
        <v>685.9</v>
      </c>
      <c r="CL12" s="56">
        <v>687.3</v>
      </c>
      <c r="CM12" s="56">
        <v>693.8</v>
      </c>
    </row>
    <row r="13" spans="1:91">
      <c r="A13" s="21" t="s">
        <v>10</v>
      </c>
      <c r="B13" s="56">
        <v>1758.8</v>
      </c>
      <c r="C13" s="56">
        <v>1759.2</v>
      </c>
      <c r="D13" s="56">
        <v>1782.9</v>
      </c>
      <c r="E13" s="56">
        <v>1810.8</v>
      </c>
      <c r="F13" s="56">
        <v>1830</v>
      </c>
      <c r="G13" s="56">
        <v>1857.8</v>
      </c>
      <c r="H13" s="56">
        <v>1886.1</v>
      </c>
      <c r="I13" s="56">
        <v>1914.2</v>
      </c>
      <c r="J13" s="56">
        <v>1920.4</v>
      </c>
      <c r="K13" s="56">
        <v>1931.6</v>
      </c>
      <c r="L13" s="57">
        <v>97.5</v>
      </c>
      <c r="M13" s="56">
        <v>90</v>
      </c>
      <c r="N13" s="56">
        <v>90.5</v>
      </c>
      <c r="O13" s="56">
        <v>87.8</v>
      </c>
      <c r="P13" s="56">
        <v>85.5</v>
      </c>
      <c r="Q13" s="56">
        <v>88.9</v>
      </c>
      <c r="R13" s="56">
        <v>89.8</v>
      </c>
      <c r="S13" s="56">
        <v>87.5</v>
      </c>
      <c r="T13" s="56">
        <v>87.399999999999991</v>
      </c>
      <c r="U13" s="56">
        <v>88.1</v>
      </c>
      <c r="V13" s="57">
        <v>213</v>
      </c>
      <c r="W13" s="56">
        <v>209</v>
      </c>
      <c r="X13" s="56">
        <v>212.7</v>
      </c>
      <c r="Y13" s="56">
        <v>223.3</v>
      </c>
      <c r="Z13" s="56">
        <v>228.9</v>
      </c>
      <c r="AA13" s="56">
        <v>234.5</v>
      </c>
      <c r="AB13" s="56">
        <v>241.2</v>
      </c>
      <c r="AC13" s="56">
        <v>248.7</v>
      </c>
      <c r="AD13" s="56">
        <v>250.1</v>
      </c>
      <c r="AE13" s="56">
        <v>252.1</v>
      </c>
      <c r="AF13" s="57">
        <v>362.9</v>
      </c>
      <c r="AG13" s="56">
        <v>360.9</v>
      </c>
      <c r="AH13" s="56">
        <v>365.5</v>
      </c>
      <c r="AI13" s="56">
        <v>369.1</v>
      </c>
      <c r="AJ13" s="56">
        <v>370.2</v>
      </c>
      <c r="AK13" s="56">
        <v>376.8</v>
      </c>
      <c r="AL13" s="56">
        <v>387.5</v>
      </c>
      <c r="AM13" s="56">
        <v>397.2</v>
      </c>
      <c r="AN13" s="56">
        <v>401.7</v>
      </c>
      <c r="AO13" s="56">
        <v>403.8</v>
      </c>
      <c r="AP13" s="57">
        <v>27.1</v>
      </c>
      <c r="AQ13" s="56">
        <v>26.4</v>
      </c>
      <c r="AR13" s="56">
        <v>26.8</v>
      </c>
      <c r="AS13" s="56">
        <v>26.5</v>
      </c>
      <c r="AT13" s="56">
        <v>26.3</v>
      </c>
      <c r="AU13" s="56">
        <v>26.3</v>
      </c>
      <c r="AV13" s="56">
        <v>22.7</v>
      </c>
      <c r="AW13" s="56">
        <v>22.9</v>
      </c>
      <c r="AX13" s="56">
        <v>22.7</v>
      </c>
      <c r="AY13" s="56">
        <v>22</v>
      </c>
      <c r="AZ13" s="57">
        <v>259.39999999999998</v>
      </c>
      <c r="BA13" s="56">
        <v>265.39999999999998</v>
      </c>
      <c r="BB13" s="56">
        <v>271.3</v>
      </c>
      <c r="BC13" s="56">
        <v>279.2</v>
      </c>
      <c r="BD13" s="56">
        <v>289.7</v>
      </c>
      <c r="BE13" s="56">
        <v>300.39999999999998</v>
      </c>
      <c r="BF13" s="56">
        <v>310.2</v>
      </c>
      <c r="BG13" s="56">
        <v>312.10000000000002</v>
      </c>
      <c r="BH13" s="56">
        <v>307.60000000000002</v>
      </c>
      <c r="BI13" s="56">
        <v>310.39999999999998</v>
      </c>
      <c r="BJ13" s="57">
        <v>249.7</v>
      </c>
      <c r="BK13" s="56">
        <v>254.2</v>
      </c>
      <c r="BL13" s="56">
        <v>257.3</v>
      </c>
      <c r="BM13" s="56">
        <v>259.8</v>
      </c>
      <c r="BN13" s="56">
        <v>260.89999999999998</v>
      </c>
      <c r="BO13" s="56">
        <v>261</v>
      </c>
      <c r="BP13" s="56">
        <v>263.89999999999998</v>
      </c>
      <c r="BQ13" s="56">
        <v>268.89999999999998</v>
      </c>
      <c r="BR13" s="56">
        <v>272.10000000000002</v>
      </c>
      <c r="BS13" s="56">
        <v>278.3</v>
      </c>
      <c r="BT13" s="57">
        <v>238.2</v>
      </c>
      <c r="BU13" s="56">
        <v>236.10000000000002</v>
      </c>
      <c r="BV13" s="56">
        <v>237.7</v>
      </c>
      <c r="BW13" s="56">
        <v>240.8</v>
      </c>
      <c r="BX13" s="56">
        <v>244.1</v>
      </c>
      <c r="BY13" s="56">
        <v>246.2</v>
      </c>
      <c r="BZ13" s="56">
        <v>251.8</v>
      </c>
      <c r="CA13" s="56">
        <v>258.2</v>
      </c>
      <c r="CB13" s="56">
        <v>263</v>
      </c>
      <c r="CC13" s="56">
        <v>263.2</v>
      </c>
      <c r="CD13" s="57">
        <v>311.2</v>
      </c>
      <c r="CE13" s="56">
        <v>317.2</v>
      </c>
      <c r="CF13" s="56">
        <v>321</v>
      </c>
      <c r="CG13" s="56">
        <v>324.2</v>
      </c>
      <c r="CH13" s="56">
        <v>324.39999999999998</v>
      </c>
      <c r="CI13" s="56">
        <v>323.60000000000002</v>
      </c>
      <c r="CJ13" s="56">
        <v>319</v>
      </c>
      <c r="CK13" s="56">
        <v>318.60000000000002</v>
      </c>
      <c r="CL13" s="56">
        <v>315.8</v>
      </c>
      <c r="CM13" s="56">
        <v>313.7</v>
      </c>
    </row>
    <row r="14" spans="1:91">
      <c r="A14" s="21" t="s">
        <v>11</v>
      </c>
      <c r="B14" s="56">
        <v>1901.9</v>
      </c>
      <c r="C14" s="56">
        <v>1885.6</v>
      </c>
      <c r="D14" s="56">
        <v>1902.9</v>
      </c>
      <c r="E14" s="56">
        <v>1926.9</v>
      </c>
      <c r="F14" s="56">
        <v>1953.3</v>
      </c>
      <c r="G14" s="56">
        <v>1980.7</v>
      </c>
      <c r="H14" s="56">
        <v>1994.5</v>
      </c>
      <c r="I14" s="56">
        <v>1971.3</v>
      </c>
      <c r="J14" s="56">
        <v>1971</v>
      </c>
      <c r="K14" s="56">
        <v>1981.5</v>
      </c>
      <c r="L14" s="57">
        <v>181.39999999999998</v>
      </c>
      <c r="M14" s="56">
        <v>173.1</v>
      </c>
      <c r="N14" s="56">
        <v>175.5</v>
      </c>
      <c r="O14" s="56">
        <v>180.8</v>
      </c>
      <c r="P14" s="56">
        <v>185</v>
      </c>
      <c r="Q14" s="56">
        <v>193</v>
      </c>
      <c r="R14" s="56">
        <v>188.5</v>
      </c>
      <c r="S14" s="56">
        <v>178.7</v>
      </c>
      <c r="T14" s="56">
        <v>181.20000000000002</v>
      </c>
      <c r="U14" s="56">
        <v>187</v>
      </c>
      <c r="V14" s="57">
        <v>142.1</v>
      </c>
      <c r="W14" s="56">
        <v>137.9</v>
      </c>
      <c r="X14" s="56">
        <v>139.69999999999999</v>
      </c>
      <c r="Y14" s="56">
        <v>142.19999999999999</v>
      </c>
      <c r="Z14" s="56">
        <v>144.6</v>
      </c>
      <c r="AA14" s="56">
        <v>147.69999999999999</v>
      </c>
      <c r="AB14" s="56">
        <v>144</v>
      </c>
      <c r="AC14" s="56">
        <v>135.80000000000001</v>
      </c>
      <c r="AD14" s="56">
        <v>134.4</v>
      </c>
      <c r="AE14" s="56">
        <v>134.9</v>
      </c>
      <c r="AF14" s="57">
        <v>370.2</v>
      </c>
      <c r="AG14" s="56">
        <v>366.8</v>
      </c>
      <c r="AH14" s="56">
        <v>374.2</v>
      </c>
      <c r="AI14" s="56">
        <v>377.8</v>
      </c>
      <c r="AJ14" s="56">
        <v>382.8</v>
      </c>
      <c r="AK14" s="56">
        <v>389.2</v>
      </c>
      <c r="AL14" s="56">
        <v>393.3</v>
      </c>
      <c r="AM14" s="56">
        <v>387.9</v>
      </c>
      <c r="AN14" s="56">
        <v>381.2</v>
      </c>
      <c r="AO14" s="56">
        <v>379.5</v>
      </c>
      <c r="AP14" s="57">
        <v>24.7</v>
      </c>
      <c r="AQ14" s="56">
        <v>24.7</v>
      </c>
      <c r="AR14" s="56">
        <v>23.7</v>
      </c>
      <c r="AS14" s="56">
        <v>25</v>
      </c>
      <c r="AT14" s="56">
        <v>26.4</v>
      </c>
      <c r="AU14" s="56">
        <v>26</v>
      </c>
      <c r="AV14" s="56">
        <v>26.4</v>
      </c>
      <c r="AW14" s="56">
        <v>23.6</v>
      </c>
      <c r="AX14" s="56">
        <v>22.9</v>
      </c>
      <c r="AY14" s="56">
        <v>22.9</v>
      </c>
      <c r="AZ14" s="57">
        <v>284.60000000000002</v>
      </c>
      <c r="BA14" s="56">
        <v>284.89999999999998</v>
      </c>
      <c r="BB14" s="56">
        <v>288.3</v>
      </c>
      <c r="BC14" s="56">
        <v>294.79999999999995</v>
      </c>
      <c r="BD14" s="56">
        <v>300.39999999999998</v>
      </c>
      <c r="BE14" s="56">
        <v>303.89999999999998</v>
      </c>
      <c r="BF14" s="56">
        <v>306.8</v>
      </c>
      <c r="BG14" s="56">
        <v>302.89999999999998</v>
      </c>
      <c r="BH14" s="56">
        <v>302.8</v>
      </c>
      <c r="BI14" s="56">
        <v>304.10000000000002</v>
      </c>
      <c r="BJ14" s="57">
        <v>265.7</v>
      </c>
      <c r="BK14" s="56">
        <v>271.10000000000002</v>
      </c>
      <c r="BL14" s="56">
        <v>277</v>
      </c>
      <c r="BM14" s="56">
        <v>282.8</v>
      </c>
      <c r="BN14" s="56">
        <v>291.3</v>
      </c>
      <c r="BO14" s="56">
        <v>299</v>
      </c>
      <c r="BP14" s="56">
        <v>304.89999999999998</v>
      </c>
      <c r="BQ14" s="56">
        <v>310.2</v>
      </c>
      <c r="BR14" s="56">
        <v>314.3</v>
      </c>
      <c r="BS14" s="56">
        <v>315.5</v>
      </c>
      <c r="BT14" s="57">
        <v>264.20000000000005</v>
      </c>
      <c r="BU14" s="56">
        <v>260.8</v>
      </c>
      <c r="BV14" s="56">
        <v>267.60000000000002</v>
      </c>
      <c r="BW14" s="56">
        <v>274.8</v>
      </c>
      <c r="BX14" s="56">
        <v>284.39999999999998</v>
      </c>
      <c r="BY14" s="56">
        <v>292.8</v>
      </c>
      <c r="BZ14" s="56">
        <v>303.39999999999998</v>
      </c>
      <c r="CA14" s="56">
        <v>307</v>
      </c>
      <c r="CB14" s="56">
        <v>307.20000000000005</v>
      </c>
      <c r="CC14" s="56">
        <v>310</v>
      </c>
      <c r="CD14" s="57">
        <v>369.2</v>
      </c>
      <c r="CE14" s="56">
        <v>366.3</v>
      </c>
      <c r="CF14" s="56">
        <v>356.9</v>
      </c>
      <c r="CG14" s="56">
        <v>348.7</v>
      </c>
      <c r="CH14" s="56">
        <v>338.5</v>
      </c>
      <c r="CI14" s="56">
        <v>329.1</v>
      </c>
      <c r="CJ14" s="56">
        <v>327.2</v>
      </c>
      <c r="CK14" s="56">
        <v>325.39999999999998</v>
      </c>
      <c r="CL14" s="56">
        <v>327.2</v>
      </c>
      <c r="CM14" s="56">
        <v>327.60000000000002</v>
      </c>
    </row>
    <row r="15" spans="1:91">
      <c r="A15" s="21" t="s">
        <v>12</v>
      </c>
      <c r="B15" s="56">
        <v>2522.3000000000002</v>
      </c>
      <c r="C15" s="56">
        <v>2516.6999999999998</v>
      </c>
      <c r="D15" s="56">
        <v>2542.1</v>
      </c>
      <c r="E15" s="56">
        <v>2573.6999999999998</v>
      </c>
      <c r="F15" s="56">
        <v>2596.3000000000002</v>
      </c>
      <c r="G15" s="56">
        <v>2619</v>
      </c>
      <c r="H15" s="56">
        <v>2674</v>
      </c>
      <c r="I15" s="56">
        <v>2707.8</v>
      </c>
      <c r="J15" s="56">
        <v>2721.2</v>
      </c>
      <c r="K15" s="56">
        <v>2744.3</v>
      </c>
      <c r="L15" s="57">
        <v>155</v>
      </c>
      <c r="M15" s="56">
        <v>144.80000000000001</v>
      </c>
      <c r="N15" s="56">
        <v>144.80000000000001</v>
      </c>
      <c r="O15" s="56">
        <v>145.1</v>
      </c>
      <c r="P15" s="56">
        <v>147.5</v>
      </c>
      <c r="Q15" s="56">
        <v>151.1</v>
      </c>
      <c r="R15" s="56">
        <v>155.70000000000002</v>
      </c>
      <c r="S15" s="56">
        <v>161.9</v>
      </c>
      <c r="T15" s="56">
        <v>163.20000000000002</v>
      </c>
      <c r="U15" s="56">
        <v>164.4</v>
      </c>
      <c r="V15" s="57">
        <v>118.8</v>
      </c>
      <c r="W15" s="56">
        <v>114.3</v>
      </c>
      <c r="X15" s="56">
        <v>112.6</v>
      </c>
      <c r="Y15" s="56">
        <v>109</v>
      </c>
      <c r="Z15" s="56">
        <v>105.9</v>
      </c>
      <c r="AA15" s="56">
        <v>103.4</v>
      </c>
      <c r="AB15" s="56">
        <v>104.5</v>
      </c>
      <c r="AC15" s="56">
        <v>103.8</v>
      </c>
      <c r="AD15" s="56">
        <v>106.7</v>
      </c>
      <c r="AE15" s="56">
        <v>108.3</v>
      </c>
      <c r="AF15" s="57">
        <v>439.9</v>
      </c>
      <c r="AG15" s="56">
        <v>438</v>
      </c>
      <c r="AH15" s="56">
        <v>444.2</v>
      </c>
      <c r="AI15" s="56">
        <v>450.2</v>
      </c>
      <c r="AJ15" s="56">
        <v>451.5</v>
      </c>
      <c r="AK15" s="56">
        <v>454.9</v>
      </c>
      <c r="AL15" s="56">
        <v>463.5</v>
      </c>
      <c r="AM15" s="56">
        <v>466.6</v>
      </c>
      <c r="AN15" s="56">
        <v>466.6</v>
      </c>
      <c r="AO15" s="56">
        <v>467.4</v>
      </c>
      <c r="AP15" s="57">
        <v>45.6</v>
      </c>
      <c r="AQ15" s="56">
        <v>44</v>
      </c>
      <c r="AR15" s="56">
        <v>40.9</v>
      </c>
      <c r="AS15" s="56">
        <v>39.9</v>
      </c>
      <c r="AT15" s="56">
        <v>39.1</v>
      </c>
      <c r="AU15" s="56">
        <v>37.9</v>
      </c>
      <c r="AV15" s="56">
        <v>38.6</v>
      </c>
      <c r="AW15" s="56">
        <v>37.700000000000003</v>
      </c>
      <c r="AX15" s="56">
        <v>37.299999999999997</v>
      </c>
      <c r="AY15" s="56">
        <v>36.5</v>
      </c>
      <c r="AZ15" s="57">
        <v>530.1</v>
      </c>
      <c r="BA15" s="56">
        <v>531.29999999999995</v>
      </c>
      <c r="BB15" s="56">
        <v>542.70000000000005</v>
      </c>
      <c r="BC15" s="56">
        <v>553.4</v>
      </c>
      <c r="BD15" s="56">
        <v>562.29999999999995</v>
      </c>
      <c r="BE15" s="56">
        <v>568</v>
      </c>
      <c r="BF15" s="56">
        <v>579.29999999999995</v>
      </c>
      <c r="BG15" s="56">
        <v>590.4</v>
      </c>
      <c r="BH15" s="56">
        <v>589.70000000000005</v>
      </c>
      <c r="BI15" s="56">
        <v>595.4</v>
      </c>
      <c r="BJ15" s="57">
        <v>392.7</v>
      </c>
      <c r="BK15" s="56">
        <v>398.3</v>
      </c>
      <c r="BL15" s="56">
        <v>404.8</v>
      </c>
      <c r="BM15" s="56">
        <v>414.8</v>
      </c>
      <c r="BN15" s="56">
        <v>420.6</v>
      </c>
      <c r="BO15" s="56">
        <v>427.7</v>
      </c>
      <c r="BP15" s="56">
        <v>449.6</v>
      </c>
      <c r="BQ15" s="56">
        <v>458.7</v>
      </c>
      <c r="BR15" s="56">
        <v>461.4</v>
      </c>
      <c r="BS15" s="56">
        <v>471.5</v>
      </c>
      <c r="BT15" s="57">
        <v>346.4</v>
      </c>
      <c r="BU15" s="56">
        <v>344.4</v>
      </c>
      <c r="BV15" s="56">
        <v>347.5</v>
      </c>
      <c r="BW15" s="56">
        <v>356.8</v>
      </c>
      <c r="BX15" s="56">
        <v>365.5</v>
      </c>
      <c r="BY15" s="56">
        <v>372.2</v>
      </c>
      <c r="BZ15" s="56">
        <v>379.5</v>
      </c>
      <c r="CA15" s="56">
        <v>384.9</v>
      </c>
      <c r="CB15" s="56">
        <v>392</v>
      </c>
      <c r="CC15" s="56">
        <v>396.2</v>
      </c>
      <c r="CD15" s="57">
        <v>494</v>
      </c>
      <c r="CE15" s="56">
        <v>501.6</v>
      </c>
      <c r="CF15" s="56">
        <v>504.7</v>
      </c>
      <c r="CG15" s="56">
        <v>504.5</v>
      </c>
      <c r="CH15" s="56">
        <v>504</v>
      </c>
      <c r="CI15" s="56">
        <v>503.7</v>
      </c>
      <c r="CJ15" s="56">
        <v>503.2</v>
      </c>
      <c r="CK15" s="56">
        <v>504</v>
      </c>
      <c r="CL15" s="56">
        <v>504.1</v>
      </c>
      <c r="CM15" s="56">
        <v>504.6</v>
      </c>
    </row>
    <row r="16" spans="1:91">
      <c r="A16" s="21" t="s">
        <v>13</v>
      </c>
      <c r="B16" s="56">
        <v>1097.5999999999999</v>
      </c>
      <c r="C16" s="56">
        <v>1092.5</v>
      </c>
      <c r="D16" s="56">
        <v>1092.9000000000001</v>
      </c>
      <c r="E16" s="56">
        <v>1102.3</v>
      </c>
      <c r="F16" s="56">
        <v>1111.3</v>
      </c>
      <c r="G16" s="56">
        <v>1119.5</v>
      </c>
      <c r="H16" s="56">
        <v>1133.7</v>
      </c>
      <c r="I16" s="56">
        <v>1144.5999999999999</v>
      </c>
      <c r="J16" s="56">
        <v>1152</v>
      </c>
      <c r="K16" s="56">
        <v>1154.8</v>
      </c>
      <c r="L16" s="57">
        <v>59.5</v>
      </c>
      <c r="M16" s="56">
        <v>58.2</v>
      </c>
      <c r="N16" s="56">
        <v>57.9</v>
      </c>
      <c r="O16" s="56">
        <v>57.599999999999994</v>
      </c>
      <c r="P16" s="56">
        <v>60.2</v>
      </c>
      <c r="Q16" s="56">
        <v>58.2</v>
      </c>
      <c r="R16" s="56">
        <v>54</v>
      </c>
      <c r="S16" s="56">
        <v>51.1</v>
      </c>
      <c r="T16" s="56">
        <v>50.199999999999996</v>
      </c>
      <c r="U16" s="56">
        <v>50.6</v>
      </c>
      <c r="V16" s="57">
        <v>141</v>
      </c>
      <c r="W16" s="56">
        <v>136</v>
      </c>
      <c r="X16" s="56">
        <v>135.19999999999999</v>
      </c>
      <c r="Y16" s="56">
        <v>137</v>
      </c>
      <c r="Z16" s="56">
        <v>136.80000000000001</v>
      </c>
      <c r="AA16" s="56">
        <v>139.30000000000001</v>
      </c>
      <c r="AB16" s="56">
        <v>141.80000000000001</v>
      </c>
      <c r="AC16" s="56">
        <v>142.9</v>
      </c>
      <c r="AD16" s="56">
        <v>144</v>
      </c>
      <c r="AE16" s="56">
        <v>144.9</v>
      </c>
      <c r="AF16" s="57">
        <v>214.8</v>
      </c>
      <c r="AG16" s="56">
        <v>213.5</v>
      </c>
      <c r="AH16" s="56">
        <v>215</v>
      </c>
      <c r="AI16" s="56">
        <v>215.7</v>
      </c>
      <c r="AJ16" s="56">
        <v>216.6</v>
      </c>
      <c r="AK16" s="56">
        <v>219.9</v>
      </c>
      <c r="AL16" s="56">
        <v>225.3</v>
      </c>
      <c r="AM16" s="56">
        <v>229.3</v>
      </c>
      <c r="AN16" s="56">
        <v>231.6</v>
      </c>
      <c r="AO16" s="56">
        <v>231.1</v>
      </c>
      <c r="AP16" s="57">
        <v>12.8</v>
      </c>
      <c r="AQ16" s="56">
        <v>12.3</v>
      </c>
      <c r="AR16" s="56">
        <v>12.1</v>
      </c>
      <c r="AS16" s="56">
        <v>12.5</v>
      </c>
      <c r="AT16" s="56">
        <v>12.8</v>
      </c>
      <c r="AU16" s="56">
        <v>13.1</v>
      </c>
      <c r="AV16" s="56">
        <v>12.7</v>
      </c>
      <c r="AW16" s="56">
        <v>12.1</v>
      </c>
      <c r="AX16" s="56">
        <v>11.6</v>
      </c>
      <c r="AY16" s="56">
        <v>11</v>
      </c>
      <c r="AZ16" s="57">
        <v>132.6</v>
      </c>
      <c r="BA16" s="56">
        <v>136.6</v>
      </c>
      <c r="BB16" s="56">
        <v>137.80000000000001</v>
      </c>
      <c r="BC16" s="56">
        <v>140.4</v>
      </c>
      <c r="BD16" s="56">
        <v>142.69999999999999</v>
      </c>
      <c r="BE16" s="56">
        <v>144.30000000000001</v>
      </c>
      <c r="BF16" s="56">
        <v>149.5</v>
      </c>
      <c r="BG16" s="56">
        <v>151</v>
      </c>
      <c r="BH16" s="56">
        <v>152.5</v>
      </c>
      <c r="BI16" s="56">
        <v>154.19999999999999</v>
      </c>
      <c r="BJ16" s="57">
        <v>128.19999999999999</v>
      </c>
      <c r="BK16" s="56">
        <v>130.5</v>
      </c>
      <c r="BL16" s="56">
        <v>132.1</v>
      </c>
      <c r="BM16" s="56">
        <v>133.19999999999999</v>
      </c>
      <c r="BN16" s="56">
        <v>133.9</v>
      </c>
      <c r="BO16" s="56">
        <v>135.1</v>
      </c>
      <c r="BP16" s="56">
        <v>138</v>
      </c>
      <c r="BQ16" s="56">
        <v>140.19999999999999</v>
      </c>
      <c r="BR16" s="56">
        <v>144.1</v>
      </c>
      <c r="BS16" s="56">
        <v>145</v>
      </c>
      <c r="BT16" s="57">
        <v>159</v>
      </c>
      <c r="BU16" s="56">
        <v>156.6</v>
      </c>
      <c r="BV16" s="56">
        <v>157</v>
      </c>
      <c r="BW16" s="56">
        <v>159.9</v>
      </c>
      <c r="BX16" s="56">
        <v>162.89999999999998</v>
      </c>
      <c r="BY16" s="56">
        <v>164.7</v>
      </c>
      <c r="BZ16" s="56">
        <v>168.89999999999998</v>
      </c>
      <c r="CA16" s="56">
        <v>173.5</v>
      </c>
      <c r="CB16" s="56">
        <v>175.39999999999998</v>
      </c>
      <c r="CC16" s="56">
        <v>176.8</v>
      </c>
      <c r="CD16" s="57">
        <v>249.7</v>
      </c>
      <c r="CE16" s="56">
        <v>249</v>
      </c>
      <c r="CF16" s="56">
        <v>245.9</v>
      </c>
      <c r="CG16" s="56">
        <v>246</v>
      </c>
      <c r="CH16" s="56">
        <v>245.3</v>
      </c>
      <c r="CI16" s="56">
        <v>245.1</v>
      </c>
      <c r="CJ16" s="56">
        <v>243.5</v>
      </c>
      <c r="CK16" s="56">
        <v>244.4</v>
      </c>
      <c r="CL16" s="56">
        <v>242.6</v>
      </c>
      <c r="CM16" s="56">
        <v>241.3</v>
      </c>
    </row>
    <row r="17" spans="1:91">
      <c r="A17" s="21" t="s">
        <v>14</v>
      </c>
      <c r="B17" s="56">
        <v>3904</v>
      </c>
      <c r="C17" s="56">
        <v>3869.6</v>
      </c>
      <c r="D17" s="56">
        <v>3916.6</v>
      </c>
      <c r="E17" s="56">
        <v>3986.3</v>
      </c>
      <c r="F17" s="56">
        <v>4056.8</v>
      </c>
      <c r="G17" s="56">
        <v>4141.8999999999996</v>
      </c>
      <c r="H17" s="56">
        <v>4240.3</v>
      </c>
      <c r="I17" s="56">
        <v>4339.8999999999996</v>
      </c>
      <c r="J17" s="56">
        <v>4414.8999999999996</v>
      </c>
      <c r="K17" s="56">
        <v>4488.2</v>
      </c>
      <c r="L17" s="57">
        <v>198.3</v>
      </c>
      <c r="M17" s="56">
        <v>182.1</v>
      </c>
      <c r="N17" s="56">
        <v>178.9</v>
      </c>
      <c r="O17" s="56">
        <v>177.6</v>
      </c>
      <c r="P17" s="56">
        <v>179.1</v>
      </c>
      <c r="Q17" s="56">
        <v>185</v>
      </c>
      <c r="R17" s="56">
        <v>194.8</v>
      </c>
      <c r="S17" s="56">
        <v>206.2</v>
      </c>
      <c r="T17" s="56">
        <v>214.29999999999998</v>
      </c>
      <c r="U17" s="56">
        <v>225.3</v>
      </c>
      <c r="V17" s="57">
        <v>447.9</v>
      </c>
      <c r="W17" s="56">
        <v>432.2</v>
      </c>
      <c r="X17" s="56">
        <v>433.7</v>
      </c>
      <c r="Y17" s="56">
        <v>440.1</v>
      </c>
      <c r="Z17" s="56">
        <v>442.8</v>
      </c>
      <c r="AA17" s="56">
        <v>449.1</v>
      </c>
      <c r="AB17" s="56">
        <v>461.5</v>
      </c>
      <c r="AC17" s="56">
        <v>465</v>
      </c>
      <c r="AD17" s="56">
        <v>467.4</v>
      </c>
      <c r="AE17" s="56">
        <v>474.2</v>
      </c>
      <c r="AF17" s="57">
        <v>720.8</v>
      </c>
      <c r="AG17" s="56">
        <v>713.8</v>
      </c>
      <c r="AH17" s="56">
        <v>727.6</v>
      </c>
      <c r="AI17" s="56">
        <v>743.6</v>
      </c>
      <c r="AJ17" s="56">
        <v>757.1</v>
      </c>
      <c r="AK17" s="56">
        <v>775.8</v>
      </c>
      <c r="AL17" s="56">
        <v>796.7</v>
      </c>
      <c r="AM17" s="56">
        <v>813.9</v>
      </c>
      <c r="AN17" s="56">
        <v>827.1</v>
      </c>
      <c r="AO17" s="56">
        <v>833.3</v>
      </c>
      <c r="AP17" s="57">
        <v>69.8</v>
      </c>
      <c r="AQ17" s="56">
        <v>68.3</v>
      </c>
      <c r="AR17" s="56">
        <v>68.8</v>
      </c>
      <c r="AS17" s="56">
        <v>69.099999999999994</v>
      </c>
      <c r="AT17" s="56">
        <v>70.2</v>
      </c>
      <c r="AU17" s="56">
        <v>72.400000000000006</v>
      </c>
      <c r="AV17" s="56">
        <v>76.2</v>
      </c>
      <c r="AW17" s="56">
        <v>78.5</v>
      </c>
      <c r="AX17" s="56">
        <v>79.099999999999994</v>
      </c>
      <c r="AY17" s="56">
        <v>80</v>
      </c>
      <c r="AZ17" s="57">
        <v>669.2</v>
      </c>
      <c r="BA17" s="56">
        <v>685.2</v>
      </c>
      <c r="BB17" s="56">
        <v>714.90000000000009</v>
      </c>
      <c r="BC17" s="56">
        <v>735.59999999999991</v>
      </c>
      <c r="BD17" s="56">
        <v>753.69999999999993</v>
      </c>
      <c r="BE17" s="56">
        <v>782.30000000000007</v>
      </c>
      <c r="BF17" s="56">
        <v>808.2</v>
      </c>
      <c r="BG17" s="56">
        <v>833.8</v>
      </c>
      <c r="BH17" s="56">
        <v>850.4</v>
      </c>
      <c r="BI17" s="56">
        <v>874.1</v>
      </c>
      <c r="BJ17" s="57">
        <v>536.9</v>
      </c>
      <c r="BK17" s="56">
        <v>536.79999999999995</v>
      </c>
      <c r="BL17" s="56">
        <v>539.6</v>
      </c>
      <c r="BM17" s="56">
        <v>548.9</v>
      </c>
      <c r="BN17" s="56">
        <v>558.9</v>
      </c>
      <c r="BO17" s="56">
        <v>568.70000000000005</v>
      </c>
      <c r="BP17" s="56">
        <v>573.70000000000005</v>
      </c>
      <c r="BQ17" s="56">
        <v>584.9</v>
      </c>
      <c r="BR17" s="56">
        <v>599</v>
      </c>
      <c r="BS17" s="56">
        <v>611.6</v>
      </c>
      <c r="BT17" s="57">
        <v>537.4</v>
      </c>
      <c r="BU17" s="56">
        <v>530.4</v>
      </c>
      <c r="BV17" s="56">
        <v>540</v>
      </c>
      <c r="BW17" s="56">
        <v>558.6</v>
      </c>
      <c r="BX17" s="56">
        <v>578.9</v>
      </c>
      <c r="BY17" s="56">
        <v>594</v>
      </c>
      <c r="BZ17" s="56">
        <v>609.5</v>
      </c>
      <c r="CA17" s="56">
        <v>631</v>
      </c>
      <c r="CB17" s="56">
        <v>644.70000000000005</v>
      </c>
      <c r="CC17" s="56">
        <v>656.90000000000009</v>
      </c>
      <c r="CD17" s="57">
        <v>723.8</v>
      </c>
      <c r="CE17" s="56">
        <v>720.8</v>
      </c>
      <c r="CF17" s="56">
        <v>713.1</v>
      </c>
      <c r="CG17" s="56">
        <v>712.8</v>
      </c>
      <c r="CH17" s="56">
        <v>716</v>
      </c>
      <c r="CI17" s="56">
        <v>714.7</v>
      </c>
      <c r="CJ17" s="56">
        <v>719.7</v>
      </c>
      <c r="CK17" s="56">
        <v>726.6</v>
      </c>
      <c r="CL17" s="56">
        <v>733</v>
      </c>
      <c r="CM17" s="56">
        <v>733</v>
      </c>
    </row>
    <row r="18" spans="1:91">
      <c r="A18" s="21" t="s">
        <v>15</v>
      </c>
      <c r="B18" s="56">
        <v>1567.5</v>
      </c>
      <c r="C18" s="56">
        <v>1556</v>
      </c>
      <c r="D18" s="56">
        <v>1577.7</v>
      </c>
      <c r="E18" s="56">
        <v>1614</v>
      </c>
      <c r="F18" s="56">
        <v>1635.2</v>
      </c>
      <c r="G18" s="56">
        <v>1653.7</v>
      </c>
      <c r="H18" s="56">
        <v>1667.8</v>
      </c>
      <c r="I18" s="56">
        <v>1651.7</v>
      </c>
      <c r="J18" s="56">
        <v>1662</v>
      </c>
      <c r="K18" s="56">
        <v>1687.4</v>
      </c>
      <c r="L18" s="57">
        <v>112.30000000000001</v>
      </c>
      <c r="M18" s="56">
        <v>110.8</v>
      </c>
      <c r="N18" s="56">
        <v>119.8</v>
      </c>
      <c r="O18" s="56">
        <v>128.5</v>
      </c>
      <c r="P18" s="56">
        <v>134.4</v>
      </c>
      <c r="Q18" s="56">
        <v>136.80000000000001</v>
      </c>
      <c r="R18" s="56">
        <v>131.80000000000001</v>
      </c>
      <c r="S18" s="56">
        <v>121.1</v>
      </c>
      <c r="T18" s="56">
        <v>125.2</v>
      </c>
      <c r="U18" s="56">
        <v>133.4</v>
      </c>
      <c r="V18" s="57">
        <v>129.30000000000001</v>
      </c>
      <c r="W18" s="56">
        <v>123.3</v>
      </c>
      <c r="X18" s="56">
        <v>129.80000000000001</v>
      </c>
      <c r="Y18" s="56">
        <v>135.6</v>
      </c>
      <c r="Z18" s="56">
        <v>136.69999999999999</v>
      </c>
      <c r="AA18" s="56">
        <v>138.69999999999999</v>
      </c>
      <c r="AB18" s="56">
        <v>137.19999999999999</v>
      </c>
      <c r="AC18" s="56">
        <v>128.69999999999999</v>
      </c>
      <c r="AD18" s="56">
        <v>128.19999999999999</v>
      </c>
      <c r="AE18" s="56">
        <v>137.69999999999999</v>
      </c>
      <c r="AF18" s="57">
        <v>281.3</v>
      </c>
      <c r="AG18" s="56">
        <v>277.3</v>
      </c>
      <c r="AH18" s="56">
        <v>282.7</v>
      </c>
      <c r="AI18" s="56">
        <v>290.39999999999998</v>
      </c>
      <c r="AJ18" s="56">
        <v>295</v>
      </c>
      <c r="AK18" s="56">
        <v>300.8</v>
      </c>
      <c r="AL18" s="56">
        <v>307</v>
      </c>
      <c r="AM18" s="56">
        <v>306.7</v>
      </c>
      <c r="AN18" s="56">
        <v>303.2</v>
      </c>
      <c r="AO18" s="56">
        <v>299.2</v>
      </c>
      <c r="AP18" s="57">
        <v>26.8</v>
      </c>
      <c r="AQ18" s="56">
        <v>24.3</v>
      </c>
      <c r="AR18" s="56">
        <v>23</v>
      </c>
      <c r="AS18" s="56">
        <v>22.5</v>
      </c>
      <c r="AT18" s="56">
        <v>21.9</v>
      </c>
      <c r="AU18" s="56">
        <v>21.7</v>
      </c>
      <c r="AV18" s="56">
        <v>21.2</v>
      </c>
      <c r="AW18" s="56">
        <v>21.3</v>
      </c>
      <c r="AX18" s="56">
        <v>20.5</v>
      </c>
      <c r="AY18" s="56">
        <v>19.899999999999999</v>
      </c>
      <c r="AZ18" s="57">
        <v>249.3</v>
      </c>
      <c r="BA18" s="56">
        <v>250.5</v>
      </c>
      <c r="BB18" s="56">
        <v>253.7</v>
      </c>
      <c r="BC18" s="56">
        <v>257.89999999999998</v>
      </c>
      <c r="BD18" s="56">
        <v>260.3</v>
      </c>
      <c r="BE18" s="56">
        <v>265.3</v>
      </c>
      <c r="BF18" s="56">
        <v>263.60000000000002</v>
      </c>
      <c r="BG18" s="56">
        <v>259.3</v>
      </c>
      <c r="BH18" s="56">
        <v>264.5</v>
      </c>
      <c r="BI18" s="56">
        <v>269.60000000000002</v>
      </c>
      <c r="BJ18" s="57">
        <v>218.6</v>
      </c>
      <c r="BK18" s="56">
        <v>221.7</v>
      </c>
      <c r="BL18" s="56">
        <v>223.1</v>
      </c>
      <c r="BM18" s="56">
        <v>226.2</v>
      </c>
      <c r="BN18" s="56">
        <v>227.7</v>
      </c>
      <c r="BO18" s="56">
        <v>228.1</v>
      </c>
      <c r="BP18" s="56">
        <v>231.6</v>
      </c>
      <c r="BQ18" s="56">
        <v>233.9</v>
      </c>
      <c r="BR18" s="56">
        <v>234.7</v>
      </c>
      <c r="BS18" s="56">
        <v>236.3</v>
      </c>
      <c r="BT18" s="57">
        <v>201.6</v>
      </c>
      <c r="BU18" s="56">
        <v>199.6</v>
      </c>
      <c r="BV18" s="56">
        <v>201.7</v>
      </c>
      <c r="BW18" s="56">
        <v>205.79999999999998</v>
      </c>
      <c r="BX18" s="56">
        <v>210.7</v>
      </c>
      <c r="BY18" s="56">
        <v>214.3</v>
      </c>
      <c r="BZ18" s="56">
        <v>224.4</v>
      </c>
      <c r="CA18" s="56">
        <v>227.10000000000002</v>
      </c>
      <c r="CB18" s="56">
        <v>235.9</v>
      </c>
      <c r="CC18" s="56">
        <v>243.4</v>
      </c>
      <c r="CD18" s="57">
        <v>348.3</v>
      </c>
      <c r="CE18" s="56">
        <v>348.5</v>
      </c>
      <c r="CF18" s="56">
        <v>343.9</v>
      </c>
      <c r="CG18" s="56">
        <v>347.1</v>
      </c>
      <c r="CH18" s="56">
        <v>348.6</v>
      </c>
      <c r="CI18" s="56">
        <v>348</v>
      </c>
      <c r="CJ18" s="56">
        <v>351.2</v>
      </c>
      <c r="CK18" s="56">
        <v>353.6</v>
      </c>
      <c r="CL18" s="56">
        <v>350.1</v>
      </c>
      <c r="CM18" s="56">
        <v>347.8</v>
      </c>
    </row>
    <row r="19" spans="1:91">
      <c r="A19" s="21" t="s">
        <v>16</v>
      </c>
      <c r="B19" s="56">
        <v>1814.4</v>
      </c>
      <c r="C19" s="56">
        <v>1811.4</v>
      </c>
      <c r="D19" s="56">
        <v>1832.6</v>
      </c>
      <c r="E19" s="56">
        <v>1864.2</v>
      </c>
      <c r="F19" s="56">
        <v>1901</v>
      </c>
      <c r="G19" s="56">
        <v>1948.6</v>
      </c>
      <c r="H19" s="56">
        <v>2006.7</v>
      </c>
      <c r="I19" s="56">
        <v>2053.9</v>
      </c>
      <c r="J19" s="56">
        <v>2091</v>
      </c>
      <c r="K19" s="56">
        <v>2145.3000000000002</v>
      </c>
      <c r="L19" s="57">
        <v>91.6</v>
      </c>
      <c r="M19" s="56">
        <v>83.4</v>
      </c>
      <c r="N19" s="56">
        <v>80.900000000000006</v>
      </c>
      <c r="O19" s="56">
        <v>81.400000000000006</v>
      </c>
      <c r="P19" s="56">
        <v>83.7</v>
      </c>
      <c r="Q19" s="56">
        <v>86.2</v>
      </c>
      <c r="R19" s="56">
        <v>91</v>
      </c>
      <c r="S19" s="56">
        <v>99</v>
      </c>
      <c r="T19" s="56">
        <v>105.1</v>
      </c>
      <c r="U19" s="56">
        <v>106.9</v>
      </c>
      <c r="V19" s="57">
        <v>212.8</v>
      </c>
      <c r="W19" s="56">
        <v>207</v>
      </c>
      <c r="X19" s="56">
        <v>215.3</v>
      </c>
      <c r="Y19" s="56">
        <v>220.1</v>
      </c>
      <c r="Z19" s="56">
        <v>224.4</v>
      </c>
      <c r="AA19" s="56">
        <v>230.1</v>
      </c>
      <c r="AB19" s="56">
        <v>235.9</v>
      </c>
      <c r="AC19" s="56">
        <v>238.4</v>
      </c>
      <c r="AD19" s="56">
        <v>240.6</v>
      </c>
      <c r="AE19" s="56">
        <v>247.8</v>
      </c>
      <c r="AF19" s="57">
        <v>349.1</v>
      </c>
      <c r="AG19" s="56">
        <v>346</v>
      </c>
      <c r="AH19" s="56">
        <v>349.7</v>
      </c>
      <c r="AI19" s="56">
        <v>354.7</v>
      </c>
      <c r="AJ19" s="56">
        <v>362.4</v>
      </c>
      <c r="AK19" s="56">
        <v>373.1</v>
      </c>
      <c r="AL19" s="56">
        <v>385.1</v>
      </c>
      <c r="AM19" s="56">
        <v>394.5</v>
      </c>
      <c r="AN19" s="56">
        <v>397.1</v>
      </c>
      <c r="AO19" s="56">
        <v>406.3</v>
      </c>
      <c r="AP19" s="57">
        <v>27.2</v>
      </c>
      <c r="AQ19" s="56">
        <v>25.9</v>
      </c>
      <c r="AR19" s="56">
        <v>25.8</v>
      </c>
      <c r="AS19" s="56">
        <v>25.8</v>
      </c>
      <c r="AT19" s="56">
        <v>26.4</v>
      </c>
      <c r="AU19" s="56">
        <v>26.5</v>
      </c>
      <c r="AV19" s="56">
        <v>26.9</v>
      </c>
      <c r="AW19" s="56">
        <v>27.1</v>
      </c>
      <c r="AX19" s="56">
        <v>27.6</v>
      </c>
      <c r="AY19" s="56">
        <v>28.2</v>
      </c>
      <c r="AZ19" s="57">
        <v>296.10000000000002</v>
      </c>
      <c r="BA19" s="56">
        <v>307.5</v>
      </c>
      <c r="BB19" s="56">
        <v>319.89999999999998</v>
      </c>
      <c r="BC19" s="56">
        <v>329.6</v>
      </c>
      <c r="BD19" s="56">
        <v>337.8</v>
      </c>
      <c r="BE19" s="56">
        <v>350.6</v>
      </c>
      <c r="BF19" s="56">
        <v>360.29999999999995</v>
      </c>
      <c r="BG19" s="56">
        <v>368</v>
      </c>
      <c r="BH19" s="56">
        <v>378.70000000000005</v>
      </c>
      <c r="BI19" s="56">
        <v>397.09999999999997</v>
      </c>
      <c r="BJ19" s="57">
        <v>204.3</v>
      </c>
      <c r="BK19" s="56">
        <v>210.4</v>
      </c>
      <c r="BL19" s="56">
        <v>213.4</v>
      </c>
      <c r="BM19" s="56">
        <v>215.4</v>
      </c>
      <c r="BN19" s="56">
        <v>219.3</v>
      </c>
      <c r="BO19" s="56">
        <v>225.8</v>
      </c>
      <c r="BP19" s="56">
        <v>235</v>
      </c>
      <c r="BQ19" s="56">
        <v>241.9</v>
      </c>
      <c r="BR19" s="56">
        <v>246.3</v>
      </c>
      <c r="BS19" s="56">
        <v>252.9</v>
      </c>
      <c r="BT19" s="57">
        <v>277.89999999999998</v>
      </c>
      <c r="BU19" s="56">
        <v>276</v>
      </c>
      <c r="BV19" s="56">
        <v>279</v>
      </c>
      <c r="BW19" s="56">
        <v>286</v>
      </c>
      <c r="BX19" s="56">
        <v>293.8</v>
      </c>
      <c r="BY19" s="56">
        <v>300.2</v>
      </c>
      <c r="BZ19" s="56">
        <v>312.39999999999998</v>
      </c>
      <c r="CA19" s="56">
        <v>321.3</v>
      </c>
      <c r="CB19" s="56">
        <v>329.6</v>
      </c>
      <c r="CC19" s="56">
        <v>337.1</v>
      </c>
      <c r="CD19" s="57">
        <v>355.4</v>
      </c>
      <c r="CE19" s="56">
        <v>355.3</v>
      </c>
      <c r="CF19" s="56">
        <v>348.4</v>
      </c>
      <c r="CG19" s="56">
        <v>351.5</v>
      </c>
      <c r="CH19" s="56">
        <v>353.3</v>
      </c>
      <c r="CI19" s="56">
        <v>356.3</v>
      </c>
      <c r="CJ19" s="56">
        <v>360.2</v>
      </c>
      <c r="CK19" s="56">
        <v>363.9</v>
      </c>
      <c r="CL19" s="56">
        <v>366</v>
      </c>
      <c r="CM19" s="56">
        <v>369</v>
      </c>
    </row>
    <row r="20" spans="1:91">
      <c r="A20" s="21" t="s">
        <v>17</v>
      </c>
      <c r="B20" s="56">
        <v>2619.8000000000002</v>
      </c>
      <c r="C20" s="56">
        <v>2615.4</v>
      </c>
      <c r="D20" s="56">
        <v>2661.4</v>
      </c>
      <c r="E20" s="56">
        <v>2715</v>
      </c>
      <c r="F20" s="56">
        <v>2758.8</v>
      </c>
      <c r="G20" s="56">
        <v>2815.4</v>
      </c>
      <c r="H20" s="56">
        <v>2893.9</v>
      </c>
      <c r="I20" s="56">
        <v>2965.8</v>
      </c>
      <c r="J20" s="56">
        <v>3010</v>
      </c>
      <c r="K20" s="56">
        <v>3060.3</v>
      </c>
      <c r="L20" s="57">
        <v>109.9</v>
      </c>
      <c r="M20" s="56">
        <v>105.1</v>
      </c>
      <c r="N20" s="56">
        <v>108.7</v>
      </c>
      <c r="O20" s="56">
        <v>108.9</v>
      </c>
      <c r="P20" s="56">
        <v>107.9</v>
      </c>
      <c r="Q20" s="56">
        <v>111</v>
      </c>
      <c r="R20" s="56">
        <v>117.2</v>
      </c>
      <c r="S20" s="56">
        <v>119.3</v>
      </c>
      <c r="T20" s="56">
        <v>124</v>
      </c>
      <c r="U20" s="56">
        <v>129.19999999999999</v>
      </c>
      <c r="V20" s="57">
        <v>309.2</v>
      </c>
      <c r="W20" s="56">
        <v>298.89999999999998</v>
      </c>
      <c r="X20" s="56">
        <v>304.39999999999998</v>
      </c>
      <c r="Y20" s="56">
        <v>313.39999999999998</v>
      </c>
      <c r="Z20" s="56">
        <v>318.39999999999998</v>
      </c>
      <c r="AA20" s="56">
        <v>325.2</v>
      </c>
      <c r="AB20" s="56">
        <v>333</v>
      </c>
      <c r="AC20" s="56">
        <v>343.3</v>
      </c>
      <c r="AD20" s="56">
        <v>348.8</v>
      </c>
      <c r="AE20" s="56">
        <v>350.7</v>
      </c>
      <c r="AF20" s="57">
        <v>559.5</v>
      </c>
      <c r="AG20" s="56">
        <v>555.1</v>
      </c>
      <c r="AH20" s="56">
        <v>563.5</v>
      </c>
      <c r="AI20" s="56">
        <v>575.1</v>
      </c>
      <c r="AJ20" s="56">
        <v>582.1</v>
      </c>
      <c r="AK20" s="56">
        <v>591.6</v>
      </c>
      <c r="AL20" s="56">
        <v>602.20000000000005</v>
      </c>
      <c r="AM20" s="56">
        <v>617</v>
      </c>
      <c r="AN20" s="56">
        <v>621</v>
      </c>
      <c r="AO20" s="56">
        <v>627.20000000000005</v>
      </c>
      <c r="AP20" s="57">
        <v>46.9</v>
      </c>
      <c r="AQ20" s="56">
        <v>45</v>
      </c>
      <c r="AR20" s="56">
        <v>43.8</v>
      </c>
      <c r="AS20" s="56">
        <v>43.2</v>
      </c>
      <c r="AT20" s="56">
        <v>44.1</v>
      </c>
      <c r="AU20" s="56">
        <v>43.9</v>
      </c>
      <c r="AV20" s="56">
        <v>44.4</v>
      </c>
      <c r="AW20" s="56">
        <v>45.5</v>
      </c>
      <c r="AX20" s="56">
        <v>45.6</v>
      </c>
      <c r="AY20" s="56">
        <v>45.5</v>
      </c>
      <c r="AZ20" s="57">
        <v>434.5</v>
      </c>
      <c r="BA20" s="56">
        <v>441.20000000000005</v>
      </c>
      <c r="BB20" s="56">
        <v>459.3</v>
      </c>
      <c r="BC20" s="56">
        <v>475.6</v>
      </c>
      <c r="BD20" s="56">
        <v>491.29999999999995</v>
      </c>
      <c r="BE20" s="56">
        <v>513.79999999999995</v>
      </c>
      <c r="BF20" s="56">
        <v>541</v>
      </c>
      <c r="BG20" s="56">
        <v>558.40000000000009</v>
      </c>
      <c r="BH20" s="56">
        <v>564.70000000000005</v>
      </c>
      <c r="BI20" s="56">
        <v>579.4</v>
      </c>
      <c r="BJ20" s="57">
        <v>365.9</v>
      </c>
      <c r="BK20" s="56">
        <v>373.9</v>
      </c>
      <c r="BL20" s="56">
        <v>384.3</v>
      </c>
      <c r="BM20" s="56">
        <v>393.8</v>
      </c>
      <c r="BN20" s="56">
        <v>398.5</v>
      </c>
      <c r="BO20" s="56">
        <v>402.8</v>
      </c>
      <c r="BP20" s="56">
        <v>415</v>
      </c>
      <c r="BQ20" s="56">
        <v>424.3</v>
      </c>
      <c r="BR20" s="56">
        <v>431.9</v>
      </c>
      <c r="BS20" s="56">
        <v>435.6</v>
      </c>
      <c r="BT20" s="57">
        <v>365.5</v>
      </c>
      <c r="BU20" s="56">
        <v>363.2</v>
      </c>
      <c r="BV20" s="56">
        <v>369.70000000000005</v>
      </c>
      <c r="BW20" s="56">
        <v>381</v>
      </c>
      <c r="BX20" s="56">
        <v>391.5</v>
      </c>
      <c r="BY20" s="56">
        <v>402.20000000000005</v>
      </c>
      <c r="BZ20" s="56">
        <v>416</v>
      </c>
      <c r="CA20" s="56">
        <v>430.6</v>
      </c>
      <c r="CB20" s="56">
        <v>443.70000000000005</v>
      </c>
      <c r="CC20" s="56">
        <v>457.2</v>
      </c>
      <c r="CD20" s="57">
        <v>428.5</v>
      </c>
      <c r="CE20" s="56">
        <v>432.9</v>
      </c>
      <c r="CF20" s="56">
        <v>427.8</v>
      </c>
      <c r="CG20" s="56">
        <v>424</v>
      </c>
      <c r="CH20" s="56">
        <v>425</v>
      </c>
      <c r="CI20" s="56">
        <v>424.8</v>
      </c>
      <c r="CJ20" s="56">
        <v>425.1</v>
      </c>
      <c r="CK20" s="56">
        <v>427.5</v>
      </c>
      <c r="CL20" s="56">
        <v>430.1</v>
      </c>
      <c r="CM20" s="56">
        <v>435.5</v>
      </c>
    </row>
    <row r="21" spans="1:91">
      <c r="A21" s="21" t="s">
        <v>18</v>
      </c>
      <c r="B21" s="56">
        <v>10305.6</v>
      </c>
      <c r="C21" s="56">
        <v>10338.700000000001</v>
      </c>
      <c r="D21" s="56">
        <v>10569.7</v>
      </c>
      <c r="E21" s="56">
        <v>10880.3</v>
      </c>
      <c r="F21" s="56">
        <v>11206.9</v>
      </c>
      <c r="G21" s="56">
        <v>11550.2</v>
      </c>
      <c r="H21" s="56">
        <v>11869.7</v>
      </c>
      <c r="I21" s="56">
        <v>12028.4</v>
      </c>
      <c r="J21" s="56">
        <v>12225.5</v>
      </c>
      <c r="K21" s="56">
        <v>12503.4</v>
      </c>
      <c r="L21" s="57">
        <v>796.5</v>
      </c>
      <c r="M21" s="56">
        <v>767</v>
      </c>
      <c r="N21" s="56">
        <v>797.5</v>
      </c>
      <c r="O21" s="56">
        <v>852</v>
      </c>
      <c r="P21" s="56">
        <v>898.90000000000009</v>
      </c>
      <c r="Q21" s="56">
        <v>957.6</v>
      </c>
      <c r="R21" s="56">
        <v>960.3</v>
      </c>
      <c r="S21" s="56">
        <v>923.8</v>
      </c>
      <c r="T21" s="56">
        <v>936.6</v>
      </c>
      <c r="U21" s="56">
        <v>985.6</v>
      </c>
      <c r="V21" s="57">
        <v>842.8</v>
      </c>
      <c r="W21" s="56">
        <v>817</v>
      </c>
      <c r="X21" s="56">
        <v>841.4</v>
      </c>
      <c r="Y21" s="56">
        <v>870.1</v>
      </c>
      <c r="Z21" s="56">
        <v>875.8</v>
      </c>
      <c r="AA21" s="56">
        <v>884.7</v>
      </c>
      <c r="AB21" s="56">
        <v>879</v>
      </c>
      <c r="AC21" s="56">
        <v>847.1</v>
      </c>
      <c r="AD21" s="56">
        <v>851</v>
      </c>
      <c r="AE21" s="56">
        <v>881.1</v>
      </c>
      <c r="AF21" s="57">
        <v>2055.6</v>
      </c>
      <c r="AG21" s="56">
        <v>2047</v>
      </c>
      <c r="AH21" s="56">
        <v>2104.9</v>
      </c>
      <c r="AI21" s="56">
        <v>2172.5</v>
      </c>
      <c r="AJ21" s="56">
        <v>2238.6999999999998</v>
      </c>
      <c r="AK21" s="56">
        <v>2310.1999999999998</v>
      </c>
      <c r="AL21" s="56">
        <v>2387.6999999999998</v>
      </c>
      <c r="AM21" s="56">
        <v>2421.6999999999998</v>
      </c>
      <c r="AN21" s="56">
        <v>2453.3000000000002</v>
      </c>
      <c r="AO21" s="56">
        <v>2485.3000000000002</v>
      </c>
      <c r="AP21" s="57">
        <v>204.2</v>
      </c>
      <c r="AQ21" s="56">
        <v>195.7</v>
      </c>
      <c r="AR21" s="56">
        <v>195.7</v>
      </c>
      <c r="AS21" s="56">
        <v>197.4</v>
      </c>
      <c r="AT21" s="56">
        <v>201</v>
      </c>
      <c r="AU21" s="56">
        <v>203.3</v>
      </c>
      <c r="AV21" s="56">
        <v>200.7</v>
      </c>
      <c r="AW21" s="56">
        <v>201.9</v>
      </c>
      <c r="AX21" s="56">
        <v>201.8</v>
      </c>
      <c r="AY21" s="56">
        <v>204.1</v>
      </c>
      <c r="AZ21" s="57">
        <v>1885.9</v>
      </c>
      <c r="BA21" s="56">
        <v>1906.1999999999998</v>
      </c>
      <c r="BB21" s="56">
        <v>1986.8999999999999</v>
      </c>
      <c r="BC21" s="56">
        <v>2078.3000000000002</v>
      </c>
      <c r="BD21" s="56">
        <v>2160</v>
      </c>
      <c r="BE21" s="56">
        <v>2243.4</v>
      </c>
      <c r="BF21" s="56">
        <v>2316.1</v>
      </c>
      <c r="BG21" s="56">
        <v>2359.9</v>
      </c>
      <c r="BH21" s="56">
        <v>2425.3999999999996</v>
      </c>
      <c r="BI21" s="56">
        <v>2509.8000000000002</v>
      </c>
      <c r="BJ21" s="57">
        <v>1336.4</v>
      </c>
      <c r="BK21" s="56">
        <v>1381</v>
      </c>
      <c r="BL21" s="56">
        <v>1413.6</v>
      </c>
      <c r="BM21" s="56">
        <v>1447</v>
      </c>
      <c r="BN21" s="56">
        <v>1487.4</v>
      </c>
      <c r="BO21" s="56">
        <v>1525.1</v>
      </c>
      <c r="BP21" s="56">
        <v>1579.4</v>
      </c>
      <c r="BQ21" s="56">
        <v>1632.9</v>
      </c>
      <c r="BR21" s="56">
        <v>1666.5</v>
      </c>
      <c r="BS21" s="56">
        <v>1696.8</v>
      </c>
      <c r="BT21" s="57">
        <v>1366.4</v>
      </c>
      <c r="BU21" s="56">
        <v>1368.1999999999998</v>
      </c>
      <c r="BV21" s="56">
        <v>1408.9</v>
      </c>
      <c r="BW21" s="56">
        <v>1469</v>
      </c>
      <c r="BX21" s="56">
        <v>1536.5</v>
      </c>
      <c r="BY21" s="56">
        <v>1598.1</v>
      </c>
      <c r="BZ21" s="56">
        <v>1661.8</v>
      </c>
      <c r="CA21" s="56">
        <v>1717.5</v>
      </c>
      <c r="CB21" s="56">
        <v>1751.5</v>
      </c>
      <c r="CC21" s="56">
        <v>1789.1</v>
      </c>
      <c r="CD21" s="57">
        <v>1817.9</v>
      </c>
      <c r="CE21" s="56">
        <v>1856.6</v>
      </c>
      <c r="CF21" s="56">
        <v>1820.7</v>
      </c>
      <c r="CG21" s="56">
        <v>1794.1</v>
      </c>
      <c r="CH21" s="56">
        <v>1808.7</v>
      </c>
      <c r="CI21" s="56">
        <v>1828</v>
      </c>
      <c r="CJ21" s="56">
        <v>1884.7</v>
      </c>
      <c r="CK21" s="56">
        <v>1923.7</v>
      </c>
      <c r="CL21" s="56">
        <v>1939.4</v>
      </c>
      <c r="CM21" s="56">
        <v>1951.8</v>
      </c>
    </row>
    <row r="22" spans="1:91">
      <c r="A22" s="21" t="s">
        <v>19</v>
      </c>
      <c r="B22" s="56">
        <v>3648.7</v>
      </c>
      <c r="C22" s="56">
        <v>3644.5</v>
      </c>
      <c r="D22" s="56">
        <v>3689.9</v>
      </c>
      <c r="E22" s="56">
        <v>3732.3</v>
      </c>
      <c r="F22" s="56">
        <v>3758.1</v>
      </c>
      <c r="G22" s="56">
        <v>3774</v>
      </c>
      <c r="H22" s="56">
        <v>3859.1</v>
      </c>
      <c r="I22" s="56">
        <v>3917.6</v>
      </c>
      <c r="J22" s="56">
        <v>3951</v>
      </c>
      <c r="K22" s="56">
        <v>4000.6</v>
      </c>
      <c r="L22" s="57">
        <v>200.5</v>
      </c>
      <c r="M22" s="56">
        <v>193.5</v>
      </c>
      <c r="N22" s="56">
        <v>189.4</v>
      </c>
      <c r="O22" s="56">
        <v>187.5</v>
      </c>
      <c r="P22" s="56">
        <v>186.9</v>
      </c>
      <c r="Q22" s="56">
        <v>187.4</v>
      </c>
      <c r="R22" s="56">
        <v>193.8</v>
      </c>
      <c r="S22" s="56">
        <v>195.3</v>
      </c>
      <c r="T22" s="56">
        <v>201.4</v>
      </c>
      <c r="U22" s="56">
        <v>205.3</v>
      </c>
      <c r="V22" s="57">
        <v>239.3</v>
      </c>
      <c r="W22" s="56">
        <v>230.5</v>
      </c>
      <c r="X22" s="56">
        <v>231</v>
      </c>
      <c r="Y22" s="56">
        <v>231.4</v>
      </c>
      <c r="Z22" s="56">
        <v>230.8</v>
      </c>
      <c r="AA22" s="56">
        <v>231.6</v>
      </c>
      <c r="AB22" s="56">
        <v>233.6</v>
      </c>
      <c r="AC22" s="56">
        <v>232.5</v>
      </c>
      <c r="AD22" s="56">
        <v>234.1</v>
      </c>
      <c r="AE22" s="56">
        <v>240.1</v>
      </c>
      <c r="AF22" s="57">
        <v>624.29999999999995</v>
      </c>
      <c r="AG22" s="56">
        <v>621.1</v>
      </c>
      <c r="AH22" s="56">
        <v>628.70000000000005</v>
      </c>
      <c r="AI22" s="56">
        <v>633.5</v>
      </c>
      <c r="AJ22" s="56">
        <v>637.5</v>
      </c>
      <c r="AK22" s="56">
        <v>643.29999999999995</v>
      </c>
      <c r="AL22" s="56">
        <v>653.6</v>
      </c>
      <c r="AM22" s="56">
        <v>662.3</v>
      </c>
      <c r="AN22" s="56">
        <v>662.4</v>
      </c>
      <c r="AO22" s="56">
        <v>659.7</v>
      </c>
      <c r="AP22" s="57">
        <v>81.099999999999994</v>
      </c>
      <c r="AQ22" s="56">
        <v>76</v>
      </c>
      <c r="AR22" s="56">
        <v>73.7</v>
      </c>
      <c r="AS22" s="56">
        <v>71.7</v>
      </c>
      <c r="AT22" s="56">
        <v>71.5</v>
      </c>
      <c r="AU22" s="56">
        <v>71.3</v>
      </c>
      <c r="AV22" s="56">
        <v>69.599999999999994</v>
      </c>
      <c r="AW22" s="56">
        <v>68</v>
      </c>
      <c r="AX22" s="56">
        <v>67.8</v>
      </c>
      <c r="AY22" s="56">
        <v>67.2</v>
      </c>
      <c r="AZ22" s="57">
        <v>820.1</v>
      </c>
      <c r="BA22" s="56">
        <v>829.5</v>
      </c>
      <c r="BB22" s="56">
        <v>850.1</v>
      </c>
      <c r="BC22" s="56">
        <v>866.8</v>
      </c>
      <c r="BD22" s="56">
        <v>871.5</v>
      </c>
      <c r="BE22" s="56">
        <v>870.8</v>
      </c>
      <c r="BF22" s="56">
        <v>900.09999999999991</v>
      </c>
      <c r="BG22" s="56">
        <v>915.8</v>
      </c>
      <c r="BH22" s="56">
        <v>933.8</v>
      </c>
      <c r="BI22" s="56">
        <v>956</v>
      </c>
      <c r="BJ22" s="57">
        <v>455.9</v>
      </c>
      <c r="BK22" s="56">
        <v>463.1</v>
      </c>
      <c r="BL22" s="56">
        <v>469.6</v>
      </c>
      <c r="BM22" s="56">
        <v>480.4</v>
      </c>
      <c r="BN22" s="56">
        <v>491.4</v>
      </c>
      <c r="BO22" s="56">
        <v>496.4</v>
      </c>
      <c r="BP22" s="56">
        <v>513.79999999999995</v>
      </c>
      <c r="BQ22" s="56">
        <v>531.20000000000005</v>
      </c>
      <c r="BR22" s="56">
        <v>529.6</v>
      </c>
      <c r="BS22" s="56">
        <v>541.1</v>
      </c>
      <c r="BT22" s="57">
        <v>527.6</v>
      </c>
      <c r="BU22" s="56">
        <v>526.09999999999991</v>
      </c>
      <c r="BV22" s="56">
        <v>537.1</v>
      </c>
      <c r="BW22" s="56">
        <v>551.09999999999991</v>
      </c>
      <c r="BX22" s="56">
        <v>560.1</v>
      </c>
      <c r="BY22" s="56">
        <v>567</v>
      </c>
      <c r="BZ22" s="56">
        <v>583.29999999999995</v>
      </c>
      <c r="CA22" s="56">
        <v>597.79999999999995</v>
      </c>
      <c r="CB22" s="56">
        <v>605</v>
      </c>
      <c r="CC22" s="56">
        <v>608.9</v>
      </c>
      <c r="CD22" s="57">
        <v>700</v>
      </c>
      <c r="CE22" s="56">
        <v>704.7</v>
      </c>
      <c r="CF22" s="56">
        <v>710.3</v>
      </c>
      <c r="CG22" s="56">
        <v>710</v>
      </c>
      <c r="CH22" s="56">
        <v>708.3</v>
      </c>
      <c r="CI22" s="56">
        <v>706.3</v>
      </c>
      <c r="CJ22" s="56">
        <v>711.4</v>
      </c>
      <c r="CK22" s="56">
        <v>714.4</v>
      </c>
      <c r="CL22" s="56">
        <v>716.9</v>
      </c>
      <c r="CM22" s="56">
        <v>722.5</v>
      </c>
    </row>
    <row r="23" spans="1:91">
      <c r="A23" s="51" t="s">
        <v>20</v>
      </c>
      <c r="B23" s="52">
        <v>747.9</v>
      </c>
      <c r="C23" s="52">
        <v>749.6</v>
      </c>
      <c r="D23" s="52">
        <v>757.1</v>
      </c>
      <c r="E23" s="52">
        <v>767.3</v>
      </c>
      <c r="F23" s="52">
        <v>765.7</v>
      </c>
      <c r="G23" s="52">
        <v>762.4</v>
      </c>
      <c r="H23" s="52">
        <v>757</v>
      </c>
      <c r="I23" s="52">
        <v>747.8</v>
      </c>
      <c r="J23" s="52">
        <v>744.9</v>
      </c>
      <c r="K23" s="52">
        <v>726</v>
      </c>
      <c r="L23" s="53">
        <v>63.900000000000006</v>
      </c>
      <c r="M23" s="52">
        <v>62.9</v>
      </c>
      <c r="N23" s="52">
        <v>66.7</v>
      </c>
      <c r="O23" s="52">
        <v>69.099999999999994</v>
      </c>
      <c r="P23" s="52">
        <v>66.099999999999994</v>
      </c>
      <c r="Q23" s="52">
        <v>63.7</v>
      </c>
      <c r="R23" s="52">
        <v>58.5</v>
      </c>
      <c r="S23" s="52">
        <v>50.400000000000006</v>
      </c>
      <c r="T23" s="52">
        <v>53.3</v>
      </c>
      <c r="U23" s="52">
        <v>63.7</v>
      </c>
      <c r="V23" s="53">
        <v>50.5</v>
      </c>
      <c r="W23" s="52">
        <v>49.1</v>
      </c>
      <c r="X23" s="52">
        <v>49.5</v>
      </c>
      <c r="Y23" s="52">
        <v>49.1</v>
      </c>
      <c r="Z23" s="52">
        <v>48.4</v>
      </c>
      <c r="AA23" s="52">
        <v>47.8</v>
      </c>
      <c r="AB23" s="52">
        <v>47.7</v>
      </c>
      <c r="AC23" s="52">
        <v>46.7</v>
      </c>
      <c r="AD23" s="52">
        <v>46.7</v>
      </c>
      <c r="AE23" s="52">
        <v>47.1</v>
      </c>
      <c r="AF23" s="53">
        <v>135.9</v>
      </c>
      <c r="AG23" s="52">
        <v>134.69999999999999</v>
      </c>
      <c r="AH23" s="52">
        <v>135.4</v>
      </c>
      <c r="AI23" s="52">
        <v>135.6</v>
      </c>
      <c r="AJ23" s="52">
        <v>135.69999999999999</v>
      </c>
      <c r="AK23" s="52">
        <v>134.80000000000001</v>
      </c>
      <c r="AL23" s="52">
        <v>135.4</v>
      </c>
      <c r="AM23" s="52">
        <v>133.30000000000001</v>
      </c>
      <c r="AN23" s="52">
        <v>131.69999999999999</v>
      </c>
      <c r="AO23" s="52">
        <v>130</v>
      </c>
      <c r="AP23" s="53">
        <v>10.4</v>
      </c>
      <c r="AQ23" s="52">
        <v>10.3</v>
      </c>
      <c r="AR23" s="52">
        <v>10.199999999999999</v>
      </c>
      <c r="AS23" s="52">
        <v>9.6</v>
      </c>
      <c r="AT23" s="52">
        <v>9.6</v>
      </c>
      <c r="AU23" s="52">
        <v>9.6</v>
      </c>
      <c r="AV23" s="52">
        <v>9.6999999999999993</v>
      </c>
      <c r="AW23" s="52">
        <v>9.6999999999999993</v>
      </c>
      <c r="AX23" s="52">
        <v>8.6</v>
      </c>
      <c r="AY23" s="52">
        <v>8.1999999999999993</v>
      </c>
      <c r="AZ23" s="53">
        <v>91</v>
      </c>
      <c r="BA23" s="52">
        <v>91.6</v>
      </c>
      <c r="BB23" s="52">
        <v>93.5</v>
      </c>
      <c r="BC23" s="52">
        <v>95.1</v>
      </c>
      <c r="BD23" s="52">
        <v>95.8</v>
      </c>
      <c r="BE23" s="52">
        <v>97.6</v>
      </c>
      <c r="BF23" s="52">
        <v>94.9</v>
      </c>
      <c r="BG23" s="52">
        <v>93</v>
      </c>
      <c r="BH23" s="52">
        <v>93.2</v>
      </c>
      <c r="BI23" s="52">
        <v>98</v>
      </c>
      <c r="BJ23" s="53">
        <v>118.7</v>
      </c>
      <c r="BK23" s="52">
        <v>120.6</v>
      </c>
      <c r="BL23" s="52">
        <v>122.9</v>
      </c>
      <c r="BM23" s="52">
        <v>125.6</v>
      </c>
      <c r="BN23" s="52">
        <v>126.1</v>
      </c>
      <c r="BO23" s="52">
        <v>126.4</v>
      </c>
      <c r="BP23" s="52">
        <v>128.69999999999999</v>
      </c>
      <c r="BQ23" s="52">
        <v>129.9</v>
      </c>
      <c r="BR23" s="52">
        <v>130.1</v>
      </c>
      <c r="BS23" s="52">
        <v>128.19999999999999</v>
      </c>
      <c r="BT23" s="53">
        <v>127.4</v>
      </c>
      <c r="BU23" s="52">
        <v>127.1</v>
      </c>
      <c r="BV23" s="52">
        <v>127.9</v>
      </c>
      <c r="BW23" s="52">
        <v>129.80000000000001</v>
      </c>
      <c r="BX23" s="52">
        <v>130.39999999999998</v>
      </c>
      <c r="BY23" s="52">
        <v>129.19999999999999</v>
      </c>
      <c r="BZ23" s="52">
        <v>129.30000000000001</v>
      </c>
      <c r="CA23" s="52">
        <v>128.69999999999999</v>
      </c>
      <c r="CB23" s="52">
        <v>127.5</v>
      </c>
      <c r="CC23" s="52">
        <v>98.3</v>
      </c>
      <c r="CD23" s="53">
        <v>150</v>
      </c>
      <c r="CE23" s="52">
        <v>153.4</v>
      </c>
      <c r="CF23" s="52">
        <v>151.19999999999999</v>
      </c>
      <c r="CG23" s="52">
        <v>153.5</v>
      </c>
      <c r="CH23" s="52">
        <v>153.6</v>
      </c>
      <c r="CI23" s="52">
        <v>153.4</v>
      </c>
      <c r="CJ23" s="52">
        <v>152.9</v>
      </c>
      <c r="CK23" s="52">
        <v>156.1</v>
      </c>
      <c r="CL23" s="52">
        <v>153.80000000000001</v>
      </c>
      <c r="CM23" s="56">
        <v>152.6</v>
      </c>
    </row>
    <row r="24" spans="1:91">
      <c r="A24" s="21" t="s">
        <v>61</v>
      </c>
      <c r="B24" s="54">
        <f>SUM(B26:B38)</f>
        <v>28916.500000000004</v>
      </c>
      <c r="C24" s="54">
        <f t="shared" ref="C24:AZ24" si="60">SUM(C26:C38)</f>
        <v>28592.999999999996</v>
      </c>
      <c r="D24" s="54">
        <f t="shared" si="60"/>
        <v>28917.899999999998</v>
      </c>
      <c r="E24" s="54">
        <f t="shared" ref="E24:F24" si="61">SUM(E26:E38)</f>
        <v>29546.800000000003</v>
      </c>
      <c r="F24" s="54">
        <f t="shared" si="61"/>
        <v>30359</v>
      </c>
      <c r="G24" s="54">
        <f t="shared" ref="G24:I24" si="62">SUM(G26:G38)</f>
        <v>31194.799999999999</v>
      </c>
      <c r="H24" s="54">
        <f t="shared" si="62"/>
        <v>32029.599999999999</v>
      </c>
      <c r="I24" s="54">
        <f t="shared" si="62"/>
        <v>32839.200000000004</v>
      </c>
      <c r="J24" s="54">
        <f>SUM(K26:K38)</f>
        <v>34301.5</v>
      </c>
      <c r="K24" s="54">
        <f t="shared" ref="K24" si="63">SUM(K26:K38)</f>
        <v>34301.5</v>
      </c>
      <c r="L24" s="55">
        <f t="shared" si="60"/>
        <v>1611.4</v>
      </c>
      <c r="M24" s="54">
        <f t="shared" si="60"/>
        <v>1451.1999999999996</v>
      </c>
      <c r="N24" s="54">
        <f t="shared" si="60"/>
        <v>1452.1999999999998</v>
      </c>
      <c r="O24" s="54">
        <f t="shared" ref="O24:P24" si="64">SUM(O26:O38)</f>
        <v>1511.6999999999998</v>
      </c>
      <c r="P24" s="54">
        <f t="shared" si="64"/>
        <v>1609.8999999999999</v>
      </c>
      <c r="Q24" s="54">
        <f t="shared" ref="Q24:S24" si="65">SUM(Q26:Q38)</f>
        <v>1703.0999999999997</v>
      </c>
      <c r="R24" s="54">
        <f t="shared" si="65"/>
        <v>1793.8</v>
      </c>
      <c r="S24" s="54">
        <f t="shared" si="65"/>
        <v>1855.1999999999998</v>
      </c>
      <c r="T24" s="54">
        <f t="shared" ref="T24:U24" si="66">SUM(T26:T38)</f>
        <v>1944.8</v>
      </c>
      <c r="U24" s="54">
        <f t="shared" si="66"/>
        <v>2070.5</v>
      </c>
      <c r="V24" s="55">
        <f t="shared" si="60"/>
        <v>2289.2000000000003</v>
      </c>
      <c r="W24" s="54">
        <f t="shared" si="60"/>
        <v>2220.8999999999996</v>
      </c>
      <c r="X24" s="54">
        <f t="shared" si="60"/>
        <v>2254.6999999999994</v>
      </c>
      <c r="Y24" s="54">
        <f t="shared" ref="Y24:Z24" si="67">SUM(Y26:Y38)</f>
        <v>2289.8000000000002</v>
      </c>
      <c r="Z24" s="54">
        <f t="shared" si="67"/>
        <v>2309.6999999999998</v>
      </c>
      <c r="AA24" s="54">
        <f t="shared" ref="AA24:AC24" si="68">SUM(AA26:AA38)</f>
        <v>2337.6</v>
      </c>
      <c r="AB24" s="54">
        <f t="shared" si="68"/>
        <v>2391.7999999999997</v>
      </c>
      <c r="AC24" s="54">
        <f t="shared" si="68"/>
        <v>2402.7999999999997</v>
      </c>
      <c r="AD24" s="54">
        <f t="shared" ref="AD24:AE24" si="69">SUM(AD26:AD38)</f>
        <v>2420.6000000000008</v>
      </c>
      <c r="AE24" s="54">
        <f t="shared" si="69"/>
        <v>2466.7000000000003</v>
      </c>
      <c r="AF24" s="55">
        <f t="shared" si="60"/>
        <v>5374.2</v>
      </c>
      <c r="AG24" s="54">
        <f t="shared" si="60"/>
        <v>5316.9</v>
      </c>
      <c r="AH24" s="54">
        <f t="shared" si="60"/>
        <v>5401</v>
      </c>
      <c r="AI24" s="54">
        <f t="shared" ref="AI24" si="70">SUM(AI26:AI38)</f>
        <v>5508.3000000000011</v>
      </c>
      <c r="AJ24" s="54">
        <f>SUM(AK26:AK38)</f>
        <v>5774.2</v>
      </c>
      <c r="AK24" s="54">
        <f t="shared" ref="AK24:AM24" si="71">SUM(AK26:AK38)</f>
        <v>5774.2</v>
      </c>
      <c r="AL24" s="54">
        <f t="shared" si="71"/>
        <v>5919.5999999999995</v>
      </c>
      <c r="AM24" s="54">
        <f t="shared" si="71"/>
        <v>6034.8</v>
      </c>
      <c r="AN24" s="54">
        <f t="shared" ref="AN24" si="72">SUM(AN26:AN38)</f>
        <v>6140.5000000000009</v>
      </c>
      <c r="AO24" s="54">
        <f t="shared" ref="AO24" si="73">SUM(AO26:AO38)</f>
        <v>6200.9000000000005</v>
      </c>
      <c r="AP24" s="55">
        <f t="shared" si="60"/>
        <v>785.10000000000014</v>
      </c>
      <c r="AQ24" s="54">
        <f t="shared" si="60"/>
        <v>765.39999999999986</v>
      </c>
      <c r="AR24" s="54">
        <f t="shared" si="60"/>
        <v>766.10000000000014</v>
      </c>
      <c r="AS24" s="54">
        <f t="shared" ref="AS24:AT24" si="74">SUM(AS26:AS38)</f>
        <v>774.00000000000011</v>
      </c>
      <c r="AT24" s="54">
        <f t="shared" si="74"/>
        <v>792.29999999999984</v>
      </c>
      <c r="AU24" s="54">
        <f t="shared" ref="AU24:AW24" si="75">SUM(AU26:AU38)</f>
        <v>806.19999999999993</v>
      </c>
      <c r="AV24" s="54">
        <f t="shared" si="75"/>
        <v>844.2</v>
      </c>
      <c r="AW24" s="54">
        <f t="shared" si="75"/>
        <v>892.5</v>
      </c>
      <c r="AX24" s="54">
        <f t="shared" ref="AX24:AY24" si="76">SUM(AX26:AX38)</f>
        <v>906.3000000000003</v>
      </c>
      <c r="AY24" s="54">
        <f t="shared" si="76"/>
        <v>933.7</v>
      </c>
      <c r="AZ24" s="55">
        <f t="shared" si="60"/>
        <v>5474.5</v>
      </c>
      <c r="BA24" s="54">
        <f t="shared" ref="BA24:CF24" si="77">SUM(BA26:BA38)</f>
        <v>5442.5000000000009</v>
      </c>
      <c r="BB24" s="54">
        <f t="shared" si="77"/>
        <v>5558.5000000000009</v>
      </c>
      <c r="BC24" s="54">
        <f t="shared" ref="BC24:BD24" si="78">SUM(BC26:BC38)</f>
        <v>5751.4000000000005</v>
      </c>
      <c r="BD24" s="54">
        <f t="shared" si="78"/>
        <v>5958.9</v>
      </c>
      <c r="BE24" s="54">
        <f t="shared" ref="BE24:BG24" si="79">SUM(BE26:BE38)</f>
        <v>6128</v>
      </c>
      <c r="BF24" s="54">
        <f t="shared" si="79"/>
        <v>6288.7</v>
      </c>
      <c r="BG24" s="54">
        <f t="shared" si="79"/>
        <v>6451.1999999999989</v>
      </c>
      <c r="BH24" s="54">
        <f t="shared" ref="BH24:BI24" si="80">SUM(BH26:BH38)</f>
        <v>6565.4</v>
      </c>
      <c r="BI24" s="54">
        <f t="shared" si="80"/>
        <v>6762.6000000000022</v>
      </c>
      <c r="BJ24" s="55">
        <f>SUM(BK26:BK38)</f>
        <v>3986.7000000000003</v>
      </c>
      <c r="BK24" s="54">
        <f t="shared" si="77"/>
        <v>3986.7000000000003</v>
      </c>
      <c r="BL24" s="54">
        <f t="shared" si="77"/>
        <v>4062.9999999999995</v>
      </c>
      <c r="BM24" s="54">
        <f t="shared" ref="BM24:BN24" si="81">SUM(BM26:BM38)</f>
        <v>4194.3</v>
      </c>
      <c r="BN24" s="54">
        <f t="shared" si="81"/>
        <v>4387.3</v>
      </c>
      <c r="BO24" s="54">
        <f t="shared" ref="BO24:BQ24" si="82">SUM(BO26:BO38)</f>
        <v>4531.7000000000007</v>
      </c>
      <c r="BP24" s="54">
        <f t="shared" si="82"/>
        <v>4636.1000000000004</v>
      </c>
      <c r="BQ24" s="54">
        <f t="shared" si="82"/>
        <v>4799.3</v>
      </c>
      <c r="BR24" s="54">
        <f t="shared" ref="BR24:BS24" si="83">SUM(BR26:BR38)</f>
        <v>4957.4000000000005</v>
      </c>
      <c r="BS24" s="54">
        <f t="shared" si="83"/>
        <v>5131.3999999999996</v>
      </c>
      <c r="BT24" s="55">
        <f t="shared" si="77"/>
        <v>4258.9000000000005</v>
      </c>
      <c r="BU24" s="54">
        <f t="shared" si="77"/>
        <v>4237.7000000000007</v>
      </c>
      <c r="BV24" s="54">
        <f t="shared" si="77"/>
        <v>4323.5999999999995</v>
      </c>
      <c r="BW24" s="54">
        <f t="shared" ref="BW24:BX24" si="84">SUM(BW26:BW38)</f>
        <v>4448.3</v>
      </c>
      <c r="BX24" s="54">
        <f t="shared" si="84"/>
        <v>4601.9000000000005</v>
      </c>
      <c r="BY24" s="54">
        <f t="shared" ref="BY24:CA24" si="85">SUM(BY26:BY38)</f>
        <v>4779</v>
      </c>
      <c r="BZ24" s="54">
        <f t="shared" si="85"/>
        <v>4934.2000000000007</v>
      </c>
      <c r="CA24" s="54">
        <f t="shared" si="85"/>
        <v>5093.4000000000005</v>
      </c>
      <c r="CB24" s="54">
        <f t="shared" ref="CB24:CC24" si="86">SUM(CB26:CB38)</f>
        <v>5217.3</v>
      </c>
      <c r="CC24" s="54">
        <f t="shared" si="86"/>
        <v>5320.9</v>
      </c>
      <c r="CD24" s="55">
        <f t="shared" si="77"/>
        <v>5202.1999999999989</v>
      </c>
      <c r="CE24" s="54">
        <f t="shared" si="77"/>
        <v>5172</v>
      </c>
      <c r="CF24" s="54">
        <f t="shared" si="77"/>
        <v>5099.7</v>
      </c>
      <c r="CG24" s="54">
        <f t="shared" ref="CG24:CH24" si="87">SUM(CG26:CG38)</f>
        <v>5069.2000000000007</v>
      </c>
      <c r="CH24" s="54">
        <f t="shared" si="87"/>
        <v>5075.5999999999995</v>
      </c>
      <c r="CI24" s="54">
        <f t="shared" ref="CI24:CK24" si="88">SUM(CI26:CI38)</f>
        <v>5135.6000000000004</v>
      </c>
      <c r="CJ24" s="54">
        <f>SUM(CK26:CK38)</f>
        <v>5310.6</v>
      </c>
      <c r="CK24" s="54">
        <f t="shared" si="88"/>
        <v>5310.6</v>
      </c>
      <c r="CL24" s="54">
        <f t="shared" ref="CL24:CM24" si="89">SUM(CL26:CL38)</f>
        <v>5381.1</v>
      </c>
      <c r="CM24" s="110">
        <f t="shared" si="89"/>
        <v>5415.1999999999989</v>
      </c>
    </row>
    <row r="25" spans="1:91">
      <c r="A25" s="20" t="s">
        <v>60</v>
      </c>
      <c r="B25" s="54">
        <f t="shared" ref="B25:W25" si="90">(B24/B5)*100</f>
        <v>22.034473036507588</v>
      </c>
      <c r="C25" s="54">
        <f t="shared" si="90"/>
        <v>21.948186528497406</v>
      </c>
      <c r="D25" s="54">
        <f t="shared" si="90"/>
        <v>21.933754038925379</v>
      </c>
      <c r="E25" s="54">
        <f t="shared" ref="E25:F25" si="91">(E24/E5)*100</f>
        <v>22.032750700948519</v>
      </c>
      <c r="F25" s="54">
        <f t="shared" si="91"/>
        <v>22.258473675335246</v>
      </c>
      <c r="G25" s="54">
        <f t="shared" ref="G25:I25" si="92">(G24/G5)*100</f>
        <v>22.435523079357317</v>
      </c>
      <c r="H25" s="54">
        <f t="shared" si="92"/>
        <v>22.527738019461452</v>
      </c>
      <c r="I25" s="54">
        <f t="shared" si="92"/>
        <v>22.711441478575754</v>
      </c>
      <c r="J25" s="54">
        <f>(K24/K5)*100</f>
        <v>23.046430143143652</v>
      </c>
      <c r="K25" s="54">
        <f>(K24/K5)*100</f>
        <v>23.046430143143652</v>
      </c>
      <c r="L25" s="55">
        <f t="shared" si="90"/>
        <v>25.877629677212145</v>
      </c>
      <c r="M25" s="54">
        <f t="shared" si="90"/>
        <v>23.790163934426221</v>
      </c>
      <c r="N25" s="54">
        <f t="shared" si="90"/>
        <v>22.905362776025235</v>
      </c>
      <c r="O25" s="54">
        <f t="shared" ref="O25:P25" si="93">(O24/O5)*100</f>
        <v>23.321505708114778</v>
      </c>
      <c r="P25" s="54">
        <f t="shared" si="93"/>
        <v>23.996124608734533</v>
      </c>
      <c r="Q25" s="54">
        <f t="shared" ref="Q25:S25" si="94">(Q24/Q5)*100</f>
        <v>24.03132496119655</v>
      </c>
      <c r="R25" s="54">
        <f t="shared" si="94"/>
        <v>24.699143557403684</v>
      </c>
      <c r="S25" s="54">
        <f t="shared" si="94"/>
        <v>25.165149685978211</v>
      </c>
      <c r="T25" s="54">
        <f t="shared" ref="T25:U25" si="95">(T24/T5)*100</f>
        <v>25.545776960462362</v>
      </c>
      <c r="U25" s="54">
        <f t="shared" si="95"/>
        <v>26.013920997085137</v>
      </c>
      <c r="V25" s="55">
        <f t="shared" si="90"/>
        <v>19.916478162519578</v>
      </c>
      <c r="W25" s="54">
        <f t="shared" si="90"/>
        <v>19.139089968976212</v>
      </c>
      <c r="X25" s="54">
        <f t="shared" ref="X25:AZ25" si="96">(X24/X5)*100</f>
        <v>19.107627118644064</v>
      </c>
      <c r="Y25" s="54">
        <f t="shared" ref="Y25:Z25" si="97">(Y24/Y5)*100</f>
        <v>19.148687071416624</v>
      </c>
      <c r="Z25" s="54">
        <f t="shared" si="97"/>
        <v>19.113704071499502</v>
      </c>
      <c r="AA25" s="54">
        <f t="shared" ref="AA25:AC25" si="98">(AA24/AA5)*100</f>
        <v>19.001788327101284</v>
      </c>
      <c r="AB25" s="54">
        <f t="shared" si="98"/>
        <v>19.39349712154382</v>
      </c>
      <c r="AC25" s="54">
        <f t="shared" si="98"/>
        <v>19.488377374405893</v>
      </c>
      <c r="AD25" s="54">
        <f t="shared" ref="AD25:AE25" si="99">(AD24/AD5)*100</f>
        <v>19.469624458082325</v>
      </c>
      <c r="AE25" s="54">
        <f t="shared" si="99"/>
        <v>19.476048731573677</v>
      </c>
      <c r="AF25" s="55">
        <f t="shared" si="96"/>
        <v>21.372837542254921</v>
      </c>
      <c r="AG25" s="54">
        <f t="shared" si="96"/>
        <v>20.935974169160495</v>
      </c>
      <c r="AH25" s="54">
        <f t="shared" si="96"/>
        <v>20.842015898741991</v>
      </c>
      <c r="AI25" s="54">
        <f t="shared" ref="AI25" si="100">(AI24/AI5)*100</f>
        <v>20.921832269826805</v>
      </c>
      <c r="AJ25" s="54">
        <f>(AK24/AK5)*100</f>
        <v>21.07218451207941</v>
      </c>
      <c r="AK25" s="54">
        <f t="shared" ref="AK25:AM25" si="101">(AK24/AK5)*100</f>
        <v>21.07218451207941</v>
      </c>
      <c r="AL25" s="54">
        <f t="shared" si="101"/>
        <v>21.978332058602941</v>
      </c>
      <c r="AM25" s="54">
        <f t="shared" si="101"/>
        <v>22.118133438888158</v>
      </c>
      <c r="AN25" s="54">
        <f t="shared" ref="AN25" si="102">(AN24/AN5)*100</f>
        <v>22.320649645225082</v>
      </c>
      <c r="AO25" s="54">
        <f t="shared" ref="AO25" si="103">(AO24/AO5)*100</f>
        <v>22.423319760756215</v>
      </c>
      <c r="AP25" s="55">
        <f t="shared" si="96"/>
        <v>28.497277676951004</v>
      </c>
      <c r="AQ25" s="54">
        <f t="shared" si="96"/>
        <v>28.369162342475899</v>
      </c>
      <c r="AR25" s="54">
        <f t="shared" si="96"/>
        <v>28.416172106824934</v>
      </c>
      <c r="AS25" s="54">
        <f t="shared" ref="AS25:AT25" si="104">(AS24/AS5)*100</f>
        <v>28.869824692279007</v>
      </c>
      <c r="AT25" s="54">
        <f t="shared" si="104"/>
        <v>29.000732064421662</v>
      </c>
      <c r="AU25" s="54">
        <f t="shared" ref="AU25:AW25" si="105">(AU24/AU5)*100</f>
        <v>29.052252252252249</v>
      </c>
      <c r="AV25" s="54">
        <f t="shared" si="105"/>
        <v>30.475434099851999</v>
      </c>
      <c r="AW25" s="54">
        <f t="shared" si="105"/>
        <v>31.743491250533506</v>
      </c>
      <c r="AX25" s="54">
        <f t="shared" ref="AX25:AY25" si="106">(AX24/AX5)*100</f>
        <v>32.175950580466512</v>
      </c>
      <c r="AY25" s="54">
        <f t="shared" si="106"/>
        <v>32.866345172304548</v>
      </c>
      <c r="AZ25" s="55">
        <f t="shared" si="96"/>
        <v>22.505652620760536</v>
      </c>
      <c r="BA25" s="54">
        <f t="shared" ref="BA25:BV25" si="107">(BA24/BA5)*100</f>
        <v>21.92699730067282</v>
      </c>
      <c r="BB25" s="54">
        <f t="shared" si="107"/>
        <v>21.848590857277625</v>
      </c>
      <c r="BC25" s="54">
        <f t="shared" ref="BC25:BD25" si="108">(BC24/BC5)*100</f>
        <v>22.052914110429452</v>
      </c>
      <c r="BD25" s="54">
        <f t="shared" si="108"/>
        <v>22.298768850802677</v>
      </c>
      <c r="BE25" s="54">
        <f t="shared" ref="BE25:BG25" si="109">(BE24/BE5)*100</f>
        <v>22.220610631662922</v>
      </c>
      <c r="BF25" s="54">
        <f t="shared" si="109"/>
        <v>22.667699960350358</v>
      </c>
      <c r="BG25" s="54">
        <f t="shared" si="109"/>
        <v>22.788190495029912</v>
      </c>
      <c r="BH25" s="54">
        <f t="shared" ref="BH25:BI25" si="110">(BH24/BH5)*100</f>
        <v>22.854377921892571</v>
      </c>
      <c r="BI25" s="54">
        <f t="shared" si="110"/>
        <v>23.037537430121933</v>
      </c>
      <c r="BJ25" s="55">
        <f>(BK24/BK5)*100</f>
        <v>19.738092880483219</v>
      </c>
      <c r="BK25" s="54">
        <f t="shared" si="107"/>
        <v>19.738092880483219</v>
      </c>
      <c r="BL25" s="54">
        <f t="shared" si="107"/>
        <v>19.753986775573704</v>
      </c>
      <c r="BM25" s="54">
        <f t="shared" ref="BM25:BN25" si="111">(BM24/BM5)*100</f>
        <v>19.891397135540171</v>
      </c>
      <c r="BN25" s="54">
        <f t="shared" si="111"/>
        <v>20.493740657698055</v>
      </c>
      <c r="BO25" s="54">
        <f t="shared" ref="BO25:BQ25" si="112">(BO24/BO5)*100</f>
        <v>20.699310281825245</v>
      </c>
      <c r="BP25" s="54">
        <f t="shared" si="112"/>
        <v>21.01586582048958</v>
      </c>
      <c r="BQ25" s="54">
        <f t="shared" si="112"/>
        <v>21.175593334009875</v>
      </c>
      <c r="BR25" s="54">
        <f t="shared" ref="BR25:BS25" si="113">(BR24/BR5)*100</f>
        <v>21.431010855139448</v>
      </c>
      <c r="BS25" s="54">
        <f t="shared" si="113"/>
        <v>21.728213140923852</v>
      </c>
      <c r="BT25" s="55">
        <f t="shared" si="107"/>
        <v>23.752928053541552</v>
      </c>
      <c r="BU25" s="54">
        <f t="shared" si="107"/>
        <v>23.371387602029564</v>
      </c>
      <c r="BV25" s="54">
        <f t="shared" si="107"/>
        <v>23.27519379844961</v>
      </c>
      <c r="BW25" s="54">
        <f t="shared" ref="BW25:BX25" si="114">(BW24/BW5)*100</f>
        <v>23.316385365342278</v>
      </c>
      <c r="BX25" s="54">
        <f t="shared" si="114"/>
        <v>23.443199184921042</v>
      </c>
      <c r="BY25" s="54">
        <f t="shared" ref="BY25:CA25" si="115">(BY24/BY5)*100</f>
        <v>23.674824135539481</v>
      </c>
      <c r="BZ25" s="54">
        <f t="shared" si="115"/>
        <v>23.806582972276633</v>
      </c>
      <c r="CA25" s="54">
        <f t="shared" si="115"/>
        <v>23.95631478938159</v>
      </c>
      <c r="CB25" s="54">
        <f t="shared" ref="CB25:CC25" si="116">(CB24/CB5)*100</f>
        <v>24.085478450345306</v>
      </c>
      <c r="CC25" s="54">
        <f t="shared" si="116"/>
        <v>24.21794282437223</v>
      </c>
      <c r="CD25" s="55">
        <f t="shared" ref="CD25:CF25" si="117">(CD24/CD5)*100</f>
        <v>22.776707530647979</v>
      </c>
      <c r="CE25" s="54">
        <f t="shared" si="117"/>
        <v>22.877869686380325</v>
      </c>
      <c r="CF25" s="54">
        <f t="shared" si="117"/>
        <v>22.878869448183039</v>
      </c>
      <c r="CG25" s="54">
        <f t="shared" ref="CG25:CH25" si="118">(CG24/CG5)*100</f>
        <v>22.7880422566869</v>
      </c>
      <c r="CH25" s="54">
        <f t="shared" si="118"/>
        <v>22.884710762432931</v>
      </c>
      <c r="CI25" s="54">
        <f t="shared" ref="CI25:CK25" si="119">(CI24/CI5)*100</f>
        <v>23.069942949553031</v>
      </c>
      <c r="CJ25" s="54">
        <f>(CK24/CK5)*100</f>
        <v>23.536450785124519</v>
      </c>
      <c r="CK25" s="54">
        <f t="shared" si="119"/>
        <v>23.536450785124519</v>
      </c>
      <c r="CL25" s="54">
        <f t="shared" ref="CL25:CM25" si="120">(CL24/CL5)*100</f>
        <v>23.729433917334383</v>
      </c>
      <c r="CM25" s="54">
        <f t="shared" si="120"/>
        <v>23.773608098971817</v>
      </c>
    </row>
    <row r="26" spans="1:91">
      <c r="A26" s="21" t="s">
        <v>25</v>
      </c>
      <c r="B26" s="56">
        <v>319.89999999999998</v>
      </c>
      <c r="C26" s="56">
        <v>324.10000000000002</v>
      </c>
      <c r="D26" s="56">
        <v>329.5</v>
      </c>
      <c r="E26" s="56">
        <v>334.6</v>
      </c>
      <c r="F26" s="56">
        <v>336</v>
      </c>
      <c r="G26" s="56">
        <v>337.4</v>
      </c>
      <c r="H26" s="56">
        <v>338.9</v>
      </c>
      <c r="I26" s="56">
        <v>332.4</v>
      </c>
      <c r="J26" s="56">
        <v>328.9</v>
      </c>
      <c r="K26" s="56">
        <v>327.3</v>
      </c>
      <c r="L26" s="57">
        <v>31.5</v>
      </c>
      <c r="M26" s="56">
        <v>31.5</v>
      </c>
      <c r="N26" s="56">
        <v>31.8</v>
      </c>
      <c r="O26" s="56">
        <v>33.4</v>
      </c>
      <c r="P26" s="56">
        <v>34</v>
      </c>
      <c r="Q26" s="56">
        <v>35.1</v>
      </c>
      <c r="R26" s="56">
        <v>35</v>
      </c>
      <c r="S26" s="56">
        <v>30.8</v>
      </c>
      <c r="T26" s="56">
        <v>28.4</v>
      </c>
      <c r="U26" s="56">
        <v>28.6</v>
      </c>
      <c r="V26" s="57">
        <v>12.9</v>
      </c>
      <c r="W26" s="56">
        <v>12.7</v>
      </c>
      <c r="X26" s="56">
        <v>13.8</v>
      </c>
      <c r="Y26" s="56">
        <v>14</v>
      </c>
      <c r="Z26" s="56">
        <v>14.3</v>
      </c>
      <c r="AA26" s="56">
        <v>14.2</v>
      </c>
      <c r="AB26" s="56">
        <v>14.2</v>
      </c>
      <c r="AC26" s="56">
        <v>13.4</v>
      </c>
      <c r="AD26" s="56">
        <v>13.2</v>
      </c>
      <c r="AE26" s="56">
        <v>12.5</v>
      </c>
      <c r="AF26" s="57">
        <v>63.2</v>
      </c>
      <c r="AG26" s="56">
        <v>62.7</v>
      </c>
      <c r="AH26" s="56">
        <v>63.3</v>
      </c>
      <c r="AI26" s="56">
        <v>63.8</v>
      </c>
      <c r="AJ26" s="56">
        <v>64.099999999999994</v>
      </c>
      <c r="AK26" s="56">
        <v>64.900000000000006</v>
      </c>
      <c r="AL26" s="56">
        <v>65.599999999999994</v>
      </c>
      <c r="AM26" s="56">
        <v>65.3</v>
      </c>
      <c r="AN26" s="56">
        <v>64.400000000000006</v>
      </c>
      <c r="AO26" s="56">
        <v>64.3</v>
      </c>
      <c r="AP26" s="57">
        <v>6.6</v>
      </c>
      <c r="AQ26" s="56">
        <v>6.5</v>
      </c>
      <c r="AR26" s="56">
        <v>6.3</v>
      </c>
      <c r="AS26" s="56">
        <v>6.2</v>
      </c>
      <c r="AT26" s="56">
        <v>6.2</v>
      </c>
      <c r="AU26" s="56">
        <v>6.2</v>
      </c>
      <c r="AV26" s="56">
        <v>6.3</v>
      </c>
      <c r="AW26" s="56">
        <v>6.3</v>
      </c>
      <c r="AX26" s="56">
        <v>6</v>
      </c>
      <c r="AY26" s="56">
        <v>5.6</v>
      </c>
      <c r="AZ26" s="57">
        <v>39.9</v>
      </c>
      <c r="BA26" s="56">
        <v>40.200000000000003</v>
      </c>
      <c r="BB26" s="56">
        <v>41</v>
      </c>
      <c r="BC26" s="56">
        <v>42.099999999999994</v>
      </c>
      <c r="BD26" s="56">
        <v>42.4</v>
      </c>
      <c r="BE26" s="56">
        <v>42</v>
      </c>
      <c r="BF26" s="56">
        <v>42.1</v>
      </c>
      <c r="BG26" s="56">
        <v>40.299999999999997</v>
      </c>
      <c r="BH26" s="56">
        <v>39.799999999999997</v>
      </c>
      <c r="BI26" s="56">
        <v>38.900000000000006</v>
      </c>
      <c r="BJ26" s="57">
        <v>39.799999999999997</v>
      </c>
      <c r="BK26" s="56">
        <v>42.2</v>
      </c>
      <c r="BL26" s="56">
        <v>44.7</v>
      </c>
      <c r="BM26" s="56">
        <v>46.1</v>
      </c>
      <c r="BN26" s="56">
        <v>47.1</v>
      </c>
      <c r="BO26" s="56">
        <v>46.8</v>
      </c>
      <c r="BP26" s="56">
        <v>47.5</v>
      </c>
      <c r="BQ26" s="56">
        <v>48.6</v>
      </c>
      <c r="BR26" s="56">
        <v>49.7</v>
      </c>
      <c r="BS26" s="56">
        <v>50.4</v>
      </c>
      <c r="BT26" s="57">
        <v>42.5</v>
      </c>
      <c r="BU26" s="56">
        <v>42.8</v>
      </c>
      <c r="BV26" s="56">
        <v>43.9</v>
      </c>
      <c r="BW26" s="56">
        <v>44.9</v>
      </c>
      <c r="BX26" s="56">
        <v>45.400000000000006</v>
      </c>
      <c r="BY26" s="56">
        <v>45.900000000000006</v>
      </c>
      <c r="BZ26" s="56">
        <v>46.1</v>
      </c>
      <c r="CA26" s="56">
        <v>46.5</v>
      </c>
      <c r="CB26" s="56">
        <v>46.5</v>
      </c>
      <c r="CC26" s="56">
        <v>46.6</v>
      </c>
      <c r="CD26" s="57">
        <v>83.7</v>
      </c>
      <c r="CE26" s="56">
        <v>85.4</v>
      </c>
      <c r="CF26" s="56">
        <v>84.8</v>
      </c>
      <c r="CG26" s="56">
        <v>84.1</v>
      </c>
      <c r="CH26" s="56">
        <v>82.7</v>
      </c>
      <c r="CI26" s="56">
        <v>82.2</v>
      </c>
      <c r="CJ26" s="56">
        <v>82</v>
      </c>
      <c r="CK26" s="56">
        <v>81.2</v>
      </c>
      <c r="CL26" s="56">
        <v>81</v>
      </c>
      <c r="CM26" s="56">
        <v>80.400000000000006</v>
      </c>
    </row>
    <row r="27" spans="1:91">
      <c r="A27" s="21" t="s">
        <v>26</v>
      </c>
      <c r="B27" s="56">
        <v>2432.6</v>
      </c>
      <c r="C27" s="56">
        <v>2386.1999999999998</v>
      </c>
      <c r="D27" s="56">
        <v>2412.1</v>
      </c>
      <c r="E27" s="56">
        <v>2463.5</v>
      </c>
      <c r="F27" s="56">
        <v>2520.6</v>
      </c>
      <c r="G27" s="56">
        <v>2568.4</v>
      </c>
      <c r="H27" s="56">
        <v>2636</v>
      </c>
      <c r="I27" s="56">
        <v>2704.1</v>
      </c>
      <c r="J27" s="56">
        <v>2772.5</v>
      </c>
      <c r="K27" s="56">
        <v>2856</v>
      </c>
      <c r="L27" s="57">
        <v>139.79999999999998</v>
      </c>
      <c r="M27" s="56">
        <v>122.4</v>
      </c>
      <c r="N27" s="56">
        <v>122.5</v>
      </c>
      <c r="O27" s="56">
        <v>128.69999999999999</v>
      </c>
      <c r="P27" s="56">
        <v>136.9</v>
      </c>
      <c r="Q27" s="56">
        <v>138.4</v>
      </c>
      <c r="R27" s="56">
        <v>140.5</v>
      </c>
      <c r="S27" s="56">
        <v>146.1</v>
      </c>
      <c r="T27" s="56">
        <v>157.1</v>
      </c>
      <c r="U27" s="56">
        <v>171.9</v>
      </c>
      <c r="V27" s="57">
        <v>153.80000000000001</v>
      </c>
      <c r="W27" s="56">
        <v>148.5</v>
      </c>
      <c r="X27" s="56">
        <v>150.5</v>
      </c>
      <c r="Y27" s="56">
        <v>155.1</v>
      </c>
      <c r="Z27" s="56">
        <v>155.4</v>
      </c>
      <c r="AA27" s="56">
        <v>156.5</v>
      </c>
      <c r="AB27" s="56">
        <v>158.30000000000001</v>
      </c>
      <c r="AC27" s="56">
        <v>160</v>
      </c>
      <c r="AD27" s="56">
        <v>164.3</v>
      </c>
      <c r="AE27" s="56">
        <v>170.1</v>
      </c>
      <c r="AF27" s="57">
        <v>478.4</v>
      </c>
      <c r="AG27" s="56">
        <v>467.8</v>
      </c>
      <c r="AH27" s="56">
        <v>473</v>
      </c>
      <c r="AI27" s="56">
        <v>476.4</v>
      </c>
      <c r="AJ27" s="56">
        <v>481.2</v>
      </c>
      <c r="AK27" s="56">
        <v>493</v>
      </c>
      <c r="AL27" s="56">
        <v>506.5</v>
      </c>
      <c r="AM27" s="56">
        <v>516.4</v>
      </c>
      <c r="AN27" s="56">
        <v>524.20000000000005</v>
      </c>
      <c r="AO27" s="56">
        <v>534.5</v>
      </c>
      <c r="AP27" s="57">
        <v>38</v>
      </c>
      <c r="AQ27" s="56">
        <v>36.4</v>
      </c>
      <c r="AR27" s="56">
        <v>37.1</v>
      </c>
      <c r="AS27" s="56">
        <v>39.6</v>
      </c>
      <c r="AT27" s="56">
        <v>41.8</v>
      </c>
      <c r="AU27" s="56">
        <v>43.1</v>
      </c>
      <c r="AV27" s="56">
        <v>44.6</v>
      </c>
      <c r="AW27" s="56">
        <v>45.3</v>
      </c>
      <c r="AX27" s="56">
        <v>45.2</v>
      </c>
      <c r="AY27" s="56">
        <v>47.4</v>
      </c>
      <c r="AZ27" s="57">
        <v>516.5</v>
      </c>
      <c r="BA27" s="56">
        <v>508.1</v>
      </c>
      <c r="BB27" s="56">
        <v>518.40000000000009</v>
      </c>
      <c r="BC27" s="56">
        <v>534.4</v>
      </c>
      <c r="BD27" s="56">
        <v>559.9</v>
      </c>
      <c r="BE27" s="56">
        <v>571.4</v>
      </c>
      <c r="BF27" s="56">
        <v>592.1</v>
      </c>
      <c r="BG27" s="56">
        <v>615.4</v>
      </c>
      <c r="BH27" s="56">
        <v>634.20000000000005</v>
      </c>
      <c r="BI27" s="56">
        <v>651.90000000000009</v>
      </c>
      <c r="BJ27" s="57">
        <v>333.7</v>
      </c>
      <c r="BK27" s="56">
        <v>344.5</v>
      </c>
      <c r="BL27" s="56">
        <v>355.4</v>
      </c>
      <c r="BM27" s="56">
        <v>366.3</v>
      </c>
      <c r="BN27" s="56">
        <v>372.9</v>
      </c>
      <c r="BO27" s="56">
        <v>381.3</v>
      </c>
      <c r="BP27" s="56">
        <v>397.4</v>
      </c>
      <c r="BQ27" s="56">
        <v>411.1</v>
      </c>
      <c r="BR27" s="56">
        <v>426.6</v>
      </c>
      <c r="BS27" s="56">
        <v>445.7</v>
      </c>
      <c r="BT27" s="57">
        <v>349.4</v>
      </c>
      <c r="BU27" s="56">
        <v>342.1</v>
      </c>
      <c r="BV27" s="56">
        <v>347.20000000000005</v>
      </c>
      <c r="BW27" s="56">
        <v>353</v>
      </c>
      <c r="BX27" s="56">
        <v>363</v>
      </c>
      <c r="BY27" s="56">
        <v>374.4</v>
      </c>
      <c r="BZ27" s="56">
        <v>387.1</v>
      </c>
      <c r="CA27" s="56">
        <v>399.1</v>
      </c>
      <c r="CB27" s="56">
        <v>407.7</v>
      </c>
      <c r="CC27" s="56">
        <v>419.3</v>
      </c>
      <c r="CD27" s="57">
        <v>423</v>
      </c>
      <c r="CE27" s="56">
        <v>416.3</v>
      </c>
      <c r="CF27" s="56">
        <v>408.1</v>
      </c>
      <c r="CG27" s="56">
        <v>409.9</v>
      </c>
      <c r="CH27" s="56">
        <v>409.7</v>
      </c>
      <c r="CI27" s="56">
        <v>410.3</v>
      </c>
      <c r="CJ27" s="56">
        <v>409.7</v>
      </c>
      <c r="CK27" s="56">
        <v>410.8</v>
      </c>
      <c r="CL27" s="56">
        <v>413.3</v>
      </c>
      <c r="CM27" s="56">
        <v>415.2</v>
      </c>
    </row>
    <row r="28" spans="1:91">
      <c r="A28" s="21" t="s">
        <v>27</v>
      </c>
      <c r="B28" s="56">
        <v>14375.8</v>
      </c>
      <c r="C28" s="56">
        <v>14215.5</v>
      </c>
      <c r="D28" s="56">
        <v>14364.1</v>
      </c>
      <c r="E28" s="56">
        <v>14712.1</v>
      </c>
      <c r="F28" s="56">
        <v>15183.3</v>
      </c>
      <c r="G28" s="56">
        <v>15645.1</v>
      </c>
      <c r="H28" s="56">
        <v>16055.9</v>
      </c>
      <c r="I28" s="56">
        <v>16477.400000000001</v>
      </c>
      <c r="J28" s="56">
        <v>16812.599999999999</v>
      </c>
      <c r="K28" s="56">
        <v>17175.2</v>
      </c>
      <c r="L28" s="57">
        <v>649.20000000000005</v>
      </c>
      <c r="M28" s="56">
        <v>586.59999999999991</v>
      </c>
      <c r="N28" s="56">
        <v>590.09999999999991</v>
      </c>
      <c r="O28" s="56">
        <v>620.4</v>
      </c>
      <c r="P28" s="56">
        <v>667.9</v>
      </c>
      <c r="Q28" s="56">
        <v>706.69999999999993</v>
      </c>
      <c r="R28" s="56">
        <v>760.5</v>
      </c>
      <c r="S28" s="56">
        <v>798.6</v>
      </c>
      <c r="T28" s="56">
        <v>831.1</v>
      </c>
      <c r="U28" s="56">
        <v>882.5</v>
      </c>
      <c r="V28" s="57">
        <v>1283.5999999999999</v>
      </c>
      <c r="W28" s="56">
        <v>1244</v>
      </c>
      <c r="X28" s="56">
        <v>1250.0999999999999</v>
      </c>
      <c r="Y28" s="56">
        <v>1254.7</v>
      </c>
      <c r="Z28" s="56">
        <v>1256.3</v>
      </c>
      <c r="AA28" s="56">
        <v>1269.5999999999999</v>
      </c>
      <c r="AB28" s="56">
        <v>1301.5</v>
      </c>
      <c r="AC28" s="56">
        <v>1305.5999999999999</v>
      </c>
      <c r="AD28" s="56">
        <v>1311.9</v>
      </c>
      <c r="AE28" s="56">
        <v>1325.4</v>
      </c>
      <c r="AF28" s="57">
        <v>2642.3</v>
      </c>
      <c r="AG28" s="56">
        <v>2627.9</v>
      </c>
      <c r="AH28" s="56">
        <v>2678.7</v>
      </c>
      <c r="AI28" s="56">
        <v>2734.1</v>
      </c>
      <c r="AJ28" s="56">
        <v>2793.6</v>
      </c>
      <c r="AK28" s="56">
        <v>2871.1</v>
      </c>
      <c r="AL28" s="56">
        <v>2931.8</v>
      </c>
      <c r="AM28" s="56">
        <v>2990.2</v>
      </c>
      <c r="AN28" s="56">
        <v>3042.6</v>
      </c>
      <c r="AO28" s="56">
        <v>3051.6</v>
      </c>
      <c r="AP28" s="57">
        <v>441.3</v>
      </c>
      <c r="AQ28" s="56">
        <v>429</v>
      </c>
      <c r="AR28" s="56">
        <v>430.6</v>
      </c>
      <c r="AS28" s="56">
        <v>435.1</v>
      </c>
      <c r="AT28" s="56">
        <v>448.6</v>
      </c>
      <c r="AU28" s="56">
        <v>457.9</v>
      </c>
      <c r="AV28" s="56">
        <v>486.3</v>
      </c>
      <c r="AW28" s="56">
        <v>523.1</v>
      </c>
      <c r="AX28" s="56">
        <v>528.70000000000005</v>
      </c>
      <c r="AY28" s="56">
        <v>543.70000000000005</v>
      </c>
      <c r="AZ28" s="57">
        <v>2846.7</v>
      </c>
      <c r="BA28" s="56">
        <v>2837.1000000000004</v>
      </c>
      <c r="BB28" s="56">
        <v>2896.4</v>
      </c>
      <c r="BC28" s="56">
        <v>3015.8</v>
      </c>
      <c r="BD28" s="56">
        <v>3124.1</v>
      </c>
      <c r="BE28" s="56">
        <v>3217.7</v>
      </c>
      <c r="BF28" s="56">
        <v>3282.7</v>
      </c>
      <c r="BG28" s="56">
        <v>3353.7000000000003</v>
      </c>
      <c r="BH28" s="56">
        <v>3393.6</v>
      </c>
      <c r="BI28" s="56">
        <v>3500</v>
      </c>
      <c r="BJ28" s="57">
        <v>2043.9</v>
      </c>
      <c r="BK28" s="56">
        <v>2056</v>
      </c>
      <c r="BL28" s="56">
        <v>2083.9</v>
      </c>
      <c r="BM28" s="56">
        <v>2172.4</v>
      </c>
      <c r="BN28" s="56">
        <v>2325.4</v>
      </c>
      <c r="BO28" s="56">
        <v>2414.4</v>
      </c>
      <c r="BP28" s="56">
        <v>2455.4</v>
      </c>
      <c r="BQ28" s="56">
        <v>2537.4</v>
      </c>
      <c r="BR28" s="56">
        <v>2636.6</v>
      </c>
      <c r="BS28" s="56">
        <v>2726.5</v>
      </c>
      <c r="BT28" s="57">
        <v>1989.1999999999998</v>
      </c>
      <c r="BU28" s="56">
        <v>1986.5</v>
      </c>
      <c r="BV28" s="56">
        <v>2029.5</v>
      </c>
      <c r="BW28" s="56">
        <v>2103.4</v>
      </c>
      <c r="BX28" s="56">
        <v>2193</v>
      </c>
      <c r="BY28" s="56">
        <v>2296.8999999999996</v>
      </c>
      <c r="BZ28" s="56">
        <v>2374.6</v>
      </c>
      <c r="CA28" s="56">
        <v>2454.1999999999998</v>
      </c>
      <c r="CB28" s="56">
        <v>2514.6</v>
      </c>
      <c r="CC28" s="56">
        <v>2558.1999999999998</v>
      </c>
      <c r="CD28" s="57">
        <v>2479.6</v>
      </c>
      <c r="CE28" s="56">
        <v>2448.4</v>
      </c>
      <c r="CF28" s="56">
        <v>2404.9</v>
      </c>
      <c r="CG28" s="56">
        <v>2376.3000000000002</v>
      </c>
      <c r="CH28" s="56">
        <v>2374.3000000000002</v>
      </c>
      <c r="CI28" s="56">
        <v>2411</v>
      </c>
      <c r="CJ28" s="56">
        <v>2463</v>
      </c>
      <c r="CK28" s="56">
        <v>2514.6</v>
      </c>
      <c r="CL28" s="56">
        <v>2553.5</v>
      </c>
      <c r="CM28" s="56">
        <v>2587.4</v>
      </c>
    </row>
    <row r="29" spans="1:91">
      <c r="A29" s="21" t="s">
        <v>28</v>
      </c>
      <c r="B29" s="56">
        <v>2245.6</v>
      </c>
      <c r="C29" s="56">
        <v>2222.3000000000002</v>
      </c>
      <c r="D29" s="56">
        <v>2258.6</v>
      </c>
      <c r="E29" s="56">
        <v>2313</v>
      </c>
      <c r="F29" s="56">
        <v>2381.9</v>
      </c>
      <c r="G29" s="56">
        <v>2460.8000000000002</v>
      </c>
      <c r="H29" s="56">
        <v>2541.9</v>
      </c>
      <c r="I29" s="56">
        <v>2598.3000000000002</v>
      </c>
      <c r="J29" s="56">
        <v>2658.6</v>
      </c>
      <c r="K29" s="56">
        <v>2725.3</v>
      </c>
      <c r="L29" s="57">
        <v>155.5</v>
      </c>
      <c r="M29" s="56">
        <v>139.5</v>
      </c>
      <c r="N29" s="56">
        <v>140.4</v>
      </c>
      <c r="O29" s="56">
        <v>146.1</v>
      </c>
      <c r="P29" s="56">
        <v>158.1</v>
      </c>
      <c r="Q29" s="56">
        <v>176.20000000000002</v>
      </c>
      <c r="R29" s="56">
        <v>179.5</v>
      </c>
      <c r="S29" s="56">
        <v>178.1</v>
      </c>
      <c r="T29" s="56">
        <v>189.29999999999998</v>
      </c>
      <c r="U29" s="56">
        <v>200.60000000000002</v>
      </c>
      <c r="V29" s="57">
        <v>128</v>
      </c>
      <c r="W29" s="56">
        <v>124.2</v>
      </c>
      <c r="X29" s="56">
        <v>128.1</v>
      </c>
      <c r="Y29" s="56">
        <v>130.9</v>
      </c>
      <c r="Z29" s="56">
        <v>132.80000000000001</v>
      </c>
      <c r="AA29" s="56">
        <v>136.6</v>
      </c>
      <c r="AB29" s="56">
        <v>141</v>
      </c>
      <c r="AC29" s="56">
        <v>142.19999999999999</v>
      </c>
      <c r="AD29" s="56">
        <v>144</v>
      </c>
      <c r="AE29" s="56">
        <v>147.6</v>
      </c>
      <c r="AF29" s="57">
        <v>403.8</v>
      </c>
      <c r="AG29" s="56">
        <v>397.6</v>
      </c>
      <c r="AH29" s="56">
        <v>401.7</v>
      </c>
      <c r="AI29" s="56">
        <v>409.7</v>
      </c>
      <c r="AJ29" s="56">
        <v>420.2</v>
      </c>
      <c r="AK29" s="56">
        <v>431.8</v>
      </c>
      <c r="AL29" s="56">
        <v>446.2</v>
      </c>
      <c r="AM29" s="56">
        <v>454.4</v>
      </c>
      <c r="AN29" s="56">
        <v>460.3</v>
      </c>
      <c r="AO29" s="56">
        <v>469.8</v>
      </c>
      <c r="AP29" s="57">
        <v>74.7</v>
      </c>
      <c r="AQ29" s="56">
        <v>72</v>
      </c>
      <c r="AR29" s="56">
        <v>71.400000000000006</v>
      </c>
      <c r="AS29" s="56">
        <v>69.8</v>
      </c>
      <c r="AT29" s="56">
        <v>69.8</v>
      </c>
      <c r="AU29" s="56">
        <v>69.900000000000006</v>
      </c>
      <c r="AV29" s="56">
        <v>70.7</v>
      </c>
      <c r="AW29" s="56">
        <v>71.7</v>
      </c>
      <c r="AX29" s="56">
        <v>71.7</v>
      </c>
      <c r="AY29" s="56">
        <v>74.900000000000006</v>
      </c>
      <c r="AZ29" s="57">
        <v>479.8</v>
      </c>
      <c r="BA29" s="56">
        <v>475.1</v>
      </c>
      <c r="BB29" s="56">
        <v>485.4</v>
      </c>
      <c r="BC29" s="56">
        <v>503.59999999999997</v>
      </c>
      <c r="BD29" s="56">
        <v>523.6</v>
      </c>
      <c r="BE29" s="56">
        <v>538.5</v>
      </c>
      <c r="BF29" s="56">
        <v>557.4</v>
      </c>
      <c r="BG29" s="56">
        <v>569</v>
      </c>
      <c r="BH29" s="56">
        <v>580.70000000000005</v>
      </c>
      <c r="BI29" s="56">
        <v>596.1</v>
      </c>
      <c r="BJ29" s="57">
        <v>257.2</v>
      </c>
      <c r="BK29" s="56">
        <v>264.7</v>
      </c>
      <c r="BL29" s="56">
        <v>273.7</v>
      </c>
      <c r="BM29" s="56">
        <v>282.60000000000002</v>
      </c>
      <c r="BN29" s="56">
        <v>286.7</v>
      </c>
      <c r="BO29" s="56">
        <v>298.8</v>
      </c>
      <c r="BP29" s="56">
        <v>314.2</v>
      </c>
      <c r="BQ29" s="56">
        <v>327.2</v>
      </c>
      <c r="BR29" s="56">
        <v>333.5</v>
      </c>
      <c r="BS29" s="56">
        <v>340.6</v>
      </c>
      <c r="BT29" s="57">
        <v>356.09999999999997</v>
      </c>
      <c r="BU29" s="56">
        <v>355.4</v>
      </c>
      <c r="BV29" s="56">
        <v>365.09999999999997</v>
      </c>
      <c r="BW29" s="56">
        <v>375.7</v>
      </c>
      <c r="BX29" s="56">
        <v>387.09999999999997</v>
      </c>
      <c r="BY29" s="56">
        <v>401.1</v>
      </c>
      <c r="BZ29" s="56">
        <v>415.8</v>
      </c>
      <c r="CA29" s="56">
        <v>429.3</v>
      </c>
      <c r="CB29" s="56">
        <v>442.09999999999997</v>
      </c>
      <c r="CC29" s="56">
        <v>450.7</v>
      </c>
      <c r="CD29" s="57">
        <v>390.5</v>
      </c>
      <c r="CE29" s="56">
        <v>393.8</v>
      </c>
      <c r="CF29" s="56">
        <v>392.9</v>
      </c>
      <c r="CG29" s="56">
        <v>394.8</v>
      </c>
      <c r="CH29" s="56">
        <v>403.7</v>
      </c>
      <c r="CI29" s="56">
        <v>408</v>
      </c>
      <c r="CJ29" s="56">
        <v>417.1</v>
      </c>
      <c r="CK29" s="56">
        <v>426.4</v>
      </c>
      <c r="CL29" s="56">
        <v>436.9</v>
      </c>
      <c r="CM29" s="56">
        <v>445</v>
      </c>
    </row>
    <row r="30" spans="1:91">
      <c r="A30" s="21" t="s">
        <v>31</v>
      </c>
      <c r="B30" s="56">
        <v>591.5</v>
      </c>
      <c r="C30" s="56">
        <v>586.9</v>
      </c>
      <c r="D30" s="56">
        <v>593.4</v>
      </c>
      <c r="E30" s="56">
        <v>606.29999999999995</v>
      </c>
      <c r="F30" s="56">
        <v>618.6</v>
      </c>
      <c r="G30" s="56">
        <v>625.29999999999995</v>
      </c>
      <c r="H30" s="56">
        <v>638.6</v>
      </c>
      <c r="I30" s="56">
        <v>647.6</v>
      </c>
      <c r="J30" s="56">
        <v>652.70000000000005</v>
      </c>
      <c r="K30" s="56">
        <v>656.6</v>
      </c>
      <c r="L30" s="57">
        <v>31.4</v>
      </c>
      <c r="M30" s="56">
        <v>28.9</v>
      </c>
      <c r="N30" s="56">
        <v>28.8</v>
      </c>
      <c r="O30" s="56">
        <v>29.4</v>
      </c>
      <c r="P30" s="56">
        <v>31</v>
      </c>
      <c r="Q30" s="56">
        <v>31.6</v>
      </c>
      <c r="R30" s="56">
        <v>35</v>
      </c>
      <c r="S30" s="56">
        <v>37.799999999999997</v>
      </c>
      <c r="T30" s="56">
        <v>36.4</v>
      </c>
      <c r="U30" s="56">
        <v>36.1</v>
      </c>
      <c r="V30" s="57">
        <v>13.7</v>
      </c>
      <c r="W30" s="56">
        <v>13</v>
      </c>
      <c r="X30" s="56">
        <v>13.3</v>
      </c>
      <c r="Y30" s="56">
        <v>13.3</v>
      </c>
      <c r="Z30" s="56">
        <v>13.6</v>
      </c>
      <c r="AA30" s="56">
        <v>13.7</v>
      </c>
      <c r="AB30" s="56">
        <v>14.1</v>
      </c>
      <c r="AC30" s="56">
        <v>14</v>
      </c>
      <c r="AD30" s="56">
        <v>14.2</v>
      </c>
      <c r="AE30" s="56">
        <v>14.2</v>
      </c>
      <c r="AF30" s="57">
        <v>111</v>
      </c>
      <c r="AG30" s="56">
        <v>110.1</v>
      </c>
      <c r="AH30" s="56">
        <v>111.5</v>
      </c>
      <c r="AI30" s="56">
        <v>114.8</v>
      </c>
      <c r="AJ30" s="56">
        <v>116.9</v>
      </c>
      <c r="AK30" s="56">
        <v>117.4</v>
      </c>
      <c r="AL30" s="56">
        <v>119.6</v>
      </c>
      <c r="AM30" s="56">
        <v>119.9</v>
      </c>
      <c r="AN30" s="56">
        <v>121.3</v>
      </c>
      <c r="AO30" s="56">
        <v>122.6</v>
      </c>
      <c r="AP30" s="57">
        <v>9.1</v>
      </c>
      <c r="AQ30" s="56">
        <v>9.8000000000000007</v>
      </c>
      <c r="AR30" s="56">
        <v>8.5</v>
      </c>
      <c r="AS30" s="56">
        <v>8.4</v>
      </c>
      <c r="AT30" s="56">
        <v>8.8000000000000007</v>
      </c>
      <c r="AU30" s="56">
        <v>8.5</v>
      </c>
      <c r="AV30" s="56">
        <v>8.6999999999999993</v>
      </c>
      <c r="AW30" s="56">
        <v>8.8000000000000007</v>
      </c>
      <c r="AX30" s="56">
        <v>9.1999999999999993</v>
      </c>
      <c r="AY30" s="56">
        <v>9.1</v>
      </c>
      <c r="AZ30" s="57">
        <v>99.100000000000009</v>
      </c>
      <c r="BA30" s="56">
        <v>98.5</v>
      </c>
      <c r="BB30" s="56">
        <v>101.9</v>
      </c>
      <c r="BC30" s="56">
        <v>103.8</v>
      </c>
      <c r="BD30" s="56">
        <v>107.10000000000001</v>
      </c>
      <c r="BE30" s="56">
        <v>109.69999999999999</v>
      </c>
      <c r="BF30" s="56">
        <v>111.6</v>
      </c>
      <c r="BG30" s="56">
        <v>112</v>
      </c>
      <c r="BH30" s="56">
        <v>110.5</v>
      </c>
      <c r="BI30" s="56">
        <v>111.3</v>
      </c>
      <c r="BJ30" s="57">
        <v>74.599999999999994</v>
      </c>
      <c r="BK30" s="56">
        <v>75.3</v>
      </c>
      <c r="BL30" s="56">
        <v>75.900000000000006</v>
      </c>
      <c r="BM30" s="56">
        <v>77.099999999999994</v>
      </c>
      <c r="BN30" s="56">
        <v>78.900000000000006</v>
      </c>
      <c r="BO30" s="56">
        <v>79</v>
      </c>
      <c r="BP30" s="56">
        <v>81.7</v>
      </c>
      <c r="BQ30" s="56">
        <v>83.4</v>
      </c>
      <c r="BR30" s="56">
        <v>84.3</v>
      </c>
      <c r="BS30" s="56">
        <v>85.8</v>
      </c>
      <c r="BT30" s="57">
        <v>126.9</v>
      </c>
      <c r="BU30" s="56">
        <v>126.1</v>
      </c>
      <c r="BV30" s="56">
        <v>129</v>
      </c>
      <c r="BW30" s="56">
        <v>133.80000000000001</v>
      </c>
      <c r="BX30" s="56">
        <v>137.80000000000001</v>
      </c>
      <c r="BY30" s="56">
        <v>139.80000000000001</v>
      </c>
      <c r="BZ30" s="56">
        <v>141.5</v>
      </c>
      <c r="CA30" s="56">
        <v>145.4</v>
      </c>
      <c r="CB30" s="56">
        <v>151.1</v>
      </c>
      <c r="CC30" s="56">
        <v>151.9</v>
      </c>
      <c r="CD30" s="57">
        <v>125.7</v>
      </c>
      <c r="CE30" s="56">
        <v>125.2</v>
      </c>
      <c r="CF30" s="56">
        <v>124.6</v>
      </c>
      <c r="CG30" s="56">
        <v>125.5</v>
      </c>
      <c r="CH30" s="56">
        <v>124.5</v>
      </c>
      <c r="CI30" s="56">
        <v>125.6</v>
      </c>
      <c r="CJ30" s="56">
        <v>126.4</v>
      </c>
      <c r="CK30" s="56">
        <v>126.3</v>
      </c>
      <c r="CL30" s="56">
        <v>125.6</v>
      </c>
      <c r="CM30" s="56">
        <v>125.6</v>
      </c>
    </row>
    <row r="31" spans="1:91">
      <c r="A31" s="21" t="s">
        <v>32</v>
      </c>
      <c r="B31" s="56">
        <v>609.9</v>
      </c>
      <c r="C31" s="56">
        <v>603.6</v>
      </c>
      <c r="D31" s="56">
        <v>610.79999999999995</v>
      </c>
      <c r="E31" s="56">
        <v>622.29999999999995</v>
      </c>
      <c r="F31" s="56">
        <v>637.9</v>
      </c>
      <c r="G31" s="56">
        <v>655.1</v>
      </c>
      <c r="H31" s="56">
        <v>672.4</v>
      </c>
      <c r="I31" s="56">
        <v>696.2</v>
      </c>
      <c r="J31" s="56">
        <v>716.6</v>
      </c>
      <c r="K31" s="56">
        <v>737.3</v>
      </c>
      <c r="L31" s="57">
        <v>37.5</v>
      </c>
      <c r="M31" s="56">
        <v>34.799999999999997</v>
      </c>
      <c r="N31" s="56">
        <v>34.299999999999997</v>
      </c>
      <c r="O31" s="56">
        <v>35.4</v>
      </c>
      <c r="P31" s="56">
        <v>37.6</v>
      </c>
      <c r="Q31" s="56">
        <v>39.799999999999997</v>
      </c>
      <c r="R31" s="56">
        <v>42</v>
      </c>
      <c r="S31" s="56">
        <v>45.5</v>
      </c>
      <c r="T31" s="56">
        <v>48.7</v>
      </c>
      <c r="U31" s="56">
        <v>52.6</v>
      </c>
      <c r="V31" s="57">
        <v>54.8</v>
      </c>
      <c r="W31" s="56">
        <v>53.2</v>
      </c>
      <c r="X31" s="56">
        <v>54.8</v>
      </c>
      <c r="Y31" s="56">
        <v>57</v>
      </c>
      <c r="Z31" s="56">
        <v>59.6</v>
      </c>
      <c r="AA31" s="56">
        <v>60</v>
      </c>
      <c r="AB31" s="56">
        <v>62.2</v>
      </c>
      <c r="AC31" s="56">
        <v>64.7</v>
      </c>
      <c r="AD31" s="56">
        <v>66.900000000000006</v>
      </c>
      <c r="AE31" s="56">
        <v>68.2</v>
      </c>
      <c r="AF31" s="57">
        <v>122.9</v>
      </c>
      <c r="AG31" s="56">
        <v>121.5</v>
      </c>
      <c r="AH31" s="56">
        <v>123.1</v>
      </c>
      <c r="AI31" s="56">
        <v>126.5</v>
      </c>
      <c r="AJ31" s="56">
        <v>128.9</v>
      </c>
      <c r="AK31" s="56">
        <v>132</v>
      </c>
      <c r="AL31" s="56">
        <v>135.1</v>
      </c>
      <c r="AM31" s="56">
        <v>137.69999999999999</v>
      </c>
      <c r="AN31" s="56">
        <v>140</v>
      </c>
      <c r="AO31" s="56">
        <v>142.5</v>
      </c>
      <c r="AP31" s="57">
        <v>10</v>
      </c>
      <c r="AQ31" s="56">
        <v>9.6</v>
      </c>
      <c r="AR31" s="56">
        <v>9.5</v>
      </c>
      <c r="AS31" s="56">
        <v>9.4</v>
      </c>
      <c r="AT31" s="56">
        <v>9.3000000000000007</v>
      </c>
      <c r="AU31" s="56">
        <v>9.3000000000000007</v>
      </c>
      <c r="AV31" s="56">
        <v>9.3000000000000007</v>
      </c>
      <c r="AW31" s="56">
        <v>9</v>
      </c>
      <c r="AX31" s="56">
        <v>9</v>
      </c>
      <c r="AY31" s="56">
        <v>8.9</v>
      </c>
      <c r="AZ31" s="57">
        <v>104.30000000000001</v>
      </c>
      <c r="BA31" s="56">
        <v>103.2</v>
      </c>
      <c r="BB31" s="56">
        <v>105.1</v>
      </c>
      <c r="BC31" s="56">
        <v>105.8</v>
      </c>
      <c r="BD31" s="56">
        <v>108.7</v>
      </c>
      <c r="BE31" s="56">
        <v>112.4</v>
      </c>
      <c r="BF31" s="56">
        <v>115.2</v>
      </c>
      <c r="BG31" s="56">
        <v>120.4</v>
      </c>
      <c r="BH31" s="56">
        <v>125.5</v>
      </c>
      <c r="BI31" s="56">
        <v>130.6</v>
      </c>
      <c r="BJ31" s="57">
        <v>81</v>
      </c>
      <c r="BK31" s="56">
        <v>83.8</v>
      </c>
      <c r="BL31" s="56">
        <v>86.5</v>
      </c>
      <c r="BM31" s="56">
        <v>88.4</v>
      </c>
      <c r="BN31" s="56">
        <v>91</v>
      </c>
      <c r="BO31" s="56">
        <v>94</v>
      </c>
      <c r="BP31" s="56">
        <v>97.5</v>
      </c>
      <c r="BQ31" s="56">
        <v>101</v>
      </c>
      <c r="BR31" s="56">
        <v>102.9</v>
      </c>
      <c r="BS31" s="56">
        <v>105.6</v>
      </c>
      <c r="BT31" s="57">
        <v>79.900000000000006</v>
      </c>
      <c r="BU31" s="56">
        <v>79.099999999999994</v>
      </c>
      <c r="BV31" s="56">
        <v>80.5</v>
      </c>
      <c r="BW31" s="56">
        <v>82.7</v>
      </c>
      <c r="BX31" s="56">
        <v>85.5</v>
      </c>
      <c r="BY31" s="56">
        <v>88.9</v>
      </c>
      <c r="BZ31" s="56">
        <v>91.800000000000011</v>
      </c>
      <c r="CA31" s="56">
        <v>96.5</v>
      </c>
      <c r="CB31" s="56">
        <v>100.4</v>
      </c>
      <c r="CC31" s="56">
        <v>104</v>
      </c>
      <c r="CD31" s="57">
        <v>119.5</v>
      </c>
      <c r="CE31" s="56">
        <v>118.6</v>
      </c>
      <c r="CF31" s="56">
        <v>117.2</v>
      </c>
      <c r="CG31" s="56">
        <v>117.3</v>
      </c>
      <c r="CH31" s="56">
        <v>117.4</v>
      </c>
      <c r="CI31" s="56">
        <v>118.7</v>
      </c>
      <c r="CJ31" s="56">
        <v>119.2</v>
      </c>
      <c r="CK31" s="56">
        <v>121.5</v>
      </c>
      <c r="CL31" s="56">
        <v>123.3</v>
      </c>
      <c r="CM31" s="56">
        <v>124.9</v>
      </c>
    </row>
    <row r="32" spans="1:91" ht="13.5" customHeight="1">
      <c r="A32" s="21" t="s">
        <v>42</v>
      </c>
      <c r="B32" s="56">
        <v>428.9</v>
      </c>
      <c r="C32" s="56">
        <v>428.1</v>
      </c>
      <c r="D32" s="56">
        <v>431.1</v>
      </c>
      <c r="E32" s="56">
        <v>440.3</v>
      </c>
      <c r="F32" s="56">
        <v>449.3</v>
      </c>
      <c r="G32" s="56">
        <v>453.8</v>
      </c>
      <c r="H32" s="56">
        <v>461.6</v>
      </c>
      <c r="I32" s="56">
        <v>467.7</v>
      </c>
      <c r="J32" s="56">
        <v>472.2</v>
      </c>
      <c r="K32" s="56">
        <v>477.6</v>
      </c>
      <c r="L32" s="57">
        <v>31.1</v>
      </c>
      <c r="M32" s="56">
        <v>30</v>
      </c>
      <c r="N32" s="56">
        <v>30.9</v>
      </c>
      <c r="O32" s="56">
        <v>32.400000000000006</v>
      </c>
      <c r="P32" s="56">
        <v>33.5</v>
      </c>
      <c r="Q32" s="56">
        <v>33.9</v>
      </c>
      <c r="R32" s="56">
        <v>34.700000000000003</v>
      </c>
      <c r="S32" s="56">
        <v>34.200000000000003</v>
      </c>
      <c r="T32" s="56">
        <v>34.6</v>
      </c>
      <c r="U32" s="56">
        <v>35.800000000000004</v>
      </c>
      <c r="V32" s="57">
        <v>17.399999999999999</v>
      </c>
      <c r="W32" s="56">
        <v>16.5</v>
      </c>
      <c r="X32" s="56">
        <v>16.8</v>
      </c>
      <c r="Y32" s="56">
        <v>17.600000000000001</v>
      </c>
      <c r="Z32" s="56">
        <v>18.399999999999999</v>
      </c>
      <c r="AA32" s="56">
        <v>18.899999999999999</v>
      </c>
      <c r="AB32" s="56">
        <v>19.100000000000001</v>
      </c>
      <c r="AC32" s="56">
        <v>19.5</v>
      </c>
      <c r="AD32" s="56">
        <v>19.899999999999999</v>
      </c>
      <c r="AE32" s="56">
        <v>20.5</v>
      </c>
      <c r="AF32" s="57">
        <v>87</v>
      </c>
      <c r="AG32" s="56">
        <v>85.8</v>
      </c>
      <c r="AH32" s="56">
        <v>86.4</v>
      </c>
      <c r="AI32" s="56">
        <v>88.8</v>
      </c>
      <c r="AJ32" s="56">
        <v>91.3</v>
      </c>
      <c r="AK32" s="56">
        <v>92.9</v>
      </c>
      <c r="AL32" s="56">
        <v>94.6</v>
      </c>
      <c r="AM32" s="56">
        <v>95.2</v>
      </c>
      <c r="AN32" s="56">
        <v>94.5</v>
      </c>
      <c r="AO32" s="56">
        <v>94.8</v>
      </c>
      <c r="AP32" s="57">
        <v>7.4</v>
      </c>
      <c r="AQ32" s="56">
        <v>7.3</v>
      </c>
      <c r="AR32" s="56">
        <v>7.2</v>
      </c>
      <c r="AS32" s="56">
        <v>6.9</v>
      </c>
      <c r="AT32" s="56">
        <v>6.8</v>
      </c>
      <c r="AU32" s="56">
        <v>6.5</v>
      </c>
      <c r="AV32" s="56">
        <v>6.4</v>
      </c>
      <c r="AW32" s="56">
        <v>6.4</v>
      </c>
      <c r="AX32" s="56">
        <v>6.4</v>
      </c>
      <c r="AY32" s="56">
        <v>6.3</v>
      </c>
      <c r="AZ32" s="57">
        <v>60.2</v>
      </c>
      <c r="BA32" s="56">
        <v>60.5</v>
      </c>
      <c r="BB32" s="56">
        <v>61.5</v>
      </c>
      <c r="BC32" s="56">
        <v>62</v>
      </c>
      <c r="BD32" s="56">
        <v>62.8</v>
      </c>
      <c r="BE32" s="56">
        <v>64.5</v>
      </c>
      <c r="BF32" s="56">
        <v>64</v>
      </c>
      <c r="BG32" s="56">
        <v>64.5</v>
      </c>
      <c r="BH32" s="56">
        <v>65.5</v>
      </c>
      <c r="BI32" s="56">
        <v>67.599999999999994</v>
      </c>
      <c r="BJ32" s="57">
        <v>62.5</v>
      </c>
      <c r="BK32" s="56">
        <v>63.8</v>
      </c>
      <c r="BL32" s="56">
        <v>65</v>
      </c>
      <c r="BM32" s="56">
        <v>67.599999999999994</v>
      </c>
      <c r="BN32" s="56">
        <v>69.099999999999994</v>
      </c>
      <c r="BO32" s="56">
        <v>70</v>
      </c>
      <c r="BP32" s="56">
        <v>71.7</v>
      </c>
      <c r="BQ32" s="56">
        <v>74.099999999999994</v>
      </c>
      <c r="BR32" s="56">
        <v>76.5</v>
      </c>
      <c r="BS32" s="56">
        <v>77.2</v>
      </c>
      <c r="BT32" s="57">
        <v>73.8</v>
      </c>
      <c r="BU32" s="56">
        <v>72.400000000000006</v>
      </c>
      <c r="BV32" s="56">
        <v>73.3</v>
      </c>
      <c r="BW32" s="56">
        <v>75.400000000000006</v>
      </c>
      <c r="BX32" s="56">
        <v>77.599999999999994</v>
      </c>
      <c r="BY32" s="56">
        <v>78</v>
      </c>
      <c r="BZ32" s="56">
        <v>80.7</v>
      </c>
      <c r="CA32" s="56">
        <v>82.600000000000009</v>
      </c>
      <c r="CB32" s="56">
        <v>83.7</v>
      </c>
      <c r="CC32" s="56">
        <v>84.9</v>
      </c>
      <c r="CD32" s="57">
        <v>89.7</v>
      </c>
      <c r="CE32" s="56">
        <v>92</v>
      </c>
      <c r="CF32" s="56">
        <v>90.2</v>
      </c>
      <c r="CG32" s="56">
        <v>89.6</v>
      </c>
      <c r="CH32" s="56">
        <v>89.7</v>
      </c>
      <c r="CI32" s="56">
        <v>89.2</v>
      </c>
      <c r="CJ32" s="56">
        <v>90.4</v>
      </c>
      <c r="CK32" s="56">
        <v>91.3</v>
      </c>
      <c r="CL32" s="56">
        <v>91.2</v>
      </c>
      <c r="CM32" s="56">
        <v>90.4</v>
      </c>
    </row>
    <row r="33" spans="1:91" ht="13.5" customHeight="1">
      <c r="A33" s="21" t="s">
        <v>44</v>
      </c>
      <c r="B33" s="56">
        <v>1148.3</v>
      </c>
      <c r="C33" s="56">
        <v>1117.8</v>
      </c>
      <c r="D33" s="56">
        <v>1125.7</v>
      </c>
      <c r="E33" s="56">
        <v>1144.8</v>
      </c>
      <c r="F33" s="56">
        <v>1174.3</v>
      </c>
      <c r="G33" s="56">
        <v>1215.3</v>
      </c>
      <c r="H33" s="56">
        <v>1258.9000000000001</v>
      </c>
      <c r="I33" s="56">
        <v>1299.9000000000001</v>
      </c>
      <c r="J33" s="56">
        <v>1341</v>
      </c>
      <c r="K33" s="56">
        <v>1386.5</v>
      </c>
      <c r="L33" s="57">
        <v>92.9</v>
      </c>
      <c r="M33" s="56">
        <v>71.5</v>
      </c>
      <c r="N33" s="56">
        <v>66.2</v>
      </c>
      <c r="O33" s="56">
        <v>67.5</v>
      </c>
      <c r="P33" s="56">
        <v>72</v>
      </c>
      <c r="Q33" s="56">
        <v>77.2</v>
      </c>
      <c r="R33" s="56">
        <v>84.4</v>
      </c>
      <c r="S33" s="56">
        <v>90</v>
      </c>
      <c r="T33" s="56">
        <v>97.600000000000009</v>
      </c>
      <c r="U33" s="56">
        <v>104.2</v>
      </c>
      <c r="V33" s="57">
        <v>40.200000000000003</v>
      </c>
      <c r="W33" s="56">
        <v>37.9</v>
      </c>
      <c r="X33" s="56">
        <v>38.299999999999997</v>
      </c>
      <c r="Y33" s="56">
        <v>39.200000000000003</v>
      </c>
      <c r="Z33" s="56">
        <v>40.5</v>
      </c>
      <c r="AA33" s="56">
        <v>41.6</v>
      </c>
      <c r="AB33" s="56">
        <v>42.1</v>
      </c>
      <c r="AC33" s="56">
        <v>43.6</v>
      </c>
      <c r="AD33" s="56">
        <v>47.8</v>
      </c>
      <c r="AE33" s="56">
        <v>55.5</v>
      </c>
      <c r="AF33" s="57">
        <v>213.6</v>
      </c>
      <c r="AG33" s="56">
        <v>210.1</v>
      </c>
      <c r="AH33" s="56">
        <v>212.7</v>
      </c>
      <c r="AI33" s="56">
        <v>218</v>
      </c>
      <c r="AJ33" s="56">
        <v>222.1</v>
      </c>
      <c r="AK33" s="56">
        <v>230.2</v>
      </c>
      <c r="AL33" s="56">
        <v>238.4</v>
      </c>
      <c r="AM33" s="56">
        <v>241.8</v>
      </c>
      <c r="AN33" s="56">
        <v>249.2</v>
      </c>
      <c r="AO33" s="56">
        <v>255.5</v>
      </c>
      <c r="AP33" s="57">
        <v>13.1</v>
      </c>
      <c r="AQ33" s="56">
        <v>12.5</v>
      </c>
      <c r="AR33" s="56">
        <v>12.6</v>
      </c>
      <c r="AS33" s="56">
        <v>12.7</v>
      </c>
      <c r="AT33" s="56">
        <v>12.9</v>
      </c>
      <c r="AU33" s="56">
        <v>13.6</v>
      </c>
      <c r="AV33" s="56">
        <v>13.9</v>
      </c>
      <c r="AW33" s="56">
        <v>14.4</v>
      </c>
      <c r="AX33" s="56">
        <v>14.7</v>
      </c>
      <c r="AY33" s="56">
        <v>15.6</v>
      </c>
      <c r="AZ33" s="57">
        <v>190.7</v>
      </c>
      <c r="BA33" s="56">
        <v>188.6</v>
      </c>
      <c r="BB33" s="56">
        <v>192.2</v>
      </c>
      <c r="BC33" s="56">
        <v>199.1</v>
      </c>
      <c r="BD33" s="56">
        <v>206.7</v>
      </c>
      <c r="BE33" s="56">
        <v>212.89999999999998</v>
      </c>
      <c r="BF33" s="56">
        <v>226.9</v>
      </c>
      <c r="BG33" s="56">
        <v>239.3</v>
      </c>
      <c r="BH33" s="56">
        <v>246.4</v>
      </c>
      <c r="BI33" s="56">
        <v>258.8</v>
      </c>
      <c r="BJ33" s="57">
        <v>98.5</v>
      </c>
      <c r="BK33" s="56">
        <v>101.5</v>
      </c>
      <c r="BL33" s="56">
        <v>105.4</v>
      </c>
      <c r="BM33" s="56">
        <v>108.5</v>
      </c>
      <c r="BN33" s="56">
        <v>111.6</v>
      </c>
      <c r="BO33" s="56">
        <v>116.2</v>
      </c>
      <c r="BP33" s="56">
        <v>120.9</v>
      </c>
      <c r="BQ33" s="56">
        <v>127.5</v>
      </c>
      <c r="BR33" s="56">
        <v>133.4</v>
      </c>
      <c r="BS33" s="56">
        <v>140.6</v>
      </c>
      <c r="BT33" s="57">
        <v>341.8</v>
      </c>
      <c r="BU33" s="56">
        <v>341.9</v>
      </c>
      <c r="BV33" s="56">
        <v>348</v>
      </c>
      <c r="BW33" s="56">
        <v>350.5</v>
      </c>
      <c r="BX33" s="56">
        <v>357.4</v>
      </c>
      <c r="BY33" s="56">
        <v>371.5</v>
      </c>
      <c r="BZ33" s="56">
        <v>377.5</v>
      </c>
      <c r="CA33" s="56">
        <v>385.8</v>
      </c>
      <c r="CB33" s="56">
        <v>390.6</v>
      </c>
      <c r="CC33" s="56">
        <v>395.4</v>
      </c>
      <c r="CD33" s="57">
        <v>157.4</v>
      </c>
      <c r="CE33" s="56">
        <v>153.80000000000001</v>
      </c>
      <c r="CF33" s="56">
        <v>150.30000000000001</v>
      </c>
      <c r="CG33" s="56">
        <v>149.4</v>
      </c>
      <c r="CH33" s="56">
        <v>151</v>
      </c>
      <c r="CI33" s="56">
        <v>152.30000000000001</v>
      </c>
      <c r="CJ33" s="56">
        <v>154.69999999999999</v>
      </c>
      <c r="CK33" s="56">
        <v>157.5</v>
      </c>
      <c r="CL33" s="56">
        <v>161.4</v>
      </c>
      <c r="CM33" s="56">
        <v>161</v>
      </c>
    </row>
    <row r="34" spans="1:91" ht="13.5" customHeight="1">
      <c r="A34" s="21" t="s">
        <v>46</v>
      </c>
      <c r="B34" s="56">
        <v>812.4</v>
      </c>
      <c r="C34" s="56">
        <v>803.4</v>
      </c>
      <c r="D34" s="56">
        <v>803.5</v>
      </c>
      <c r="E34" s="56">
        <v>806.7</v>
      </c>
      <c r="F34" s="56">
        <v>813.4</v>
      </c>
      <c r="G34" s="56">
        <v>820.2</v>
      </c>
      <c r="H34" s="56">
        <v>828</v>
      </c>
      <c r="I34" s="56">
        <v>830.6</v>
      </c>
      <c r="J34" s="56">
        <v>830.5</v>
      </c>
      <c r="K34" s="56">
        <v>842.2</v>
      </c>
      <c r="L34" s="57">
        <v>65.599999999999994</v>
      </c>
      <c r="M34" s="56">
        <v>62.1</v>
      </c>
      <c r="N34" s="56">
        <v>63.7</v>
      </c>
      <c r="O34" s="56">
        <v>65.3</v>
      </c>
      <c r="P34" s="56">
        <v>68.300000000000011</v>
      </c>
      <c r="Q34" s="56">
        <v>70.400000000000006</v>
      </c>
      <c r="R34" s="56">
        <v>69.099999999999994</v>
      </c>
      <c r="S34" s="56">
        <v>63.099999999999994</v>
      </c>
      <c r="T34" s="56">
        <v>66.5</v>
      </c>
      <c r="U34" s="56">
        <v>71.7</v>
      </c>
      <c r="V34" s="57">
        <v>30</v>
      </c>
      <c r="W34" s="56">
        <v>29.1</v>
      </c>
      <c r="X34" s="56">
        <v>29.6</v>
      </c>
      <c r="Y34" s="56">
        <v>29.7</v>
      </c>
      <c r="Z34" s="56">
        <v>29.1</v>
      </c>
      <c r="AA34" s="56">
        <v>28.1</v>
      </c>
      <c r="AB34" s="56">
        <v>27.8</v>
      </c>
      <c r="AC34" s="56">
        <v>26.9</v>
      </c>
      <c r="AD34" s="56">
        <v>26.4</v>
      </c>
      <c r="AE34" s="56">
        <v>27</v>
      </c>
      <c r="AF34" s="57">
        <v>135.69999999999999</v>
      </c>
      <c r="AG34" s="56">
        <v>133</v>
      </c>
      <c r="AH34" s="56">
        <v>133.6</v>
      </c>
      <c r="AI34" s="56">
        <v>135.6</v>
      </c>
      <c r="AJ34" s="56">
        <v>136.80000000000001</v>
      </c>
      <c r="AK34" s="56">
        <v>138.1</v>
      </c>
      <c r="AL34" s="56">
        <v>139.6</v>
      </c>
      <c r="AM34" s="56">
        <v>138.9</v>
      </c>
      <c r="AN34" s="56">
        <v>136.6</v>
      </c>
      <c r="AO34" s="56">
        <v>137.6</v>
      </c>
      <c r="AP34" s="57">
        <v>14.7</v>
      </c>
      <c r="AQ34" s="56">
        <v>14.4</v>
      </c>
      <c r="AR34" s="56">
        <v>13.5</v>
      </c>
      <c r="AS34" s="56">
        <v>13.5</v>
      </c>
      <c r="AT34" s="56">
        <v>13.1</v>
      </c>
      <c r="AU34" s="56">
        <v>12.4</v>
      </c>
      <c r="AV34" s="56">
        <v>12.7</v>
      </c>
      <c r="AW34" s="56">
        <v>12.8</v>
      </c>
      <c r="AX34" s="56">
        <v>12.3</v>
      </c>
      <c r="AY34" s="56">
        <v>11.9</v>
      </c>
      <c r="AZ34" s="57">
        <v>136.19999999999999</v>
      </c>
      <c r="BA34" s="56">
        <v>133.4</v>
      </c>
      <c r="BB34" s="56">
        <v>132.6</v>
      </c>
      <c r="BC34" s="56">
        <v>130.89999999999998</v>
      </c>
      <c r="BD34" s="56">
        <v>132.19999999999999</v>
      </c>
      <c r="BE34" s="56">
        <v>132.6</v>
      </c>
      <c r="BF34" s="56">
        <v>133</v>
      </c>
      <c r="BG34" s="56">
        <v>134.69999999999999</v>
      </c>
      <c r="BH34" s="56">
        <v>138.30000000000001</v>
      </c>
      <c r="BI34" s="56">
        <v>140.60000000000002</v>
      </c>
      <c r="BJ34" s="57">
        <v>118.3</v>
      </c>
      <c r="BK34" s="56">
        <v>119.7</v>
      </c>
      <c r="BL34" s="56">
        <v>121.5</v>
      </c>
      <c r="BM34" s="56">
        <v>122.6</v>
      </c>
      <c r="BN34" s="56">
        <v>124.3</v>
      </c>
      <c r="BO34" s="56">
        <v>127.4</v>
      </c>
      <c r="BP34" s="56">
        <v>133.30000000000001</v>
      </c>
      <c r="BQ34" s="56">
        <v>138.69999999999999</v>
      </c>
      <c r="BR34" s="56">
        <v>139</v>
      </c>
      <c r="BS34" s="56">
        <v>139.69999999999999</v>
      </c>
      <c r="BT34" s="57">
        <v>112.89999999999999</v>
      </c>
      <c r="BU34" s="56">
        <v>112.1</v>
      </c>
      <c r="BV34" s="56">
        <v>113.1</v>
      </c>
      <c r="BW34" s="56">
        <v>114.6</v>
      </c>
      <c r="BX34" s="56">
        <v>116.7</v>
      </c>
      <c r="BY34" s="56">
        <v>119.30000000000001</v>
      </c>
      <c r="BZ34" s="56">
        <v>121.6</v>
      </c>
      <c r="CA34" s="56">
        <v>124.19999999999999</v>
      </c>
      <c r="CB34" s="56">
        <v>125</v>
      </c>
      <c r="CC34" s="56">
        <v>126.9</v>
      </c>
      <c r="CD34" s="57">
        <v>199</v>
      </c>
      <c r="CE34" s="56">
        <v>199.6</v>
      </c>
      <c r="CF34" s="56">
        <v>195.9</v>
      </c>
      <c r="CG34" s="56">
        <v>194.5</v>
      </c>
      <c r="CH34" s="56">
        <v>193.1</v>
      </c>
      <c r="CI34" s="56">
        <v>191.9</v>
      </c>
      <c r="CJ34" s="56">
        <v>190.9</v>
      </c>
      <c r="CK34" s="56">
        <v>191.4</v>
      </c>
      <c r="CL34" s="56">
        <v>186.5</v>
      </c>
      <c r="CM34" s="56">
        <v>186.8</v>
      </c>
    </row>
    <row r="35" spans="1:91" ht="13.5" customHeight="1">
      <c r="A35" s="21" t="s">
        <v>50</v>
      </c>
      <c r="B35" s="56">
        <v>1612.2</v>
      </c>
      <c r="C35" s="56">
        <v>1601.7</v>
      </c>
      <c r="D35" s="56">
        <v>1619.7</v>
      </c>
      <c r="E35" s="56">
        <v>1639.9</v>
      </c>
      <c r="F35" s="56">
        <v>1671.2</v>
      </c>
      <c r="G35" s="56">
        <v>1717.2</v>
      </c>
      <c r="H35" s="56">
        <v>1781.1</v>
      </c>
      <c r="I35" s="56">
        <v>1832.7</v>
      </c>
      <c r="J35" s="56">
        <v>1872.7</v>
      </c>
      <c r="K35" s="56">
        <v>1909.5</v>
      </c>
      <c r="L35" s="57">
        <v>80.8</v>
      </c>
      <c r="M35" s="56">
        <v>74.3</v>
      </c>
      <c r="N35" s="56">
        <v>75.599999999999994</v>
      </c>
      <c r="O35" s="56">
        <v>77</v>
      </c>
      <c r="P35" s="56">
        <v>81.199999999999989</v>
      </c>
      <c r="Q35" s="56">
        <v>86.8</v>
      </c>
      <c r="R35" s="56">
        <v>91.1</v>
      </c>
      <c r="S35" s="56">
        <v>98.3</v>
      </c>
      <c r="T35" s="56">
        <v>104.1</v>
      </c>
      <c r="U35" s="56">
        <v>112.1</v>
      </c>
      <c r="V35" s="57">
        <v>167.2</v>
      </c>
      <c r="W35" s="56">
        <v>163.80000000000001</v>
      </c>
      <c r="X35" s="56">
        <v>168.1</v>
      </c>
      <c r="Y35" s="56">
        <v>171.9</v>
      </c>
      <c r="Z35" s="56">
        <v>174.7</v>
      </c>
      <c r="AA35" s="56">
        <v>178.9</v>
      </c>
      <c r="AB35" s="56">
        <v>186.2</v>
      </c>
      <c r="AC35" s="56">
        <v>187.8</v>
      </c>
      <c r="AD35" s="56">
        <v>189.4</v>
      </c>
      <c r="AE35" s="56">
        <v>194.9</v>
      </c>
      <c r="AF35" s="57">
        <v>306.2</v>
      </c>
      <c r="AG35" s="56">
        <v>302.39999999999998</v>
      </c>
      <c r="AH35" s="56">
        <v>305.89999999999998</v>
      </c>
      <c r="AI35" s="56">
        <v>310</v>
      </c>
      <c r="AJ35" s="56">
        <v>317.3</v>
      </c>
      <c r="AK35" s="56">
        <v>324.89999999999998</v>
      </c>
      <c r="AL35" s="56">
        <v>335.4</v>
      </c>
      <c r="AM35" s="56">
        <v>341.5</v>
      </c>
      <c r="AN35" s="56">
        <v>350.3</v>
      </c>
      <c r="AO35" s="56">
        <v>352.2</v>
      </c>
      <c r="AP35" s="57">
        <v>32.700000000000003</v>
      </c>
      <c r="AQ35" s="56">
        <v>31.7</v>
      </c>
      <c r="AR35" s="56">
        <v>31.7</v>
      </c>
      <c r="AS35" s="56">
        <v>32.200000000000003</v>
      </c>
      <c r="AT35" s="56">
        <v>32.200000000000003</v>
      </c>
      <c r="AU35" s="56">
        <v>32.200000000000003</v>
      </c>
      <c r="AV35" s="56">
        <v>32.9</v>
      </c>
      <c r="AW35" s="56">
        <v>33.5</v>
      </c>
      <c r="AX35" s="56">
        <v>34.200000000000003</v>
      </c>
      <c r="AY35" s="56">
        <v>34.200000000000003</v>
      </c>
      <c r="AZ35" s="57">
        <v>281.7</v>
      </c>
      <c r="BA35" s="56">
        <v>281.8</v>
      </c>
      <c r="BB35" s="56">
        <v>286.89999999999998</v>
      </c>
      <c r="BC35" s="56">
        <v>292.60000000000002</v>
      </c>
      <c r="BD35" s="56">
        <v>300.20000000000005</v>
      </c>
      <c r="BE35" s="56">
        <v>311</v>
      </c>
      <c r="BF35" s="56">
        <v>324.10000000000002</v>
      </c>
      <c r="BG35" s="56">
        <v>335.1</v>
      </c>
      <c r="BH35" s="56">
        <v>342.8</v>
      </c>
      <c r="BI35" s="56">
        <v>351</v>
      </c>
      <c r="BJ35" s="57">
        <v>223.6</v>
      </c>
      <c r="BK35" s="56">
        <v>228.9</v>
      </c>
      <c r="BL35" s="56">
        <v>234.2</v>
      </c>
      <c r="BM35" s="56">
        <v>237.8</v>
      </c>
      <c r="BN35" s="56">
        <v>242.5</v>
      </c>
      <c r="BO35" s="56">
        <v>248.5</v>
      </c>
      <c r="BP35" s="56">
        <v>257.8</v>
      </c>
      <c r="BQ35" s="56">
        <v>266.7</v>
      </c>
      <c r="BR35" s="56">
        <v>272.8</v>
      </c>
      <c r="BS35" s="56">
        <v>295.10000000000002</v>
      </c>
      <c r="BT35" s="57">
        <v>220.60000000000002</v>
      </c>
      <c r="BU35" s="56">
        <v>218.9</v>
      </c>
      <c r="BV35" s="56">
        <v>222.39999999999998</v>
      </c>
      <c r="BW35" s="56">
        <v>227.39999999999998</v>
      </c>
      <c r="BX35" s="56">
        <v>234.3</v>
      </c>
      <c r="BY35" s="56">
        <v>241.2</v>
      </c>
      <c r="BZ35" s="56">
        <v>252.4</v>
      </c>
      <c r="CA35" s="56">
        <v>262.7</v>
      </c>
      <c r="CB35" s="56">
        <v>270.2</v>
      </c>
      <c r="CC35" s="56">
        <v>275.2</v>
      </c>
      <c r="CD35" s="57">
        <v>299.5</v>
      </c>
      <c r="CE35" s="56">
        <v>299.8</v>
      </c>
      <c r="CF35" s="56">
        <v>295</v>
      </c>
      <c r="CG35" s="56">
        <v>291</v>
      </c>
      <c r="CH35" s="56">
        <v>288.89999999999998</v>
      </c>
      <c r="CI35" s="56">
        <v>293.60000000000002</v>
      </c>
      <c r="CJ35" s="56">
        <v>301.2</v>
      </c>
      <c r="CK35" s="56">
        <v>307</v>
      </c>
      <c r="CL35" s="56">
        <v>309</v>
      </c>
      <c r="CM35" s="56">
        <v>295</v>
      </c>
    </row>
    <row r="36" spans="1:91" ht="13.5" customHeight="1">
      <c r="A36" s="21" t="s">
        <v>54</v>
      </c>
      <c r="B36" s="56">
        <v>1188.8</v>
      </c>
      <c r="C36" s="56">
        <v>1182.5</v>
      </c>
      <c r="D36" s="56">
        <v>1207.7</v>
      </c>
      <c r="E36" s="56">
        <v>1250.4000000000001</v>
      </c>
      <c r="F36" s="56">
        <v>1290.5</v>
      </c>
      <c r="G36" s="56">
        <v>1327.9</v>
      </c>
      <c r="H36" s="56">
        <v>1378.3</v>
      </c>
      <c r="I36" s="56">
        <v>1427.4</v>
      </c>
      <c r="J36" s="56">
        <v>1468.1</v>
      </c>
      <c r="K36" s="56">
        <v>1516.5</v>
      </c>
      <c r="L36" s="57">
        <v>81.2</v>
      </c>
      <c r="M36" s="56">
        <v>75.5</v>
      </c>
      <c r="N36" s="56">
        <v>77</v>
      </c>
      <c r="O36" s="56">
        <v>81.8</v>
      </c>
      <c r="P36" s="56">
        <v>85.7</v>
      </c>
      <c r="Q36" s="56">
        <v>90.6</v>
      </c>
      <c r="R36" s="56">
        <v>95.3</v>
      </c>
      <c r="S36" s="56">
        <v>100.3</v>
      </c>
      <c r="T36" s="56">
        <v>106</v>
      </c>
      <c r="U36" s="56">
        <v>113.5</v>
      </c>
      <c r="V36" s="57">
        <v>113</v>
      </c>
      <c r="W36" s="56">
        <v>111.1</v>
      </c>
      <c r="X36" s="56">
        <v>113.6</v>
      </c>
      <c r="Y36" s="56">
        <v>116.8</v>
      </c>
      <c r="Z36" s="56">
        <v>118.8</v>
      </c>
      <c r="AA36" s="56">
        <v>120.6</v>
      </c>
      <c r="AB36" s="56">
        <v>123.8</v>
      </c>
      <c r="AC36" s="56">
        <v>125.9</v>
      </c>
      <c r="AD36" s="56">
        <v>129.30000000000001</v>
      </c>
      <c r="AE36" s="56">
        <v>133.1</v>
      </c>
      <c r="AF36" s="57">
        <v>234.2</v>
      </c>
      <c r="AG36" s="56">
        <v>229.1</v>
      </c>
      <c r="AH36" s="56">
        <v>233.3</v>
      </c>
      <c r="AI36" s="56">
        <v>241.1</v>
      </c>
      <c r="AJ36" s="56">
        <v>246.7</v>
      </c>
      <c r="AK36" s="56">
        <v>253.3</v>
      </c>
      <c r="AL36" s="56">
        <v>263</v>
      </c>
      <c r="AM36" s="56">
        <v>272.10000000000002</v>
      </c>
      <c r="AN36" s="56">
        <v>278.10000000000002</v>
      </c>
      <c r="AO36" s="56">
        <v>285.8</v>
      </c>
      <c r="AP36" s="57">
        <v>29.6</v>
      </c>
      <c r="AQ36" s="56">
        <v>29.3</v>
      </c>
      <c r="AR36" s="56">
        <v>29.7</v>
      </c>
      <c r="AS36" s="56">
        <v>31.6</v>
      </c>
      <c r="AT36" s="56">
        <v>32.700000000000003</v>
      </c>
      <c r="AU36" s="56">
        <v>33.299999999999997</v>
      </c>
      <c r="AV36" s="56">
        <v>34.6</v>
      </c>
      <c r="AW36" s="56">
        <v>36.799999999999997</v>
      </c>
      <c r="AX36" s="56">
        <v>38.6</v>
      </c>
      <c r="AY36" s="56">
        <v>38.6</v>
      </c>
      <c r="AZ36" s="57">
        <v>220.3</v>
      </c>
      <c r="BA36" s="56">
        <v>220.4</v>
      </c>
      <c r="BB36" s="56">
        <v>227.6</v>
      </c>
      <c r="BC36" s="56">
        <v>237.6</v>
      </c>
      <c r="BD36" s="56">
        <v>250.2</v>
      </c>
      <c r="BE36" s="56">
        <v>259.89999999999998</v>
      </c>
      <c r="BF36" s="56">
        <v>273.2</v>
      </c>
      <c r="BG36" s="56">
        <v>284.7</v>
      </c>
      <c r="BH36" s="56">
        <v>290</v>
      </c>
      <c r="BI36" s="56">
        <v>302.8</v>
      </c>
      <c r="BJ36" s="57">
        <v>150.9</v>
      </c>
      <c r="BK36" s="56">
        <v>155.1</v>
      </c>
      <c r="BL36" s="56">
        <v>158.69999999999999</v>
      </c>
      <c r="BM36" s="56">
        <v>164.5</v>
      </c>
      <c r="BN36" s="56">
        <v>170.8</v>
      </c>
      <c r="BO36" s="56">
        <v>174.6</v>
      </c>
      <c r="BP36" s="56">
        <v>183.1</v>
      </c>
      <c r="BQ36" s="56">
        <v>191.9</v>
      </c>
      <c r="BR36" s="56">
        <v>198.7</v>
      </c>
      <c r="BS36" s="56">
        <v>204.2</v>
      </c>
      <c r="BT36" s="57">
        <v>145.1</v>
      </c>
      <c r="BU36" s="56">
        <v>144.30000000000001</v>
      </c>
      <c r="BV36" s="56">
        <v>147.6</v>
      </c>
      <c r="BW36" s="56">
        <v>153.6</v>
      </c>
      <c r="BX36" s="56">
        <v>160.1</v>
      </c>
      <c r="BY36" s="56">
        <v>165.9</v>
      </c>
      <c r="BZ36" s="56">
        <v>172.2</v>
      </c>
      <c r="CA36" s="56">
        <v>177.9</v>
      </c>
      <c r="CB36" s="56">
        <v>184.10000000000002</v>
      </c>
      <c r="CC36" s="56">
        <v>190.60000000000002</v>
      </c>
      <c r="CD36" s="57">
        <v>214.7</v>
      </c>
      <c r="CE36" s="56">
        <v>217.7</v>
      </c>
      <c r="CF36" s="56">
        <v>220.2</v>
      </c>
      <c r="CG36" s="56">
        <v>223.3</v>
      </c>
      <c r="CH36" s="56">
        <v>225.4</v>
      </c>
      <c r="CI36" s="56">
        <v>229.7</v>
      </c>
      <c r="CJ36" s="56">
        <v>233.1</v>
      </c>
      <c r="CK36" s="56">
        <v>238.1</v>
      </c>
      <c r="CL36" s="56">
        <v>243.4</v>
      </c>
      <c r="CM36" s="56">
        <v>247.9</v>
      </c>
    </row>
    <row r="37" spans="1:91" ht="13.5" customHeight="1">
      <c r="A37" s="21" t="s">
        <v>56</v>
      </c>
      <c r="B37" s="56">
        <v>2865.4</v>
      </c>
      <c r="C37" s="56">
        <v>2839.1</v>
      </c>
      <c r="D37" s="56">
        <v>2875.6</v>
      </c>
      <c r="E37" s="56">
        <v>2924</v>
      </c>
      <c r="F37" s="56">
        <v>2992.7</v>
      </c>
      <c r="G37" s="56">
        <v>3075.8</v>
      </c>
      <c r="H37" s="56">
        <v>3145.7</v>
      </c>
      <c r="I37" s="56">
        <v>3244.1</v>
      </c>
      <c r="J37" s="56">
        <v>3325.1</v>
      </c>
      <c r="K37" s="56">
        <v>3406</v>
      </c>
      <c r="L37" s="57">
        <v>165.5</v>
      </c>
      <c r="M37" s="56">
        <v>146.6</v>
      </c>
      <c r="N37" s="56">
        <v>142.4</v>
      </c>
      <c r="O37" s="56">
        <v>145</v>
      </c>
      <c r="P37" s="56">
        <v>155.1</v>
      </c>
      <c r="Q37" s="56">
        <v>165.6</v>
      </c>
      <c r="R37" s="56">
        <v>179.5</v>
      </c>
      <c r="S37" s="56">
        <v>192.4</v>
      </c>
      <c r="T37" s="56">
        <v>205.9</v>
      </c>
      <c r="U37" s="56">
        <v>219.9</v>
      </c>
      <c r="V37" s="57">
        <v>265.5</v>
      </c>
      <c r="W37" s="56">
        <v>258.2</v>
      </c>
      <c r="X37" s="56">
        <v>268.60000000000002</v>
      </c>
      <c r="Y37" s="56">
        <v>280.3</v>
      </c>
      <c r="Z37" s="56">
        <v>286.7</v>
      </c>
      <c r="AA37" s="56">
        <v>289.10000000000002</v>
      </c>
      <c r="AB37" s="56">
        <v>291.8</v>
      </c>
      <c r="AC37" s="56">
        <v>290</v>
      </c>
      <c r="AD37" s="56">
        <v>283.89999999999998</v>
      </c>
      <c r="AE37" s="56">
        <v>287.89999999999998</v>
      </c>
      <c r="AF37" s="57">
        <v>522.4</v>
      </c>
      <c r="AG37" s="56">
        <v>517</v>
      </c>
      <c r="AH37" s="56">
        <v>525.20000000000005</v>
      </c>
      <c r="AI37" s="56">
        <v>536.1</v>
      </c>
      <c r="AJ37" s="56">
        <v>551.1</v>
      </c>
      <c r="AK37" s="56">
        <v>569.70000000000005</v>
      </c>
      <c r="AL37" s="56">
        <v>587.9</v>
      </c>
      <c r="AM37" s="56">
        <v>607.6</v>
      </c>
      <c r="AN37" s="56">
        <v>626.79999999999995</v>
      </c>
      <c r="AO37" s="56">
        <v>637.70000000000005</v>
      </c>
      <c r="AP37" s="57">
        <v>103.9</v>
      </c>
      <c r="AQ37" s="56">
        <v>103</v>
      </c>
      <c r="AR37" s="56">
        <v>104.2</v>
      </c>
      <c r="AS37" s="56">
        <v>104.7</v>
      </c>
      <c r="AT37" s="56">
        <v>106.3</v>
      </c>
      <c r="AU37" s="56">
        <v>109.5</v>
      </c>
      <c r="AV37" s="56">
        <v>114</v>
      </c>
      <c r="AW37" s="56">
        <v>120.7</v>
      </c>
      <c r="AX37" s="56">
        <v>126.6</v>
      </c>
      <c r="AY37" s="56">
        <v>133.9</v>
      </c>
      <c r="AZ37" s="57">
        <v>470.59999999999997</v>
      </c>
      <c r="BA37" s="56">
        <v>467.59999999999997</v>
      </c>
      <c r="BB37" s="56">
        <v>481</v>
      </c>
      <c r="BC37" s="56">
        <v>494.9</v>
      </c>
      <c r="BD37" s="56">
        <v>511.70000000000005</v>
      </c>
      <c r="BE37" s="56">
        <v>525.79999999999995</v>
      </c>
      <c r="BF37" s="56">
        <v>536.79999999999995</v>
      </c>
      <c r="BG37" s="56">
        <v>553.59999999999991</v>
      </c>
      <c r="BH37" s="56">
        <v>568.9</v>
      </c>
      <c r="BI37" s="56">
        <v>583.29999999999995</v>
      </c>
      <c r="BJ37" s="57">
        <v>412.1</v>
      </c>
      <c r="BK37" s="56">
        <v>424.8</v>
      </c>
      <c r="BL37" s="56">
        <v>431.4</v>
      </c>
      <c r="BM37" s="56">
        <v>433.8</v>
      </c>
      <c r="BN37" s="56">
        <v>440.1</v>
      </c>
      <c r="BO37" s="56">
        <v>453.6</v>
      </c>
      <c r="BP37" s="56">
        <v>448.5</v>
      </c>
      <c r="BQ37" s="56">
        <v>464.1</v>
      </c>
      <c r="BR37" s="56">
        <v>475.8</v>
      </c>
      <c r="BS37" s="56">
        <v>491.8</v>
      </c>
      <c r="BT37" s="57">
        <v>375.90000000000003</v>
      </c>
      <c r="BU37" s="56">
        <v>372</v>
      </c>
      <c r="BV37" s="56">
        <v>379.3</v>
      </c>
      <c r="BW37" s="56">
        <v>388.1</v>
      </c>
      <c r="BX37" s="56">
        <v>398.6</v>
      </c>
      <c r="BY37" s="56">
        <v>411</v>
      </c>
      <c r="BZ37" s="56">
        <v>425.1</v>
      </c>
      <c r="CA37" s="56">
        <v>442.6</v>
      </c>
      <c r="CB37" s="56">
        <v>451.2</v>
      </c>
      <c r="CC37" s="56">
        <v>464.70000000000005</v>
      </c>
      <c r="CD37" s="57">
        <v>549.5</v>
      </c>
      <c r="CE37" s="56">
        <v>550</v>
      </c>
      <c r="CF37" s="56">
        <v>543.5</v>
      </c>
      <c r="CG37" s="56">
        <v>541.20000000000005</v>
      </c>
      <c r="CH37" s="56">
        <v>543.29999999999995</v>
      </c>
      <c r="CI37" s="56">
        <v>551.6</v>
      </c>
      <c r="CJ37" s="56">
        <v>562</v>
      </c>
      <c r="CK37" s="56">
        <v>573.1</v>
      </c>
      <c r="CL37" s="56">
        <v>585.9</v>
      </c>
      <c r="CM37" s="56">
        <v>586.70000000000005</v>
      </c>
    </row>
    <row r="38" spans="1:91" ht="13.5" customHeight="1">
      <c r="A38" s="51" t="s">
        <v>58</v>
      </c>
      <c r="B38" s="52">
        <v>285.2</v>
      </c>
      <c r="C38" s="52">
        <v>281.8</v>
      </c>
      <c r="D38" s="52">
        <v>286.10000000000002</v>
      </c>
      <c r="E38" s="52">
        <v>288.89999999999998</v>
      </c>
      <c r="F38" s="52">
        <v>289.3</v>
      </c>
      <c r="G38" s="52">
        <v>292.5</v>
      </c>
      <c r="H38" s="52">
        <v>292.3</v>
      </c>
      <c r="I38" s="52">
        <v>280.8</v>
      </c>
      <c r="J38" s="52">
        <v>281.3</v>
      </c>
      <c r="K38" s="52">
        <v>285.5</v>
      </c>
      <c r="L38" s="53">
        <v>49.4</v>
      </c>
      <c r="M38" s="52">
        <v>47.5</v>
      </c>
      <c r="N38" s="52">
        <v>48.5</v>
      </c>
      <c r="O38" s="52">
        <v>49.3</v>
      </c>
      <c r="P38" s="52">
        <v>48.599999999999994</v>
      </c>
      <c r="Q38" s="52">
        <v>50.8</v>
      </c>
      <c r="R38" s="52">
        <v>47.2</v>
      </c>
      <c r="S38" s="52">
        <v>40</v>
      </c>
      <c r="T38" s="52">
        <v>39.1</v>
      </c>
      <c r="U38" s="52">
        <v>41</v>
      </c>
      <c r="V38" s="53">
        <v>9.1</v>
      </c>
      <c r="W38" s="52">
        <v>8.6999999999999993</v>
      </c>
      <c r="X38" s="52">
        <v>9.1</v>
      </c>
      <c r="Y38" s="52">
        <v>9.3000000000000007</v>
      </c>
      <c r="Z38" s="52">
        <v>9.5</v>
      </c>
      <c r="AA38" s="52">
        <v>9.8000000000000007</v>
      </c>
      <c r="AB38" s="52">
        <v>9.6999999999999993</v>
      </c>
      <c r="AC38" s="52">
        <v>9.1999999999999993</v>
      </c>
      <c r="AD38" s="52">
        <v>9.4</v>
      </c>
      <c r="AE38" s="52">
        <v>9.8000000000000007</v>
      </c>
      <c r="AF38" s="53">
        <v>53.5</v>
      </c>
      <c r="AG38" s="52">
        <v>51.9</v>
      </c>
      <c r="AH38" s="52">
        <v>52.6</v>
      </c>
      <c r="AI38" s="52">
        <v>53.4</v>
      </c>
      <c r="AJ38" s="52">
        <v>54.1</v>
      </c>
      <c r="AK38" s="52">
        <v>54.9</v>
      </c>
      <c r="AL38" s="52">
        <v>55.9</v>
      </c>
      <c r="AM38" s="52">
        <v>53.8</v>
      </c>
      <c r="AN38" s="52">
        <v>52.2</v>
      </c>
      <c r="AO38" s="52">
        <v>52</v>
      </c>
      <c r="AP38" s="53">
        <v>4</v>
      </c>
      <c r="AQ38" s="52">
        <v>3.9</v>
      </c>
      <c r="AR38" s="52">
        <v>3.8</v>
      </c>
      <c r="AS38" s="52">
        <v>3.9</v>
      </c>
      <c r="AT38" s="52">
        <v>3.8</v>
      </c>
      <c r="AU38" s="52">
        <v>3.8</v>
      </c>
      <c r="AV38" s="52">
        <v>3.8</v>
      </c>
      <c r="AW38" s="52">
        <v>3.7</v>
      </c>
      <c r="AX38" s="52">
        <v>3.7</v>
      </c>
      <c r="AY38" s="52">
        <v>3.6</v>
      </c>
      <c r="AZ38" s="53">
        <v>28.5</v>
      </c>
      <c r="BA38" s="52">
        <v>28</v>
      </c>
      <c r="BB38" s="52">
        <v>28.5</v>
      </c>
      <c r="BC38" s="52">
        <v>28.8</v>
      </c>
      <c r="BD38" s="52">
        <v>29.3</v>
      </c>
      <c r="BE38" s="52">
        <v>29.599999999999998</v>
      </c>
      <c r="BF38" s="52">
        <v>29.6</v>
      </c>
      <c r="BG38" s="52">
        <v>28.5</v>
      </c>
      <c r="BH38" s="52">
        <v>29.200000000000003</v>
      </c>
      <c r="BI38" s="52">
        <v>29.7</v>
      </c>
      <c r="BJ38" s="53">
        <v>25.7</v>
      </c>
      <c r="BK38" s="52">
        <v>26.4</v>
      </c>
      <c r="BL38" s="52">
        <v>26.7</v>
      </c>
      <c r="BM38" s="52">
        <v>26.6</v>
      </c>
      <c r="BN38" s="52">
        <v>26.9</v>
      </c>
      <c r="BO38" s="52">
        <v>27.1</v>
      </c>
      <c r="BP38" s="52">
        <v>27.1</v>
      </c>
      <c r="BQ38" s="52">
        <v>27.6</v>
      </c>
      <c r="BR38" s="52">
        <v>27.6</v>
      </c>
      <c r="BS38" s="52">
        <v>28.2</v>
      </c>
      <c r="BT38" s="53">
        <v>44.8</v>
      </c>
      <c r="BU38" s="52">
        <v>44.1</v>
      </c>
      <c r="BV38" s="52">
        <v>44.7</v>
      </c>
      <c r="BW38" s="52">
        <v>45.2</v>
      </c>
      <c r="BX38" s="52">
        <v>45.400000000000006</v>
      </c>
      <c r="BY38" s="52">
        <v>45.1</v>
      </c>
      <c r="BZ38" s="52">
        <v>47.800000000000004</v>
      </c>
      <c r="CA38" s="52">
        <v>46.599999999999994</v>
      </c>
      <c r="CB38" s="52">
        <v>50.1</v>
      </c>
      <c r="CC38" s="52">
        <v>52.5</v>
      </c>
      <c r="CD38" s="53">
        <v>70.400000000000006</v>
      </c>
      <c r="CE38" s="52">
        <v>71.400000000000006</v>
      </c>
      <c r="CF38" s="52">
        <v>72.099999999999994</v>
      </c>
      <c r="CG38" s="52">
        <v>72.3</v>
      </c>
      <c r="CH38" s="52">
        <v>71.900000000000006</v>
      </c>
      <c r="CI38" s="52">
        <v>71.5</v>
      </c>
      <c r="CJ38" s="52">
        <v>71.2</v>
      </c>
      <c r="CK38" s="52">
        <v>71.400000000000006</v>
      </c>
      <c r="CL38" s="52">
        <v>70.099999999999994</v>
      </c>
      <c r="CM38" s="56">
        <v>68.900000000000006</v>
      </c>
    </row>
    <row r="39" spans="1:91">
      <c r="A39" s="21" t="s">
        <v>62</v>
      </c>
      <c r="B39" s="54">
        <f t="shared" ref="B39:AZ39" si="121">SUM(B41:B52)</f>
        <v>30019.199999999997</v>
      </c>
      <c r="C39" s="54">
        <f t="shared" si="121"/>
        <v>29856.6</v>
      </c>
      <c r="D39" s="54">
        <f t="shared" si="121"/>
        <v>30265.599999999999</v>
      </c>
      <c r="E39" s="54">
        <f t="shared" ref="E39:F39" si="122">SUM(E41:E52)</f>
        <v>30756.399999999998</v>
      </c>
      <c r="F39" s="54">
        <f t="shared" si="122"/>
        <v>31153.600000000002</v>
      </c>
      <c r="G39" s="54">
        <f t="shared" ref="G39:I39" si="123">SUM(G41:G52)</f>
        <v>31573.9</v>
      </c>
      <c r="H39" s="54">
        <f t="shared" si="123"/>
        <v>32069.4</v>
      </c>
      <c r="I39" s="54">
        <f t="shared" si="123"/>
        <v>32427</v>
      </c>
      <c r="J39" s="54">
        <f>SUM(K41:K52)</f>
        <v>32948.600000000006</v>
      </c>
      <c r="K39" s="54">
        <f t="shared" ref="K39" si="124">SUM(K41:K52)</f>
        <v>32948.600000000006</v>
      </c>
      <c r="L39" s="55">
        <f t="shared" si="121"/>
        <v>1236.5999999999999</v>
      </c>
      <c r="M39" s="54">
        <f t="shared" si="121"/>
        <v>1162.0999999999999</v>
      </c>
      <c r="N39" s="54">
        <f t="shared" si="121"/>
        <v>1184.8999999999999</v>
      </c>
      <c r="O39" s="54">
        <f t="shared" ref="O39:P39" si="125">SUM(O41:O52)</f>
        <v>1217.6999999999996</v>
      </c>
      <c r="P39" s="54">
        <f t="shared" si="125"/>
        <v>1255.8</v>
      </c>
      <c r="Q39" s="54">
        <f t="shared" ref="Q39:S39" si="126">SUM(Q41:Q52)</f>
        <v>1315.7</v>
      </c>
      <c r="R39" s="54">
        <f t="shared" si="126"/>
        <v>1362.8999999999999</v>
      </c>
      <c r="S39" s="54">
        <f t="shared" si="126"/>
        <v>1378.2999999999997</v>
      </c>
      <c r="T39" s="54">
        <f t="shared" ref="T39:U39" si="127">SUM(T41:T52)</f>
        <v>1409.1000000000001</v>
      </c>
      <c r="U39" s="54">
        <f t="shared" si="127"/>
        <v>1443.8999999999999</v>
      </c>
      <c r="V39" s="55">
        <f t="shared" si="121"/>
        <v>3626.4</v>
      </c>
      <c r="W39" s="54">
        <f t="shared" si="121"/>
        <v>3581.5999999999995</v>
      </c>
      <c r="X39" s="54">
        <f t="shared" si="121"/>
        <v>3701.9</v>
      </c>
      <c r="Y39" s="54">
        <f t="shared" ref="Y39:Z39" si="128">SUM(Y41:Y52)</f>
        <v>3804.2999999999997</v>
      </c>
      <c r="Z39" s="54">
        <f t="shared" si="128"/>
        <v>3846</v>
      </c>
      <c r="AA39" s="54">
        <f t="shared" ref="AA39:AC39" si="129">SUM(AA41:AA52)</f>
        <v>3913.0000000000005</v>
      </c>
      <c r="AB39" s="54">
        <f t="shared" si="129"/>
        <v>3962.4</v>
      </c>
      <c r="AC39" s="54">
        <f t="shared" si="129"/>
        <v>3965.6000000000008</v>
      </c>
      <c r="AD39" s="54">
        <f t="shared" ref="AD39:AE39" si="130">SUM(AD41:AD52)</f>
        <v>4005.599999999999</v>
      </c>
      <c r="AE39" s="54">
        <f t="shared" si="130"/>
        <v>4086.8</v>
      </c>
      <c r="AF39" s="55">
        <f t="shared" si="121"/>
        <v>5819.4</v>
      </c>
      <c r="AG39" s="54">
        <f t="shared" si="121"/>
        <v>5746.3000000000011</v>
      </c>
      <c r="AH39" s="54">
        <f t="shared" si="121"/>
        <v>5820.9</v>
      </c>
      <c r="AI39" s="54">
        <f t="shared" ref="AI39" si="131">SUM(AI41:AI52)</f>
        <v>5892.9</v>
      </c>
      <c r="AJ39" s="54">
        <f>SUM(AK41:AK52)</f>
        <v>6036.8000000000011</v>
      </c>
      <c r="AK39" s="54">
        <f t="shared" ref="AK39:AM39" si="132">SUM(AK41:AK52)</f>
        <v>6036.8000000000011</v>
      </c>
      <c r="AL39" s="54">
        <f t="shared" si="132"/>
        <v>6141.9000000000005</v>
      </c>
      <c r="AM39" s="54">
        <f t="shared" si="132"/>
        <v>6196.4000000000005</v>
      </c>
      <c r="AN39" s="54">
        <f t="shared" ref="AN39:AO39" si="133">SUM(AN41:AN52)</f>
        <v>6213.9999999999991</v>
      </c>
      <c r="AO39" s="54">
        <f t="shared" si="133"/>
        <v>6216.8</v>
      </c>
      <c r="AP39" s="55">
        <f t="shared" si="121"/>
        <v>545</v>
      </c>
      <c r="AQ39" s="54">
        <f t="shared" si="121"/>
        <v>520.80000000000007</v>
      </c>
      <c r="AR39" s="54">
        <f t="shared" si="121"/>
        <v>511.3</v>
      </c>
      <c r="AS39" s="54">
        <f t="shared" ref="AS39:AT39" si="134">SUM(AS41:AS52)</f>
        <v>507.59999999999997</v>
      </c>
      <c r="AT39" s="54">
        <f t="shared" si="134"/>
        <v>506.8</v>
      </c>
      <c r="AU39" s="54">
        <f t="shared" ref="AU39:AW39" si="135">SUM(AU41:AU52)</f>
        <v>505.50000000000006</v>
      </c>
      <c r="AV39" s="54">
        <f t="shared" si="135"/>
        <v>493.6</v>
      </c>
      <c r="AW39" s="54">
        <f t="shared" si="135"/>
        <v>487.8</v>
      </c>
      <c r="AX39" s="54">
        <f t="shared" ref="AX39:AY39" si="136">SUM(AX41:AX52)</f>
        <v>478.1</v>
      </c>
      <c r="AY39" s="54">
        <f t="shared" si="136"/>
        <v>467.70000000000005</v>
      </c>
      <c r="AZ39" s="55">
        <f t="shared" si="121"/>
        <v>5226.1000000000004</v>
      </c>
      <c r="BA39" s="54">
        <f t="shared" ref="BA39:CF39" si="137">SUM(BA41:BA52)</f>
        <v>5287.5</v>
      </c>
      <c r="BB39" s="54">
        <f t="shared" si="137"/>
        <v>5453.8</v>
      </c>
      <c r="BC39" s="54">
        <f t="shared" ref="BC39:BD39" si="138">SUM(BC41:BC52)</f>
        <v>5602.6</v>
      </c>
      <c r="BD39" s="54">
        <f t="shared" si="138"/>
        <v>5740.9</v>
      </c>
      <c r="BE39" s="54">
        <f t="shared" ref="BE39:BG39" si="139">SUM(BE41:BE52)</f>
        <v>5854.7000000000007</v>
      </c>
      <c r="BF39" s="54">
        <f t="shared" si="139"/>
        <v>5973.7000000000007</v>
      </c>
      <c r="BG39" s="54">
        <f t="shared" si="139"/>
        <v>6062.3</v>
      </c>
      <c r="BH39" s="54">
        <f t="shared" ref="BH39:BI39" si="140">SUM(BH41:BH52)</f>
        <v>6102.0000000000009</v>
      </c>
      <c r="BI39" s="54">
        <f t="shared" si="140"/>
        <v>6176</v>
      </c>
      <c r="BJ39" s="55">
        <f>SUM(BK41:BK52)</f>
        <v>4641.2</v>
      </c>
      <c r="BK39" s="54">
        <f t="shared" si="137"/>
        <v>4641.2</v>
      </c>
      <c r="BL39" s="54">
        <f t="shared" si="137"/>
        <v>4716.7000000000007</v>
      </c>
      <c r="BM39" s="54">
        <f t="shared" ref="BM39:BN39" si="141">SUM(BM41:BM52)</f>
        <v>4792.2000000000007</v>
      </c>
      <c r="BN39" s="54">
        <f t="shared" si="141"/>
        <v>4863.1000000000004</v>
      </c>
      <c r="BO39" s="54">
        <f t="shared" ref="BO39:BQ39" si="142">SUM(BO41:BO52)</f>
        <v>4912</v>
      </c>
      <c r="BP39" s="54">
        <f t="shared" si="142"/>
        <v>5000.0000000000009</v>
      </c>
      <c r="BQ39" s="54">
        <f t="shared" si="142"/>
        <v>5101</v>
      </c>
      <c r="BR39" s="54">
        <f t="shared" ref="BR39:BS39" si="143">SUM(BR41:BR52)</f>
        <v>5160.9000000000005</v>
      </c>
      <c r="BS39" s="54">
        <f t="shared" si="143"/>
        <v>5228.9000000000005</v>
      </c>
      <c r="BT39" s="55">
        <f t="shared" si="137"/>
        <v>4119.8</v>
      </c>
      <c r="BU39" s="54">
        <f t="shared" si="137"/>
        <v>4078.1999999999989</v>
      </c>
      <c r="BV39" s="54">
        <f t="shared" si="137"/>
        <v>4116.0000000000009</v>
      </c>
      <c r="BW39" s="54">
        <f t="shared" ref="BW39:BX39" si="144">SUM(BW41:BW52)</f>
        <v>4201.8</v>
      </c>
      <c r="BX39" s="54">
        <f t="shared" si="144"/>
        <v>4269.2</v>
      </c>
      <c r="BY39" s="54">
        <f t="shared" ref="BY39:CA39" si="145">SUM(BY41:BY52)</f>
        <v>4322.5999999999995</v>
      </c>
      <c r="BZ39" s="54">
        <f t="shared" si="145"/>
        <v>4409.8999999999996</v>
      </c>
      <c r="CA39" s="54">
        <f t="shared" si="145"/>
        <v>4482.2999999999993</v>
      </c>
      <c r="CB39" s="54">
        <f t="shared" ref="CB39:CC39" si="146">SUM(CB41:CB52)</f>
        <v>4537</v>
      </c>
      <c r="CC39" s="54">
        <f t="shared" si="146"/>
        <v>4566.2</v>
      </c>
      <c r="CD39" s="55">
        <f t="shared" si="137"/>
        <v>4864.8000000000011</v>
      </c>
      <c r="CE39" s="54">
        <f t="shared" si="137"/>
        <v>4839.3999999999996</v>
      </c>
      <c r="CF39" s="54">
        <f t="shared" si="137"/>
        <v>4760.0999999999995</v>
      </c>
      <c r="CG39" s="54">
        <f t="shared" ref="CG39:CH39" si="147">SUM(CG41:CG52)</f>
        <v>4737.5999999999995</v>
      </c>
      <c r="CH39" s="54">
        <f t="shared" si="147"/>
        <v>4712.6000000000013</v>
      </c>
      <c r="CI39" s="54">
        <f t="shared" ref="CI39:CK39" si="148">SUM(CI41:CI52)</f>
        <v>4713.7</v>
      </c>
      <c r="CJ39" s="54">
        <f>SUM(CK41:CK52)</f>
        <v>4754</v>
      </c>
      <c r="CK39" s="54">
        <f t="shared" si="148"/>
        <v>4754</v>
      </c>
      <c r="CL39" s="54">
        <f t="shared" ref="CL39:CM39" si="149">SUM(CL41:CL52)</f>
        <v>4761.3</v>
      </c>
      <c r="CM39" s="110">
        <f t="shared" si="149"/>
        <v>4763.3</v>
      </c>
    </row>
    <row r="40" spans="1:91">
      <c r="A40" s="20" t="s">
        <v>60</v>
      </c>
      <c r="B40" s="54">
        <f t="shared" ref="B40:W40" si="150">(B39/B5)*100</f>
        <v>22.8747342512935</v>
      </c>
      <c r="C40" s="54">
        <f t="shared" si="150"/>
        <v>22.918134715025907</v>
      </c>
      <c r="D40" s="54">
        <f t="shared" si="150"/>
        <v>22.955962439890172</v>
      </c>
      <c r="E40" s="54">
        <f t="shared" ref="E40:F40" si="151">(E39/E5)*100</f>
        <v>22.934737218874901</v>
      </c>
      <c r="F40" s="54">
        <f t="shared" si="151"/>
        <v>22.841054892846408</v>
      </c>
      <c r="G40" s="54">
        <f t="shared" ref="G40:I40" si="152">(G39/G5)*100</f>
        <v>22.708174508421916</v>
      </c>
      <c r="H40" s="54">
        <f t="shared" si="152"/>
        <v>22.555731000116054</v>
      </c>
      <c r="I40" s="54">
        <f t="shared" si="152"/>
        <v>22.426365831864839</v>
      </c>
      <c r="J40" s="54">
        <f>(K39/K5)*100</f>
        <v>22.137446123766686</v>
      </c>
      <c r="K40" s="54">
        <f t="shared" ref="K40" si="153">(K39/K5)*100</f>
        <v>22.137446123766686</v>
      </c>
      <c r="L40" s="55">
        <f t="shared" si="150"/>
        <v>19.858679942187248</v>
      </c>
      <c r="M40" s="54">
        <f t="shared" si="150"/>
        <v>19.050819672131148</v>
      </c>
      <c r="N40" s="54">
        <f t="shared" si="150"/>
        <v>18.689274447949526</v>
      </c>
      <c r="O40" s="54">
        <f t="shared" ref="O40:P40" si="154">(O39/O5)*100</f>
        <v>18.785868559086698</v>
      </c>
      <c r="P40" s="54">
        <f t="shared" si="154"/>
        <v>18.718139812192579</v>
      </c>
      <c r="Q40" s="54">
        <f t="shared" ref="Q40:S40" si="155">(Q39/Q5)*100</f>
        <v>18.564978128968534</v>
      </c>
      <c r="R40" s="54">
        <f t="shared" si="155"/>
        <v>18.766006664280006</v>
      </c>
      <c r="S40" s="54">
        <f t="shared" si="155"/>
        <v>18.696165271767878</v>
      </c>
      <c r="T40" s="54">
        <f t="shared" ref="T40:U40" si="156">(T39/T5)*100</f>
        <v>18.509129121239983</v>
      </c>
      <c r="U40" s="54">
        <f t="shared" si="156"/>
        <v>18.141270479445172</v>
      </c>
      <c r="V40" s="55">
        <f t="shared" si="150"/>
        <v>31.550374108230383</v>
      </c>
      <c r="W40" s="54">
        <f t="shared" si="150"/>
        <v>30.865218890037916</v>
      </c>
      <c r="X40" s="54">
        <f t="shared" ref="X40:AZ40" si="157">(X39/X5)*100</f>
        <v>31.372033898305084</v>
      </c>
      <c r="Y40" s="54">
        <f t="shared" ref="Y40:Z40" si="158">(Y39/Y5)*100</f>
        <v>31.813848469643752</v>
      </c>
      <c r="Z40" s="54">
        <f t="shared" si="158"/>
        <v>31.82720953326713</v>
      </c>
      <c r="AA40" s="54">
        <f t="shared" ref="AA40:AC40" si="159">(AA39/AA5)*100</f>
        <v>31.807836124207451</v>
      </c>
      <c r="AB40" s="54">
        <f t="shared" si="159"/>
        <v>32.128435903673072</v>
      </c>
      <c r="AC40" s="54">
        <f t="shared" si="159"/>
        <v>32.163771148636606</v>
      </c>
      <c r="AD40" s="54">
        <f t="shared" ref="AD40:AE40" si="160">(AD39/AD5)*100</f>
        <v>32.218263128684832</v>
      </c>
      <c r="AE40" s="54">
        <f t="shared" si="160"/>
        <v>32.267692040457007</v>
      </c>
      <c r="AF40" s="55">
        <f t="shared" si="157"/>
        <v>23.143368462915088</v>
      </c>
      <c r="AG40" s="54">
        <f t="shared" si="157"/>
        <v>22.62679162072768</v>
      </c>
      <c r="AH40" s="54">
        <f t="shared" si="157"/>
        <v>22.462375549895807</v>
      </c>
      <c r="AI40" s="54">
        <f t="shared" ref="AI40" si="161">(AI39/AI5)*100</f>
        <v>22.382634457611665</v>
      </c>
      <c r="AJ40" s="54">
        <f>(AK39/AK5)*100</f>
        <v>22.030508721991097</v>
      </c>
      <c r="AK40" s="54">
        <f t="shared" ref="AK40:AM40" si="162">(AK39/AK5)*100</f>
        <v>22.030508721991097</v>
      </c>
      <c r="AL40" s="54">
        <f t="shared" si="162"/>
        <v>22.803689044991799</v>
      </c>
      <c r="AM40" s="54">
        <f t="shared" si="162"/>
        <v>22.710413276451018</v>
      </c>
      <c r="AN40" s="54">
        <f t="shared" ref="AN40:AO40" si="163">(AN39/AN5)*100</f>
        <v>22.587821333023143</v>
      </c>
      <c r="AO40" s="54">
        <f t="shared" si="163"/>
        <v>22.480816379665729</v>
      </c>
      <c r="AP40" s="55">
        <f t="shared" si="157"/>
        <v>19.782214156079856</v>
      </c>
      <c r="AQ40" s="54">
        <f t="shared" si="157"/>
        <v>19.303187546330619</v>
      </c>
      <c r="AR40" s="54">
        <f t="shared" si="157"/>
        <v>18.965133531157271</v>
      </c>
      <c r="AS40" s="54">
        <f t="shared" ref="AS40:AT40" si="164">(AS39/AS5)*100</f>
        <v>18.933233867959714</v>
      </c>
      <c r="AT40" s="54">
        <f t="shared" si="164"/>
        <v>18.550512445095169</v>
      </c>
      <c r="AU40" s="54">
        <f t="shared" ref="AU40:AW40" si="165">(AU39/AU5)*100</f>
        <v>18.216216216216218</v>
      </c>
      <c r="AV40" s="54">
        <f t="shared" si="165"/>
        <v>17.818851305007044</v>
      </c>
      <c r="AW40" s="54">
        <f t="shared" si="165"/>
        <v>17.349551856594111</v>
      </c>
      <c r="AX40" s="54">
        <f t="shared" ref="AX40:AY40" si="166">(AX39/AX5)*100</f>
        <v>16.973763624099121</v>
      </c>
      <c r="AY40" s="54">
        <f t="shared" si="166"/>
        <v>16.46309268189658</v>
      </c>
      <c r="AZ40" s="55">
        <f t="shared" si="157"/>
        <v>21.484480986639262</v>
      </c>
      <c r="BA40" s="54">
        <f t="shared" ref="BA40:BV40" si="167">(BA39/BA5)*100</f>
        <v>21.302526086781352</v>
      </c>
      <c r="BB40" s="54">
        <f t="shared" si="167"/>
        <v>21.437050430407613</v>
      </c>
      <c r="BC40" s="54">
        <f t="shared" ref="BC40:BD40" si="168">(BC39/BC5)*100</f>
        <v>21.482361963190186</v>
      </c>
      <c r="BD40" s="54">
        <f t="shared" si="168"/>
        <v>21.482992179021814</v>
      </c>
      <c r="BE40" s="54">
        <f t="shared" ref="BE40:BG40" si="169">(BE39/BE5)*100</f>
        <v>21.229603306983829</v>
      </c>
      <c r="BF40" s="54">
        <f t="shared" si="169"/>
        <v>21.532278412572548</v>
      </c>
      <c r="BG40" s="54">
        <f t="shared" si="169"/>
        <v>21.414441846171233</v>
      </c>
      <c r="BH40" s="54">
        <f t="shared" ref="BH40:BI40" si="170">(BH39/BH5)*100</f>
        <v>21.241266956984877</v>
      </c>
      <c r="BI40" s="54">
        <f t="shared" si="170"/>
        <v>21.039220295216783</v>
      </c>
      <c r="BJ40" s="55">
        <f>(BK39/BK5)*100</f>
        <v>22.978512724032083</v>
      </c>
      <c r="BK40" s="54">
        <f t="shared" si="167"/>
        <v>22.978512724032083</v>
      </c>
      <c r="BL40" s="54">
        <f t="shared" si="167"/>
        <v>22.93222481524699</v>
      </c>
      <c r="BM40" s="54">
        <f t="shared" ref="BM40:BN40" si="171">(BM39/BM5)*100</f>
        <v>22.726927819406246</v>
      </c>
      <c r="BN40" s="54">
        <f t="shared" si="171"/>
        <v>22.716274289985051</v>
      </c>
      <c r="BO40" s="54">
        <f t="shared" ref="BO40:BQ40" si="172">(BO39/BO5)*100</f>
        <v>22.436395194811126</v>
      </c>
      <c r="BP40" s="54">
        <f t="shared" si="172"/>
        <v>22.665457842248422</v>
      </c>
      <c r="BQ40" s="54">
        <f t="shared" si="172"/>
        <v>22.50676173541649</v>
      </c>
      <c r="BR40" s="54">
        <f t="shared" ref="BR40:BS40" si="173">(BR39/BR5)*100</f>
        <v>22.310748360489203</v>
      </c>
      <c r="BS40" s="54">
        <f t="shared" si="173"/>
        <v>22.141063587437493</v>
      </c>
      <c r="BT40" s="55">
        <f t="shared" si="167"/>
        <v>22.977133296151703</v>
      </c>
      <c r="BU40" s="54">
        <f t="shared" si="167"/>
        <v>22.491727332892118</v>
      </c>
      <c r="BV40" s="54">
        <f t="shared" si="167"/>
        <v>22.157622739018095</v>
      </c>
      <c r="BW40" s="54">
        <f t="shared" ref="BW40:BX40" si="174">(BW39/BW5)*100</f>
        <v>22.024321207673761</v>
      </c>
      <c r="BX40" s="54">
        <f t="shared" si="174"/>
        <v>21.748344370860924</v>
      </c>
      <c r="BY40" s="54">
        <f t="shared" ref="BY40:CA40" si="175">(BY39/BY5)*100</f>
        <v>21.4138511839889</v>
      </c>
      <c r="BZ40" s="54">
        <f t="shared" si="175"/>
        <v>21.276934508014005</v>
      </c>
      <c r="CA40" s="54">
        <f t="shared" si="175"/>
        <v>21.082064982221123</v>
      </c>
      <c r="CB40" s="54">
        <f t="shared" ref="CB40:CC40" si="176">(CB39/CB5)*100</f>
        <v>20.944897883812825</v>
      </c>
      <c r="CC40" s="54">
        <f t="shared" si="176"/>
        <v>20.782944713234318</v>
      </c>
      <c r="CD40" s="55">
        <f t="shared" ref="CD40:CF40" si="177">(CD39/CD5)*100</f>
        <v>21.299474605954472</v>
      </c>
      <c r="CE40" s="54">
        <f t="shared" si="177"/>
        <v>21.406643959835449</v>
      </c>
      <c r="CF40" s="54">
        <f t="shared" si="177"/>
        <v>21.355316285329742</v>
      </c>
      <c r="CG40" s="54">
        <f t="shared" ref="CG40:CH40" si="178">(CG39/CG5)*100</f>
        <v>21.297370195549558</v>
      </c>
      <c r="CH40" s="54">
        <f t="shared" si="178"/>
        <v>21.248027413318912</v>
      </c>
      <c r="CI40" s="54">
        <f t="shared" ref="CI40:CK40" si="179">(CI39/CI5)*100</f>
        <v>21.174700148241318</v>
      </c>
      <c r="CJ40" s="54">
        <f>(CK39/CK5)*100</f>
        <v>21.069613044191232</v>
      </c>
      <c r="CK40" s="54">
        <f t="shared" si="179"/>
        <v>21.069613044191232</v>
      </c>
      <c r="CL40" s="54">
        <f t="shared" ref="CL40:CM40" si="180">(CL39/CL5)*100</f>
        <v>20.996256102024528</v>
      </c>
      <c r="CM40" s="54">
        <f t="shared" si="180"/>
        <v>20.91166114969576</v>
      </c>
    </row>
    <row r="41" spans="1:91">
      <c r="A41" s="21" t="s">
        <v>33</v>
      </c>
      <c r="B41" s="56">
        <v>5657.4</v>
      </c>
      <c r="C41" s="56">
        <v>5612.7</v>
      </c>
      <c r="D41" s="56">
        <v>5676.6</v>
      </c>
      <c r="E41" s="56">
        <v>5750.7</v>
      </c>
      <c r="F41" s="56">
        <v>5805.4</v>
      </c>
      <c r="G41" s="56">
        <v>5872.5</v>
      </c>
      <c r="H41" s="56">
        <v>5969.4</v>
      </c>
      <c r="I41" s="56">
        <v>6012.8</v>
      </c>
      <c r="J41" s="56">
        <v>6062.4</v>
      </c>
      <c r="K41" s="56">
        <v>6117.4</v>
      </c>
      <c r="L41" s="57">
        <v>226.5</v>
      </c>
      <c r="M41" s="56">
        <v>207.4</v>
      </c>
      <c r="N41" s="56">
        <v>205.29999999999998</v>
      </c>
      <c r="O41" s="56">
        <v>199.29999999999998</v>
      </c>
      <c r="P41" s="56">
        <v>201.1</v>
      </c>
      <c r="Q41" s="56">
        <v>211.3</v>
      </c>
      <c r="R41" s="56">
        <v>222.9</v>
      </c>
      <c r="S41" s="56">
        <v>225</v>
      </c>
      <c r="T41" s="56">
        <v>228</v>
      </c>
      <c r="U41" s="56">
        <v>233.60000000000002</v>
      </c>
      <c r="V41" s="57">
        <v>576.70000000000005</v>
      </c>
      <c r="W41" s="56">
        <v>561</v>
      </c>
      <c r="X41" s="56">
        <v>573.9</v>
      </c>
      <c r="Y41" s="56">
        <v>583</v>
      </c>
      <c r="Z41" s="56">
        <v>579.20000000000005</v>
      </c>
      <c r="AA41" s="56">
        <v>579.29999999999995</v>
      </c>
      <c r="AB41" s="56">
        <v>581.29999999999995</v>
      </c>
      <c r="AC41" s="56">
        <v>574.1</v>
      </c>
      <c r="AD41" s="56">
        <v>576.70000000000005</v>
      </c>
      <c r="AE41" s="56">
        <v>588.29999999999995</v>
      </c>
      <c r="AF41" s="57">
        <v>1139.5</v>
      </c>
      <c r="AG41" s="56">
        <v>1125.5999999999999</v>
      </c>
      <c r="AH41" s="56">
        <v>1143.8</v>
      </c>
      <c r="AI41" s="56">
        <v>1156.3</v>
      </c>
      <c r="AJ41" s="56">
        <v>1163.4000000000001</v>
      </c>
      <c r="AK41" s="56">
        <v>1175</v>
      </c>
      <c r="AL41" s="56">
        <v>1201.4000000000001</v>
      </c>
      <c r="AM41" s="56">
        <v>1208.8</v>
      </c>
      <c r="AN41" s="56">
        <v>1213.0999999999999</v>
      </c>
      <c r="AO41" s="56">
        <v>1216.0999999999999</v>
      </c>
      <c r="AP41" s="57">
        <v>106.4</v>
      </c>
      <c r="AQ41" s="56">
        <v>101.8</v>
      </c>
      <c r="AR41" s="56">
        <v>100.6</v>
      </c>
      <c r="AS41" s="56">
        <v>100.1</v>
      </c>
      <c r="AT41" s="56">
        <v>99</v>
      </c>
      <c r="AU41" s="56">
        <v>99</v>
      </c>
      <c r="AV41" s="56">
        <v>101</v>
      </c>
      <c r="AW41" s="56">
        <v>98.7</v>
      </c>
      <c r="AX41" s="56">
        <v>97.1</v>
      </c>
      <c r="AY41" s="56">
        <v>94.4</v>
      </c>
      <c r="AZ41" s="57">
        <v>1159.8</v>
      </c>
      <c r="BA41" s="56">
        <v>1165.5999999999999</v>
      </c>
      <c r="BB41" s="56">
        <v>1194.7</v>
      </c>
      <c r="BC41" s="56">
        <v>1231.0999999999999</v>
      </c>
      <c r="BD41" s="56">
        <v>1260.5999999999999</v>
      </c>
      <c r="BE41" s="56">
        <v>1284.4000000000001</v>
      </c>
      <c r="BF41" s="56">
        <v>1304.0999999999999</v>
      </c>
      <c r="BG41" s="56">
        <v>1317.8</v>
      </c>
      <c r="BH41" s="56">
        <v>1331.3000000000002</v>
      </c>
      <c r="BI41" s="56">
        <v>1353.2</v>
      </c>
      <c r="BJ41" s="57">
        <v>816.4</v>
      </c>
      <c r="BK41" s="56">
        <v>833.1</v>
      </c>
      <c r="BL41" s="56">
        <v>848.5</v>
      </c>
      <c r="BM41" s="56">
        <v>862.7</v>
      </c>
      <c r="BN41" s="56">
        <v>875.6</v>
      </c>
      <c r="BO41" s="56">
        <v>886.6</v>
      </c>
      <c r="BP41" s="56">
        <v>899.4</v>
      </c>
      <c r="BQ41" s="56">
        <v>914.3</v>
      </c>
      <c r="BR41" s="56">
        <v>923.8</v>
      </c>
      <c r="BS41" s="56">
        <v>934</v>
      </c>
      <c r="BT41" s="57">
        <v>774.5</v>
      </c>
      <c r="BU41" s="56">
        <v>764.5</v>
      </c>
      <c r="BV41" s="56">
        <v>771.90000000000009</v>
      </c>
      <c r="BW41" s="56">
        <v>785.8</v>
      </c>
      <c r="BX41" s="56">
        <v>795.8</v>
      </c>
      <c r="BY41" s="56">
        <v>808.6</v>
      </c>
      <c r="BZ41" s="56">
        <v>830.3</v>
      </c>
      <c r="CA41" s="56">
        <v>844.7</v>
      </c>
      <c r="CB41" s="56">
        <v>861.5</v>
      </c>
      <c r="CC41" s="56">
        <v>871.69999999999993</v>
      </c>
      <c r="CD41" s="57">
        <v>857.6</v>
      </c>
      <c r="CE41" s="56">
        <v>853.8</v>
      </c>
      <c r="CF41" s="56">
        <v>837.9</v>
      </c>
      <c r="CG41" s="56">
        <v>832.4</v>
      </c>
      <c r="CH41" s="56">
        <v>830.8</v>
      </c>
      <c r="CI41" s="56">
        <v>828.5</v>
      </c>
      <c r="CJ41" s="56">
        <v>829.1</v>
      </c>
      <c r="CK41" s="56">
        <v>829.3</v>
      </c>
      <c r="CL41" s="56">
        <v>831.1</v>
      </c>
      <c r="CM41" s="56">
        <v>826.3</v>
      </c>
    </row>
    <row r="42" spans="1:91">
      <c r="A42" s="21" t="s">
        <v>34</v>
      </c>
      <c r="B42" s="56">
        <v>2791.4</v>
      </c>
      <c r="C42" s="56">
        <v>2798.6</v>
      </c>
      <c r="D42" s="56">
        <v>2844.5</v>
      </c>
      <c r="E42" s="56">
        <v>2901.6</v>
      </c>
      <c r="F42" s="56">
        <v>2937.5</v>
      </c>
      <c r="G42" s="56">
        <v>2980.3</v>
      </c>
      <c r="H42" s="56">
        <v>3036.4</v>
      </c>
      <c r="I42" s="56">
        <v>3082.8</v>
      </c>
      <c r="J42" s="56">
        <v>3105</v>
      </c>
      <c r="K42" s="56">
        <v>3144</v>
      </c>
      <c r="L42" s="57">
        <v>127</v>
      </c>
      <c r="M42" s="56">
        <v>122.3</v>
      </c>
      <c r="N42" s="56">
        <v>127</v>
      </c>
      <c r="O42" s="56">
        <v>132</v>
      </c>
      <c r="P42" s="56">
        <v>130.4</v>
      </c>
      <c r="Q42" s="56">
        <v>129.69999999999999</v>
      </c>
      <c r="R42" s="56">
        <v>133.9</v>
      </c>
      <c r="S42" s="56">
        <v>136.9</v>
      </c>
      <c r="T42" s="56">
        <v>143.6</v>
      </c>
      <c r="U42" s="56">
        <v>147.5</v>
      </c>
      <c r="V42" s="57">
        <v>441.6</v>
      </c>
      <c r="W42" s="56">
        <v>447.3</v>
      </c>
      <c r="X42" s="56">
        <v>463.7</v>
      </c>
      <c r="Y42" s="56">
        <v>481.8</v>
      </c>
      <c r="Z42" s="56">
        <v>492</v>
      </c>
      <c r="AA42" s="56">
        <v>507.1</v>
      </c>
      <c r="AB42" s="56">
        <v>517.70000000000005</v>
      </c>
      <c r="AC42" s="56">
        <v>522.70000000000005</v>
      </c>
      <c r="AD42" s="56">
        <v>530.9</v>
      </c>
      <c r="AE42" s="56">
        <v>542</v>
      </c>
      <c r="AF42" s="57">
        <v>548.6</v>
      </c>
      <c r="AG42" s="56">
        <v>542.70000000000005</v>
      </c>
      <c r="AH42" s="56">
        <v>551.5</v>
      </c>
      <c r="AI42" s="56">
        <v>561</v>
      </c>
      <c r="AJ42" s="56">
        <v>568.20000000000005</v>
      </c>
      <c r="AK42" s="56">
        <v>575.5</v>
      </c>
      <c r="AL42" s="56">
        <v>583.6</v>
      </c>
      <c r="AM42" s="56">
        <v>595.1</v>
      </c>
      <c r="AN42" s="56">
        <v>596.9</v>
      </c>
      <c r="AO42" s="56">
        <v>597.5</v>
      </c>
      <c r="AP42" s="57">
        <v>37.6</v>
      </c>
      <c r="AQ42" s="56">
        <v>35.6</v>
      </c>
      <c r="AR42" s="56">
        <v>34.799999999999997</v>
      </c>
      <c r="AS42" s="56">
        <v>35.700000000000003</v>
      </c>
      <c r="AT42" s="56">
        <v>35.799999999999997</v>
      </c>
      <c r="AU42" s="56">
        <v>35.6</v>
      </c>
      <c r="AV42" s="56">
        <v>33.6</v>
      </c>
      <c r="AW42" s="56">
        <v>32.5</v>
      </c>
      <c r="AX42" s="56">
        <v>31.4</v>
      </c>
      <c r="AY42" s="56">
        <v>29.4</v>
      </c>
      <c r="AZ42" s="57">
        <v>392.90000000000003</v>
      </c>
      <c r="BA42" s="56">
        <v>406</v>
      </c>
      <c r="BB42" s="56">
        <v>419.5</v>
      </c>
      <c r="BC42" s="56">
        <v>428.5</v>
      </c>
      <c r="BD42" s="56">
        <v>436.2</v>
      </c>
      <c r="BE42" s="56">
        <v>448.7</v>
      </c>
      <c r="BF42" s="56">
        <v>462.3</v>
      </c>
      <c r="BG42" s="56">
        <v>468.6</v>
      </c>
      <c r="BH42" s="56">
        <v>472.7</v>
      </c>
      <c r="BI42" s="56">
        <v>481.4</v>
      </c>
      <c r="BJ42" s="57">
        <v>414.1</v>
      </c>
      <c r="BK42" s="56">
        <v>419.6</v>
      </c>
      <c r="BL42" s="56">
        <v>424</v>
      </c>
      <c r="BM42" s="56">
        <v>431.2</v>
      </c>
      <c r="BN42" s="56">
        <v>437.8</v>
      </c>
      <c r="BO42" s="56">
        <v>438.2</v>
      </c>
      <c r="BP42" s="56">
        <v>451.4</v>
      </c>
      <c r="BQ42" s="56">
        <v>464.1</v>
      </c>
      <c r="BR42" s="56">
        <v>469.3</v>
      </c>
      <c r="BS42" s="56">
        <v>475.2</v>
      </c>
      <c r="BT42" s="57">
        <v>391.6</v>
      </c>
      <c r="BU42" s="56">
        <v>388.1</v>
      </c>
      <c r="BV42" s="56">
        <v>394.1</v>
      </c>
      <c r="BW42" s="56">
        <v>403.4</v>
      </c>
      <c r="BX42" s="56">
        <v>412.6</v>
      </c>
      <c r="BY42" s="56">
        <v>419</v>
      </c>
      <c r="BZ42" s="56">
        <v>426.9</v>
      </c>
      <c r="CA42" s="56">
        <v>434</v>
      </c>
      <c r="CB42" s="56">
        <v>433.7</v>
      </c>
      <c r="CC42" s="56">
        <v>441.3</v>
      </c>
      <c r="CD42" s="57">
        <v>438.1</v>
      </c>
      <c r="CE42" s="56">
        <v>437.2</v>
      </c>
      <c r="CF42" s="56">
        <v>429.9</v>
      </c>
      <c r="CG42" s="56">
        <v>428.1</v>
      </c>
      <c r="CH42" s="56">
        <v>424.5</v>
      </c>
      <c r="CI42" s="56">
        <v>426.6</v>
      </c>
      <c r="CJ42" s="56">
        <v>427</v>
      </c>
      <c r="CK42" s="56">
        <v>428.9</v>
      </c>
      <c r="CL42" s="56">
        <v>426.5</v>
      </c>
      <c r="CM42" s="56">
        <v>429.7</v>
      </c>
    </row>
    <row r="43" spans="1:91">
      <c r="A43" s="21" t="s">
        <v>35</v>
      </c>
      <c r="B43" s="56">
        <v>1479</v>
      </c>
      <c r="C43" s="56">
        <v>1469.3</v>
      </c>
      <c r="D43" s="56">
        <v>1486.2</v>
      </c>
      <c r="E43" s="56">
        <v>1508.8</v>
      </c>
      <c r="F43" s="56">
        <v>1528.4</v>
      </c>
      <c r="G43" s="56">
        <v>1548.2</v>
      </c>
      <c r="H43" s="56">
        <v>1561.2</v>
      </c>
      <c r="I43" s="56">
        <v>1570.4</v>
      </c>
      <c r="J43" s="56">
        <v>1572.3</v>
      </c>
      <c r="K43" s="56">
        <v>1584.2</v>
      </c>
      <c r="L43" s="57">
        <v>67.2</v>
      </c>
      <c r="M43" s="56">
        <v>63.7</v>
      </c>
      <c r="N43" s="56">
        <v>64.599999999999994</v>
      </c>
      <c r="O43" s="56">
        <v>66.8</v>
      </c>
      <c r="P43" s="56">
        <v>70.099999999999994</v>
      </c>
      <c r="Q43" s="56">
        <v>76.7</v>
      </c>
      <c r="R43" s="56">
        <v>80.5</v>
      </c>
      <c r="S43" s="56">
        <v>83</v>
      </c>
      <c r="T43" s="56">
        <v>78.2</v>
      </c>
      <c r="U43" s="56">
        <v>80</v>
      </c>
      <c r="V43" s="57">
        <v>202.8</v>
      </c>
      <c r="W43" s="56">
        <v>200.5</v>
      </c>
      <c r="X43" s="56">
        <v>205.7</v>
      </c>
      <c r="Y43" s="56">
        <v>210.6</v>
      </c>
      <c r="Z43" s="56">
        <v>214.4</v>
      </c>
      <c r="AA43" s="56">
        <v>216.7</v>
      </c>
      <c r="AB43" s="56">
        <v>216.1</v>
      </c>
      <c r="AC43" s="56">
        <v>213.3</v>
      </c>
      <c r="AD43" s="56">
        <v>216.3</v>
      </c>
      <c r="AE43" s="56">
        <v>223</v>
      </c>
      <c r="AF43" s="57">
        <v>302.5</v>
      </c>
      <c r="AG43" s="56">
        <v>299.5</v>
      </c>
      <c r="AH43" s="56">
        <v>303</v>
      </c>
      <c r="AI43" s="56">
        <v>307.2</v>
      </c>
      <c r="AJ43" s="56">
        <v>310.8</v>
      </c>
      <c r="AK43" s="56">
        <v>312.7</v>
      </c>
      <c r="AL43" s="56">
        <v>314.8</v>
      </c>
      <c r="AM43" s="56">
        <v>316</v>
      </c>
      <c r="AN43" s="56">
        <v>314.7</v>
      </c>
      <c r="AO43" s="56">
        <v>312.60000000000002</v>
      </c>
      <c r="AP43" s="57">
        <v>30.3</v>
      </c>
      <c r="AQ43" s="56">
        <v>28.7</v>
      </c>
      <c r="AR43" s="56">
        <v>28</v>
      </c>
      <c r="AS43" s="56">
        <v>26.9</v>
      </c>
      <c r="AT43" s="56">
        <v>26.1</v>
      </c>
      <c r="AU43" s="56">
        <v>25.6</v>
      </c>
      <c r="AV43" s="56">
        <v>24.4</v>
      </c>
      <c r="AW43" s="56">
        <v>22.5</v>
      </c>
      <c r="AX43" s="56">
        <v>22</v>
      </c>
      <c r="AY43" s="56">
        <v>22</v>
      </c>
      <c r="AZ43" s="57">
        <v>219.5</v>
      </c>
      <c r="BA43" s="56">
        <v>223</v>
      </c>
      <c r="BB43" s="56">
        <v>226.3</v>
      </c>
      <c r="BC43" s="56">
        <v>231.60000000000002</v>
      </c>
      <c r="BD43" s="56">
        <v>235.9</v>
      </c>
      <c r="BE43" s="56">
        <v>240.2</v>
      </c>
      <c r="BF43" s="56">
        <v>244.3</v>
      </c>
      <c r="BG43" s="56">
        <v>247.2</v>
      </c>
      <c r="BH43" s="56">
        <v>248.60000000000002</v>
      </c>
      <c r="BI43" s="56">
        <v>250.1</v>
      </c>
      <c r="BJ43" s="57">
        <v>211.9</v>
      </c>
      <c r="BK43" s="56">
        <v>214.1</v>
      </c>
      <c r="BL43" s="56">
        <v>217.2</v>
      </c>
      <c r="BM43" s="56">
        <v>220.1</v>
      </c>
      <c r="BN43" s="56">
        <v>221.9</v>
      </c>
      <c r="BO43" s="56">
        <v>223.5</v>
      </c>
      <c r="BP43" s="56">
        <v>225.6</v>
      </c>
      <c r="BQ43" s="56">
        <v>228.6</v>
      </c>
      <c r="BR43" s="56">
        <v>231.5</v>
      </c>
      <c r="BS43" s="56">
        <v>234.7</v>
      </c>
      <c r="BT43" s="57">
        <v>190.2</v>
      </c>
      <c r="BU43" s="56">
        <v>186.8</v>
      </c>
      <c r="BV43" s="56">
        <v>188.39999999999998</v>
      </c>
      <c r="BW43" s="56">
        <v>192.10000000000002</v>
      </c>
      <c r="BX43" s="56">
        <v>194.60000000000002</v>
      </c>
      <c r="BY43" s="56">
        <v>196.7</v>
      </c>
      <c r="BZ43" s="56">
        <v>200.10000000000002</v>
      </c>
      <c r="CA43" s="56">
        <v>201.8</v>
      </c>
      <c r="CB43" s="56">
        <v>200.8</v>
      </c>
      <c r="CC43" s="56">
        <v>201.1</v>
      </c>
      <c r="CD43" s="57">
        <v>254.8</v>
      </c>
      <c r="CE43" s="56">
        <v>253.1</v>
      </c>
      <c r="CF43" s="56">
        <v>252.9</v>
      </c>
      <c r="CG43" s="56">
        <v>253.6</v>
      </c>
      <c r="CH43" s="56">
        <v>254.7</v>
      </c>
      <c r="CI43" s="56">
        <v>256</v>
      </c>
      <c r="CJ43" s="56">
        <v>255.5</v>
      </c>
      <c r="CK43" s="56">
        <v>258</v>
      </c>
      <c r="CL43" s="56">
        <v>260.3</v>
      </c>
      <c r="CM43" s="56">
        <v>260.7</v>
      </c>
    </row>
    <row r="44" spans="1:91">
      <c r="A44" s="21" t="s">
        <v>36</v>
      </c>
      <c r="B44" s="56">
        <v>1343.3</v>
      </c>
      <c r="C44" s="56">
        <v>1328.4</v>
      </c>
      <c r="D44" s="56">
        <v>1338.3</v>
      </c>
      <c r="E44" s="56">
        <v>1356.4</v>
      </c>
      <c r="F44" s="56">
        <v>1372.2</v>
      </c>
      <c r="G44" s="56">
        <v>1392.6</v>
      </c>
      <c r="H44" s="56">
        <v>1402.3</v>
      </c>
      <c r="I44" s="56">
        <v>1409.9</v>
      </c>
      <c r="J44" s="56">
        <v>1403.6</v>
      </c>
      <c r="K44" s="56">
        <v>1415.8</v>
      </c>
      <c r="L44" s="57">
        <v>65.599999999999994</v>
      </c>
      <c r="M44" s="56">
        <v>62.5</v>
      </c>
      <c r="N44" s="56">
        <v>62.2</v>
      </c>
      <c r="O44" s="56">
        <v>65</v>
      </c>
      <c r="P44" s="56">
        <v>67.3</v>
      </c>
      <c r="Q44" s="56">
        <v>70.400000000000006</v>
      </c>
      <c r="R44" s="56">
        <v>69.5</v>
      </c>
      <c r="S44" s="56">
        <v>68.100000000000009</v>
      </c>
      <c r="T44" s="56">
        <v>67.099999999999994</v>
      </c>
      <c r="U44" s="56">
        <v>67.900000000000006</v>
      </c>
      <c r="V44" s="57">
        <v>165.2</v>
      </c>
      <c r="W44" s="56">
        <v>157.9</v>
      </c>
      <c r="X44" s="56">
        <v>158.80000000000001</v>
      </c>
      <c r="Y44" s="56">
        <v>160.5</v>
      </c>
      <c r="Z44" s="56">
        <v>160.69999999999999</v>
      </c>
      <c r="AA44" s="56">
        <v>162.19999999999999</v>
      </c>
      <c r="AB44" s="56">
        <v>161.30000000000001</v>
      </c>
      <c r="AC44" s="56">
        <v>160.4</v>
      </c>
      <c r="AD44" s="56">
        <v>161.6</v>
      </c>
      <c r="AE44" s="56">
        <v>165.1</v>
      </c>
      <c r="AF44" s="57">
        <v>254.5</v>
      </c>
      <c r="AG44" s="56">
        <v>252.1</v>
      </c>
      <c r="AH44" s="56">
        <v>254.9</v>
      </c>
      <c r="AI44" s="56">
        <v>257.3</v>
      </c>
      <c r="AJ44" s="56">
        <v>259.8</v>
      </c>
      <c r="AK44" s="56">
        <v>263.7</v>
      </c>
      <c r="AL44" s="56">
        <v>265.3</v>
      </c>
      <c r="AM44" s="56">
        <v>266.89999999999998</v>
      </c>
      <c r="AN44" s="56">
        <v>267.7</v>
      </c>
      <c r="AO44" s="56">
        <v>268.7</v>
      </c>
      <c r="AP44" s="57">
        <v>35.299999999999997</v>
      </c>
      <c r="AQ44" s="56">
        <v>30.6</v>
      </c>
      <c r="AR44" s="56">
        <v>28.2</v>
      </c>
      <c r="AS44" s="56">
        <v>27.7</v>
      </c>
      <c r="AT44" s="56">
        <v>27.6</v>
      </c>
      <c r="AU44" s="56">
        <v>27.9</v>
      </c>
      <c r="AV44" s="56">
        <v>21.1</v>
      </c>
      <c r="AW44" s="56">
        <v>20.7</v>
      </c>
      <c r="AX44" s="56">
        <v>19.399999999999999</v>
      </c>
      <c r="AY44" s="56">
        <v>18.7</v>
      </c>
      <c r="AZ44" s="57">
        <v>214.9</v>
      </c>
      <c r="BA44" s="56">
        <v>218.1</v>
      </c>
      <c r="BB44" s="56">
        <v>223.7</v>
      </c>
      <c r="BC44" s="56">
        <v>231.8</v>
      </c>
      <c r="BD44" s="56">
        <v>242</v>
      </c>
      <c r="BE44" s="56">
        <v>249.5</v>
      </c>
      <c r="BF44" s="56">
        <v>259.79999999999995</v>
      </c>
      <c r="BG44" s="56">
        <v>263.89999999999998</v>
      </c>
      <c r="BH44" s="56">
        <v>255.5</v>
      </c>
      <c r="BI44" s="56">
        <v>257.10000000000002</v>
      </c>
      <c r="BJ44" s="57">
        <v>180.1</v>
      </c>
      <c r="BK44" s="56">
        <v>180.3</v>
      </c>
      <c r="BL44" s="56">
        <v>185.1</v>
      </c>
      <c r="BM44" s="56">
        <v>186.4</v>
      </c>
      <c r="BN44" s="56">
        <v>187.7</v>
      </c>
      <c r="BO44" s="56">
        <v>189.8</v>
      </c>
      <c r="BP44" s="56">
        <v>194.3</v>
      </c>
      <c r="BQ44" s="56">
        <v>196.3</v>
      </c>
      <c r="BR44" s="56">
        <v>197</v>
      </c>
      <c r="BS44" s="56">
        <v>199.5</v>
      </c>
      <c r="BT44" s="57">
        <v>166.5</v>
      </c>
      <c r="BU44" s="56">
        <v>164.8</v>
      </c>
      <c r="BV44" s="56">
        <v>165.6</v>
      </c>
      <c r="BW44" s="56">
        <v>169.3</v>
      </c>
      <c r="BX44" s="56">
        <v>170</v>
      </c>
      <c r="BY44" s="56">
        <v>172.4</v>
      </c>
      <c r="BZ44" s="56">
        <v>174.5</v>
      </c>
      <c r="CA44" s="56">
        <v>177.8</v>
      </c>
      <c r="CB44" s="56">
        <v>179.2</v>
      </c>
      <c r="CC44" s="56">
        <v>180.6</v>
      </c>
      <c r="CD44" s="57">
        <v>261.3</v>
      </c>
      <c r="CE44" s="56">
        <v>262.2</v>
      </c>
      <c r="CF44" s="56">
        <v>259.89999999999998</v>
      </c>
      <c r="CG44" s="56">
        <v>258.5</v>
      </c>
      <c r="CH44" s="56">
        <v>257.2</v>
      </c>
      <c r="CI44" s="56">
        <v>256.8</v>
      </c>
      <c r="CJ44" s="56">
        <v>256.5</v>
      </c>
      <c r="CK44" s="56">
        <v>255.9</v>
      </c>
      <c r="CL44" s="56">
        <v>256.3</v>
      </c>
      <c r="CM44" s="56">
        <v>258.3</v>
      </c>
    </row>
    <row r="45" spans="1:91">
      <c r="A45" s="21" t="s">
        <v>39</v>
      </c>
      <c r="B45" s="56">
        <v>3870.5</v>
      </c>
      <c r="C45" s="56">
        <v>3863.3</v>
      </c>
      <c r="D45" s="56">
        <v>3951.8</v>
      </c>
      <c r="E45" s="56">
        <v>4033.3</v>
      </c>
      <c r="F45" s="56">
        <v>4109.3</v>
      </c>
      <c r="G45" s="56">
        <v>4179.7</v>
      </c>
      <c r="H45" s="56">
        <v>4243.5</v>
      </c>
      <c r="I45" s="56">
        <v>4325.6000000000004</v>
      </c>
      <c r="J45" s="56">
        <v>4371.3</v>
      </c>
      <c r="K45" s="56">
        <v>4418.6000000000004</v>
      </c>
      <c r="L45" s="57">
        <v>134.5</v>
      </c>
      <c r="M45" s="56">
        <v>128.69999999999999</v>
      </c>
      <c r="N45" s="56">
        <v>132.69999999999999</v>
      </c>
      <c r="O45" s="56">
        <v>136</v>
      </c>
      <c r="P45" s="56">
        <v>141.5</v>
      </c>
      <c r="Q45" s="56">
        <v>149.60000000000002</v>
      </c>
      <c r="R45" s="56">
        <v>156</v>
      </c>
      <c r="S45" s="56">
        <v>162.79999999999998</v>
      </c>
      <c r="T45" s="56">
        <v>169.9</v>
      </c>
      <c r="U45" s="56">
        <v>176.39999999999998</v>
      </c>
      <c r="V45" s="57">
        <v>463.1</v>
      </c>
      <c r="W45" s="56">
        <v>473.9</v>
      </c>
      <c r="X45" s="56">
        <v>509.7</v>
      </c>
      <c r="Y45" s="56">
        <v>537.6</v>
      </c>
      <c r="Z45" s="56">
        <v>556.1</v>
      </c>
      <c r="AA45" s="56">
        <v>575.9</v>
      </c>
      <c r="AB45" s="56">
        <v>587.6</v>
      </c>
      <c r="AC45" s="56">
        <v>600.20000000000005</v>
      </c>
      <c r="AD45" s="56">
        <v>614.70000000000005</v>
      </c>
      <c r="AE45" s="56">
        <v>629.79999999999995</v>
      </c>
      <c r="AF45" s="57">
        <v>717.2</v>
      </c>
      <c r="AG45" s="56">
        <v>710.6</v>
      </c>
      <c r="AH45" s="56">
        <v>721.8</v>
      </c>
      <c r="AI45" s="56">
        <v>730.2</v>
      </c>
      <c r="AJ45" s="56">
        <v>744.1</v>
      </c>
      <c r="AK45" s="56">
        <v>757.3</v>
      </c>
      <c r="AL45" s="56">
        <v>771.6</v>
      </c>
      <c r="AM45" s="56">
        <v>781.6</v>
      </c>
      <c r="AN45" s="56">
        <v>788.1</v>
      </c>
      <c r="AO45" s="56">
        <v>791.4</v>
      </c>
      <c r="AP45" s="57">
        <v>56.3</v>
      </c>
      <c r="AQ45" s="56">
        <v>54.8</v>
      </c>
      <c r="AR45" s="56">
        <v>53.2</v>
      </c>
      <c r="AS45" s="56">
        <v>53.3</v>
      </c>
      <c r="AT45" s="56">
        <v>55.3</v>
      </c>
      <c r="AU45" s="56">
        <v>57</v>
      </c>
      <c r="AV45" s="56">
        <v>56.6</v>
      </c>
      <c r="AW45" s="56">
        <v>57.5</v>
      </c>
      <c r="AX45" s="56">
        <v>56.5</v>
      </c>
      <c r="AY45" s="56">
        <v>55.8</v>
      </c>
      <c r="AZ45" s="57">
        <v>692.9</v>
      </c>
      <c r="BA45" s="56">
        <v>704</v>
      </c>
      <c r="BB45" s="56">
        <v>747.5</v>
      </c>
      <c r="BC45" s="56">
        <v>777.3</v>
      </c>
      <c r="BD45" s="56">
        <v>805.69999999999993</v>
      </c>
      <c r="BE45" s="56">
        <v>823.8</v>
      </c>
      <c r="BF45" s="56">
        <v>844.5</v>
      </c>
      <c r="BG45" s="56">
        <v>862.9</v>
      </c>
      <c r="BH45" s="56">
        <v>866.30000000000007</v>
      </c>
      <c r="BI45" s="56">
        <v>879.6</v>
      </c>
      <c r="BJ45" s="57">
        <v>609.20000000000005</v>
      </c>
      <c r="BK45" s="56">
        <v>611.79999999999995</v>
      </c>
      <c r="BL45" s="56">
        <v>621.70000000000005</v>
      </c>
      <c r="BM45" s="56">
        <v>632.20000000000005</v>
      </c>
      <c r="BN45" s="56">
        <v>639.4</v>
      </c>
      <c r="BO45" s="56">
        <v>644.4</v>
      </c>
      <c r="BP45" s="56">
        <v>652</v>
      </c>
      <c r="BQ45" s="56">
        <v>664.8</v>
      </c>
      <c r="BR45" s="56">
        <v>671.3</v>
      </c>
      <c r="BS45" s="56">
        <v>679</v>
      </c>
      <c r="BT45" s="57">
        <v>550.5</v>
      </c>
      <c r="BU45" s="56">
        <v>543.90000000000009</v>
      </c>
      <c r="BV45" s="56">
        <v>547.79999999999995</v>
      </c>
      <c r="BW45" s="56">
        <v>558.1</v>
      </c>
      <c r="BX45" s="56">
        <v>568.70000000000005</v>
      </c>
      <c r="BY45" s="56">
        <v>576.29999999999995</v>
      </c>
      <c r="BZ45" s="56">
        <v>581</v>
      </c>
      <c r="CA45" s="56">
        <v>595.29999999999995</v>
      </c>
      <c r="CB45" s="56">
        <v>600.6</v>
      </c>
      <c r="CC45" s="56">
        <v>600.20000000000005</v>
      </c>
      <c r="CD45" s="57">
        <v>646.79999999999995</v>
      </c>
      <c r="CE45" s="56">
        <v>635.6</v>
      </c>
      <c r="CF45" s="56">
        <v>617.4</v>
      </c>
      <c r="CG45" s="56">
        <v>608.5</v>
      </c>
      <c r="CH45" s="56">
        <v>598.6</v>
      </c>
      <c r="CI45" s="56">
        <v>595.4</v>
      </c>
      <c r="CJ45" s="56">
        <v>594.1</v>
      </c>
      <c r="CK45" s="56">
        <v>600.70000000000005</v>
      </c>
      <c r="CL45" s="56">
        <v>604</v>
      </c>
      <c r="CM45" s="56">
        <v>606.5</v>
      </c>
    </row>
    <row r="46" spans="1:91">
      <c r="A46" s="21" t="s">
        <v>40</v>
      </c>
      <c r="B46" s="56">
        <v>2654.6</v>
      </c>
      <c r="C46" s="56">
        <v>2640.6</v>
      </c>
      <c r="D46" s="56">
        <v>2687.8</v>
      </c>
      <c r="E46" s="56">
        <v>2729.8</v>
      </c>
      <c r="F46" s="56">
        <v>2776</v>
      </c>
      <c r="G46" s="56">
        <v>2813.4</v>
      </c>
      <c r="H46" s="56">
        <v>2855.9</v>
      </c>
      <c r="I46" s="56">
        <v>2895.6</v>
      </c>
      <c r="J46" s="56">
        <v>2930.4</v>
      </c>
      <c r="K46" s="56">
        <v>2954.4</v>
      </c>
      <c r="L46" s="57">
        <v>98.600000000000009</v>
      </c>
      <c r="M46" s="56">
        <v>93.6</v>
      </c>
      <c r="N46" s="56">
        <v>98.399999999999991</v>
      </c>
      <c r="O46" s="56">
        <v>101.9</v>
      </c>
      <c r="P46" s="56">
        <v>107.6</v>
      </c>
      <c r="Q46" s="56">
        <v>114.1</v>
      </c>
      <c r="R46" s="56">
        <v>122.2</v>
      </c>
      <c r="S46" s="56">
        <v>122.4</v>
      </c>
      <c r="T46" s="56">
        <v>126.1</v>
      </c>
      <c r="U46" s="56">
        <v>129.19999999999999</v>
      </c>
      <c r="V46" s="57">
        <v>299.89999999999998</v>
      </c>
      <c r="W46" s="56">
        <v>292.7</v>
      </c>
      <c r="X46" s="56">
        <v>300.60000000000002</v>
      </c>
      <c r="Y46" s="56">
        <v>305.7</v>
      </c>
      <c r="Z46" s="56">
        <v>307.39999999999998</v>
      </c>
      <c r="AA46" s="56">
        <v>312.10000000000002</v>
      </c>
      <c r="AB46" s="56">
        <v>317.5</v>
      </c>
      <c r="AC46" s="56">
        <v>317.89999999999998</v>
      </c>
      <c r="AD46" s="56">
        <v>318.3</v>
      </c>
      <c r="AE46" s="56">
        <v>321.39999999999998</v>
      </c>
      <c r="AF46" s="57">
        <v>496.6</v>
      </c>
      <c r="AG46" s="56">
        <v>490.1</v>
      </c>
      <c r="AH46" s="56">
        <v>497.1</v>
      </c>
      <c r="AI46" s="56">
        <v>503.3</v>
      </c>
      <c r="AJ46" s="56">
        <v>510.9</v>
      </c>
      <c r="AK46" s="56">
        <v>516.70000000000005</v>
      </c>
      <c r="AL46" s="56">
        <v>524.6</v>
      </c>
      <c r="AM46" s="56">
        <v>532.1</v>
      </c>
      <c r="AN46" s="56">
        <v>537.5</v>
      </c>
      <c r="AO46" s="56">
        <v>537</v>
      </c>
      <c r="AP46" s="57">
        <v>55.3</v>
      </c>
      <c r="AQ46" s="56">
        <v>54.1</v>
      </c>
      <c r="AR46" s="56">
        <v>53.8</v>
      </c>
      <c r="AS46" s="56">
        <v>53.6</v>
      </c>
      <c r="AT46" s="56">
        <v>53.2</v>
      </c>
      <c r="AU46" s="56">
        <v>52.8</v>
      </c>
      <c r="AV46" s="56">
        <v>51.3</v>
      </c>
      <c r="AW46" s="56">
        <v>50.6</v>
      </c>
      <c r="AX46" s="56">
        <v>50.4</v>
      </c>
      <c r="AY46" s="56">
        <v>49.3</v>
      </c>
      <c r="AZ46" s="57">
        <v>480.40000000000003</v>
      </c>
      <c r="BA46" s="56">
        <v>486</v>
      </c>
      <c r="BB46" s="56">
        <v>503.1</v>
      </c>
      <c r="BC46" s="56">
        <v>513.70000000000005</v>
      </c>
      <c r="BD46" s="56">
        <v>526.4</v>
      </c>
      <c r="BE46" s="56">
        <v>531.4</v>
      </c>
      <c r="BF46" s="56">
        <v>539.4</v>
      </c>
      <c r="BG46" s="56">
        <v>547.9</v>
      </c>
      <c r="BH46" s="56">
        <v>553.9</v>
      </c>
      <c r="BI46" s="56">
        <v>562.20000000000005</v>
      </c>
      <c r="BJ46" s="57">
        <v>453.4</v>
      </c>
      <c r="BK46" s="56">
        <v>458.4</v>
      </c>
      <c r="BL46" s="56">
        <v>469.4</v>
      </c>
      <c r="BM46" s="56">
        <v>477.8</v>
      </c>
      <c r="BN46" s="56">
        <v>490.2</v>
      </c>
      <c r="BO46" s="56">
        <v>498.9</v>
      </c>
      <c r="BP46" s="56">
        <v>508.1</v>
      </c>
      <c r="BQ46" s="56">
        <v>521.9</v>
      </c>
      <c r="BR46" s="56">
        <v>533.5</v>
      </c>
      <c r="BS46" s="56">
        <v>543.4</v>
      </c>
      <c r="BT46" s="57">
        <v>353.3</v>
      </c>
      <c r="BU46" s="56">
        <v>349.29999999999995</v>
      </c>
      <c r="BV46" s="56">
        <v>354.79999999999995</v>
      </c>
      <c r="BW46" s="56">
        <v>361.3</v>
      </c>
      <c r="BX46" s="56">
        <v>365.79999999999995</v>
      </c>
      <c r="BY46" s="56">
        <v>367.70000000000005</v>
      </c>
      <c r="BZ46" s="56">
        <v>373.7</v>
      </c>
      <c r="CA46" s="56">
        <v>378.79999999999995</v>
      </c>
      <c r="CB46" s="56">
        <v>386.5</v>
      </c>
      <c r="CC46" s="56">
        <v>386.4</v>
      </c>
      <c r="CD46" s="57">
        <v>417.3</v>
      </c>
      <c r="CE46" s="56">
        <v>416.5</v>
      </c>
      <c r="CF46" s="56">
        <v>410.6</v>
      </c>
      <c r="CG46" s="56">
        <v>412.5</v>
      </c>
      <c r="CH46" s="56">
        <v>414.6</v>
      </c>
      <c r="CI46" s="56">
        <v>419.6</v>
      </c>
      <c r="CJ46" s="56">
        <v>419.1</v>
      </c>
      <c r="CK46" s="56">
        <v>424</v>
      </c>
      <c r="CL46" s="56">
        <v>424.2</v>
      </c>
      <c r="CM46" s="56">
        <v>425.5</v>
      </c>
    </row>
    <row r="47" spans="1:91">
      <c r="A47" s="21" t="s">
        <v>41</v>
      </c>
      <c r="B47" s="56">
        <v>2689.7</v>
      </c>
      <c r="C47" s="56">
        <v>2658.4</v>
      </c>
      <c r="D47" s="56">
        <v>2666.7</v>
      </c>
      <c r="E47" s="56">
        <v>2685.2</v>
      </c>
      <c r="F47" s="56">
        <v>2710.9</v>
      </c>
      <c r="G47" s="56">
        <v>2734</v>
      </c>
      <c r="H47" s="56">
        <v>2796.9</v>
      </c>
      <c r="I47" s="56">
        <v>2842.3</v>
      </c>
      <c r="J47" s="56">
        <v>2868.7</v>
      </c>
      <c r="K47" s="56">
        <v>2887.4</v>
      </c>
      <c r="L47" s="57">
        <v>122.89999999999999</v>
      </c>
      <c r="M47" s="56">
        <v>110.4</v>
      </c>
      <c r="N47" s="56">
        <v>107.5</v>
      </c>
      <c r="O47" s="56">
        <v>108.39999999999999</v>
      </c>
      <c r="P47" s="56">
        <v>111.69999999999999</v>
      </c>
      <c r="Q47" s="56">
        <v>113.8</v>
      </c>
      <c r="R47" s="56">
        <v>118.5</v>
      </c>
      <c r="S47" s="56">
        <v>124.69999999999999</v>
      </c>
      <c r="T47" s="56">
        <v>127.5</v>
      </c>
      <c r="U47" s="56">
        <v>126.9</v>
      </c>
      <c r="V47" s="57">
        <v>256.89999999999998</v>
      </c>
      <c r="W47" s="56">
        <v>246.1</v>
      </c>
      <c r="X47" s="56">
        <v>249.5</v>
      </c>
      <c r="Y47" s="56">
        <v>251.9</v>
      </c>
      <c r="Z47" s="56">
        <v>252.5</v>
      </c>
      <c r="AA47" s="56">
        <v>256.2</v>
      </c>
      <c r="AB47" s="56">
        <v>261.39999999999998</v>
      </c>
      <c r="AC47" s="56">
        <v>262.8</v>
      </c>
      <c r="AD47" s="56">
        <v>266.2</v>
      </c>
      <c r="AE47" s="56">
        <v>272.8</v>
      </c>
      <c r="AF47" s="57">
        <v>519.1</v>
      </c>
      <c r="AG47" s="56">
        <v>512.9</v>
      </c>
      <c r="AH47" s="56">
        <v>514.29999999999995</v>
      </c>
      <c r="AI47" s="56">
        <v>513</v>
      </c>
      <c r="AJ47" s="56">
        <v>516.20000000000005</v>
      </c>
      <c r="AK47" s="56">
        <v>522.6</v>
      </c>
      <c r="AL47" s="56">
        <v>537.79999999999995</v>
      </c>
      <c r="AM47" s="56">
        <v>545.6</v>
      </c>
      <c r="AN47" s="56">
        <v>545.6</v>
      </c>
      <c r="AO47" s="56">
        <v>543.70000000000005</v>
      </c>
      <c r="AP47" s="57">
        <v>63.3</v>
      </c>
      <c r="AQ47" s="56">
        <v>60.1</v>
      </c>
      <c r="AR47" s="56">
        <v>59.3</v>
      </c>
      <c r="AS47" s="56">
        <v>58.5</v>
      </c>
      <c r="AT47" s="56">
        <v>57.5</v>
      </c>
      <c r="AU47" s="56">
        <v>57.2</v>
      </c>
      <c r="AV47" s="56">
        <v>54.3</v>
      </c>
      <c r="AW47" s="56">
        <v>53.2</v>
      </c>
      <c r="AX47" s="56">
        <v>51.5</v>
      </c>
      <c r="AY47" s="56">
        <v>50.5</v>
      </c>
      <c r="AZ47" s="57">
        <v>477.2</v>
      </c>
      <c r="BA47" s="56">
        <v>480.4</v>
      </c>
      <c r="BB47" s="56">
        <v>489.4</v>
      </c>
      <c r="BC47" s="56">
        <v>499.1</v>
      </c>
      <c r="BD47" s="56">
        <v>510.29999999999995</v>
      </c>
      <c r="BE47" s="56">
        <v>517.9</v>
      </c>
      <c r="BF47" s="56">
        <v>535.40000000000009</v>
      </c>
      <c r="BG47" s="56">
        <v>547.79999999999995</v>
      </c>
      <c r="BH47" s="56">
        <v>557.1</v>
      </c>
      <c r="BI47" s="56">
        <v>559.79999999999995</v>
      </c>
      <c r="BJ47" s="57">
        <v>406.8</v>
      </c>
      <c r="BK47" s="56">
        <v>415.5</v>
      </c>
      <c r="BL47" s="56">
        <v>423.3</v>
      </c>
      <c r="BM47" s="56">
        <v>427</v>
      </c>
      <c r="BN47" s="56">
        <v>432.8</v>
      </c>
      <c r="BO47" s="56">
        <v>435</v>
      </c>
      <c r="BP47" s="56">
        <v>447.8</v>
      </c>
      <c r="BQ47" s="56">
        <v>457.1</v>
      </c>
      <c r="BR47" s="56">
        <v>465.8</v>
      </c>
      <c r="BS47" s="56">
        <v>478.8</v>
      </c>
      <c r="BT47" s="57">
        <v>391.5</v>
      </c>
      <c r="BU47" s="56">
        <v>385.2</v>
      </c>
      <c r="BV47" s="56">
        <v>384.5</v>
      </c>
      <c r="BW47" s="56">
        <v>389.4</v>
      </c>
      <c r="BX47" s="56">
        <v>394.6</v>
      </c>
      <c r="BY47" s="56">
        <v>399.20000000000005</v>
      </c>
      <c r="BZ47" s="56">
        <v>407.79999999999995</v>
      </c>
      <c r="CA47" s="56">
        <v>417.1</v>
      </c>
      <c r="CB47" s="56">
        <v>420.20000000000005</v>
      </c>
      <c r="CC47" s="56">
        <v>421.4</v>
      </c>
      <c r="CD47" s="57">
        <v>451.9</v>
      </c>
      <c r="CE47" s="56">
        <v>447.7</v>
      </c>
      <c r="CF47" s="56">
        <v>438.9</v>
      </c>
      <c r="CG47" s="56">
        <v>438</v>
      </c>
      <c r="CH47" s="56">
        <v>435.3</v>
      </c>
      <c r="CI47" s="56">
        <v>432</v>
      </c>
      <c r="CJ47" s="56">
        <v>433.9</v>
      </c>
      <c r="CK47" s="56">
        <v>434.1</v>
      </c>
      <c r="CL47" s="56">
        <v>434.7</v>
      </c>
      <c r="CM47" s="56">
        <v>433.7</v>
      </c>
    </row>
    <row r="48" spans="1:91">
      <c r="A48" s="21" t="s">
        <v>43</v>
      </c>
      <c r="B48" s="56">
        <v>949.3</v>
      </c>
      <c r="C48" s="56">
        <v>945.1</v>
      </c>
      <c r="D48" s="56">
        <v>952.6</v>
      </c>
      <c r="E48" s="56">
        <v>968.8</v>
      </c>
      <c r="F48" s="56">
        <v>980.4</v>
      </c>
      <c r="G48" s="56">
        <v>993.3</v>
      </c>
      <c r="H48" s="56">
        <v>1006.5</v>
      </c>
      <c r="I48" s="56">
        <v>1015</v>
      </c>
      <c r="J48" s="56">
        <v>1017.6</v>
      </c>
      <c r="K48" s="56">
        <v>1023.1</v>
      </c>
      <c r="L48" s="57">
        <v>47.1</v>
      </c>
      <c r="M48" s="56">
        <v>42.6</v>
      </c>
      <c r="N48" s="56">
        <v>41.5</v>
      </c>
      <c r="O48" s="56">
        <v>43.3</v>
      </c>
      <c r="P48" s="56">
        <v>45.3</v>
      </c>
      <c r="Q48" s="56">
        <v>47</v>
      </c>
      <c r="R48" s="56">
        <v>50.1</v>
      </c>
      <c r="S48" s="56">
        <v>51.6</v>
      </c>
      <c r="T48" s="56">
        <v>51.9</v>
      </c>
      <c r="U48" s="56">
        <v>53.4</v>
      </c>
      <c r="V48" s="57">
        <v>93.2</v>
      </c>
      <c r="W48" s="56">
        <v>91.7</v>
      </c>
      <c r="X48" s="56">
        <v>93.4</v>
      </c>
      <c r="Y48" s="56">
        <v>95</v>
      </c>
      <c r="Z48" s="56">
        <v>96.5</v>
      </c>
      <c r="AA48" s="56">
        <v>97.3</v>
      </c>
      <c r="AB48" s="56">
        <v>97.4</v>
      </c>
      <c r="AC48" s="56">
        <v>96.8</v>
      </c>
      <c r="AD48" s="56">
        <v>98.1</v>
      </c>
      <c r="AE48" s="56">
        <v>99.7</v>
      </c>
      <c r="AF48" s="57">
        <v>198.2</v>
      </c>
      <c r="AG48" s="56">
        <v>195.8</v>
      </c>
      <c r="AH48" s="56">
        <v>197.8</v>
      </c>
      <c r="AI48" s="56">
        <v>199.7</v>
      </c>
      <c r="AJ48" s="56">
        <v>201.3</v>
      </c>
      <c r="AK48" s="56">
        <v>203.8</v>
      </c>
      <c r="AL48" s="56">
        <v>206.7</v>
      </c>
      <c r="AM48" s="56">
        <v>205.1</v>
      </c>
      <c r="AN48" s="56">
        <v>202.8</v>
      </c>
      <c r="AO48" s="56">
        <v>201.3</v>
      </c>
      <c r="AP48" s="57">
        <v>17.5</v>
      </c>
      <c r="AQ48" s="56">
        <v>17</v>
      </c>
      <c r="AR48" s="56">
        <v>17</v>
      </c>
      <c r="AS48" s="56">
        <v>17.2</v>
      </c>
      <c r="AT48" s="56">
        <v>17.100000000000001</v>
      </c>
      <c r="AU48" s="56">
        <v>17.100000000000001</v>
      </c>
      <c r="AV48" s="56">
        <v>18.3</v>
      </c>
      <c r="AW48" s="56">
        <v>18.5</v>
      </c>
      <c r="AX48" s="56">
        <v>18.2</v>
      </c>
      <c r="AY48" s="56">
        <v>17.7</v>
      </c>
      <c r="AZ48" s="57">
        <v>168.7</v>
      </c>
      <c r="BA48" s="56">
        <v>170</v>
      </c>
      <c r="BB48" s="56">
        <v>173.5</v>
      </c>
      <c r="BC48" s="56">
        <v>178.4</v>
      </c>
      <c r="BD48" s="56">
        <v>181.9</v>
      </c>
      <c r="BE48" s="56">
        <v>185.3</v>
      </c>
      <c r="BF48" s="56">
        <v>187.8</v>
      </c>
      <c r="BG48" s="56">
        <v>191.3</v>
      </c>
      <c r="BH48" s="56">
        <v>191.3</v>
      </c>
      <c r="BI48" s="56">
        <v>193.10000000000002</v>
      </c>
      <c r="BJ48" s="57">
        <v>138.69999999999999</v>
      </c>
      <c r="BK48" s="56">
        <v>140.69999999999999</v>
      </c>
      <c r="BL48" s="56">
        <v>142.9</v>
      </c>
      <c r="BM48" s="56">
        <v>145.9</v>
      </c>
      <c r="BN48" s="56">
        <v>147</v>
      </c>
      <c r="BO48" s="56">
        <v>148.4</v>
      </c>
      <c r="BP48" s="56">
        <v>149.80000000000001</v>
      </c>
      <c r="BQ48" s="56">
        <v>152.6</v>
      </c>
      <c r="BR48" s="56">
        <v>154.4</v>
      </c>
      <c r="BS48" s="56">
        <v>155.6</v>
      </c>
      <c r="BT48" s="57">
        <v>117.5</v>
      </c>
      <c r="BU48" s="56">
        <v>117.6</v>
      </c>
      <c r="BV48" s="56">
        <v>118.4</v>
      </c>
      <c r="BW48" s="56">
        <v>120.9</v>
      </c>
      <c r="BX48" s="56">
        <v>122.6</v>
      </c>
      <c r="BY48" s="56">
        <v>124</v>
      </c>
      <c r="BZ48" s="56">
        <v>125.5</v>
      </c>
      <c r="CA48" s="56">
        <v>127.1</v>
      </c>
      <c r="CB48" s="56">
        <v>128.4</v>
      </c>
      <c r="CC48" s="56">
        <v>129</v>
      </c>
      <c r="CD48" s="57">
        <v>168.5</v>
      </c>
      <c r="CE48" s="56">
        <v>169.6</v>
      </c>
      <c r="CF48" s="56">
        <v>168.2</v>
      </c>
      <c r="CG48" s="56">
        <v>168.4</v>
      </c>
      <c r="CH48" s="56">
        <v>168.9</v>
      </c>
      <c r="CI48" s="56">
        <v>170.5</v>
      </c>
      <c r="CJ48" s="56">
        <v>171</v>
      </c>
      <c r="CK48" s="56">
        <v>172.1</v>
      </c>
      <c r="CL48" s="56">
        <v>172.7</v>
      </c>
      <c r="CM48" s="56">
        <v>173.5</v>
      </c>
    </row>
    <row r="49" spans="1:91">
      <c r="A49" s="21" t="s">
        <v>48</v>
      </c>
      <c r="B49" s="56">
        <v>366.7</v>
      </c>
      <c r="C49" s="56">
        <v>376</v>
      </c>
      <c r="D49" s="56">
        <v>396.6</v>
      </c>
      <c r="E49" s="56">
        <v>429</v>
      </c>
      <c r="F49" s="56">
        <v>443.7</v>
      </c>
      <c r="G49" s="56">
        <v>460.7</v>
      </c>
      <c r="H49" s="56">
        <v>453.5</v>
      </c>
      <c r="I49" s="56">
        <v>434.8</v>
      </c>
      <c r="J49" s="56">
        <v>430.5</v>
      </c>
      <c r="K49" s="56">
        <v>433.4</v>
      </c>
      <c r="L49" s="57">
        <v>27.9</v>
      </c>
      <c r="M49" s="56">
        <v>32.299999999999997</v>
      </c>
      <c r="N49" s="56">
        <v>41.5</v>
      </c>
      <c r="O49" s="56">
        <v>54.3</v>
      </c>
      <c r="P49" s="56">
        <v>58.599999999999994</v>
      </c>
      <c r="Q49" s="56">
        <v>64.2</v>
      </c>
      <c r="R49" s="56">
        <v>58</v>
      </c>
      <c r="S49" s="56">
        <v>47.400000000000006</v>
      </c>
      <c r="T49" s="56">
        <v>44.8</v>
      </c>
      <c r="U49" s="56">
        <v>46.599999999999994</v>
      </c>
      <c r="V49" s="57">
        <v>23.5</v>
      </c>
      <c r="W49" s="56">
        <v>22.6</v>
      </c>
      <c r="X49" s="56">
        <v>23.8</v>
      </c>
      <c r="Y49" s="56">
        <v>25.2</v>
      </c>
      <c r="Z49" s="56">
        <v>25.4</v>
      </c>
      <c r="AA49" s="56">
        <v>26</v>
      </c>
      <c r="AB49" s="56">
        <v>25.5</v>
      </c>
      <c r="AC49" s="56">
        <v>24.6</v>
      </c>
      <c r="AD49" s="56">
        <v>24.7</v>
      </c>
      <c r="AE49" s="56">
        <v>25.9</v>
      </c>
      <c r="AF49" s="57">
        <v>78</v>
      </c>
      <c r="AG49" s="56">
        <v>80.599999999999994</v>
      </c>
      <c r="AH49" s="56">
        <v>86.7</v>
      </c>
      <c r="AI49" s="56">
        <v>96.7</v>
      </c>
      <c r="AJ49" s="56">
        <v>101.6</v>
      </c>
      <c r="AK49" s="56">
        <v>106.1</v>
      </c>
      <c r="AL49" s="56">
        <v>104.1</v>
      </c>
      <c r="AM49" s="56">
        <v>96.5</v>
      </c>
      <c r="AN49" s="56">
        <v>94.8</v>
      </c>
      <c r="AO49" s="56">
        <v>94.2</v>
      </c>
      <c r="AP49" s="57">
        <v>7.5</v>
      </c>
      <c r="AQ49" s="56">
        <v>7.3</v>
      </c>
      <c r="AR49" s="56">
        <v>7.1</v>
      </c>
      <c r="AS49" s="56">
        <v>6.9</v>
      </c>
      <c r="AT49" s="56">
        <v>6.8</v>
      </c>
      <c r="AU49" s="56">
        <v>6.8</v>
      </c>
      <c r="AV49" s="56">
        <v>6.6</v>
      </c>
      <c r="AW49" s="56">
        <v>6.7</v>
      </c>
      <c r="AX49" s="56">
        <v>6.5</v>
      </c>
      <c r="AY49" s="56">
        <v>6.2</v>
      </c>
      <c r="AZ49" s="57">
        <v>49.2</v>
      </c>
      <c r="BA49" s="56">
        <v>49</v>
      </c>
      <c r="BB49" s="56">
        <v>51</v>
      </c>
      <c r="BC49" s="56">
        <v>54.5</v>
      </c>
      <c r="BD49" s="56">
        <v>57.1</v>
      </c>
      <c r="BE49" s="56">
        <v>60.1</v>
      </c>
      <c r="BF49" s="56">
        <v>60.699999999999996</v>
      </c>
      <c r="BG49" s="56">
        <v>58.9</v>
      </c>
      <c r="BH49" s="56">
        <v>58.9</v>
      </c>
      <c r="BI49" s="56">
        <v>58.900000000000006</v>
      </c>
      <c r="BJ49" s="57">
        <v>53.3</v>
      </c>
      <c r="BK49" s="56">
        <v>55</v>
      </c>
      <c r="BL49" s="56">
        <v>56.2</v>
      </c>
      <c r="BM49" s="56">
        <v>57.7</v>
      </c>
      <c r="BN49" s="56">
        <v>58.8</v>
      </c>
      <c r="BO49" s="56">
        <v>59.3</v>
      </c>
      <c r="BP49" s="56">
        <v>60.3</v>
      </c>
      <c r="BQ49" s="56">
        <v>62</v>
      </c>
      <c r="BR49" s="56">
        <v>63.1</v>
      </c>
      <c r="BS49" s="56">
        <v>63.7</v>
      </c>
      <c r="BT49" s="57">
        <v>49.3</v>
      </c>
      <c r="BU49" s="56">
        <v>49.699999999999996</v>
      </c>
      <c r="BV49" s="56">
        <v>51.1</v>
      </c>
      <c r="BW49" s="56">
        <v>54.2</v>
      </c>
      <c r="BX49" s="56">
        <v>55.5</v>
      </c>
      <c r="BY49" s="56">
        <v>57.6</v>
      </c>
      <c r="BZ49" s="56">
        <v>57.1</v>
      </c>
      <c r="CA49" s="56">
        <v>55.4</v>
      </c>
      <c r="CB49" s="56">
        <v>55.400000000000006</v>
      </c>
      <c r="CC49" s="56">
        <v>55.400000000000006</v>
      </c>
      <c r="CD49" s="57">
        <v>77.900000000000006</v>
      </c>
      <c r="CE49" s="56">
        <v>79.599999999999994</v>
      </c>
      <c r="CF49" s="56">
        <v>79.099999999999994</v>
      </c>
      <c r="CG49" s="56">
        <v>79.400000000000006</v>
      </c>
      <c r="CH49" s="56">
        <v>79.900000000000006</v>
      </c>
      <c r="CI49" s="56">
        <v>80.599999999999994</v>
      </c>
      <c r="CJ49" s="56">
        <v>81.3</v>
      </c>
      <c r="CK49" s="56">
        <v>83.3</v>
      </c>
      <c r="CL49" s="56">
        <v>82.4</v>
      </c>
      <c r="CM49" s="56">
        <v>82.5</v>
      </c>
    </row>
    <row r="50" spans="1:91">
      <c r="A50" s="21" t="s">
        <v>49</v>
      </c>
      <c r="B50" s="56">
        <v>5072.5</v>
      </c>
      <c r="C50" s="56">
        <v>5036</v>
      </c>
      <c r="D50" s="56">
        <v>5105.2</v>
      </c>
      <c r="E50" s="56">
        <v>5198.3</v>
      </c>
      <c r="F50" s="56">
        <v>5263.1</v>
      </c>
      <c r="G50" s="56">
        <v>5330.7</v>
      </c>
      <c r="H50" s="56">
        <v>5423.5</v>
      </c>
      <c r="I50" s="56">
        <v>5480.9</v>
      </c>
      <c r="J50" s="56">
        <v>5525.9</v>
      </c>
      <c r="K50" s="56">
        <v>5559.9</v>
      </c>
      <c r="L50" s="57">
        <v>192.79999999999998</v>
      </c>
      <c r="M50" s="56">
        <v>180.10000000000002</v>
      </c>
      <c r="N50" s="56">
        <v>187.4</v>
      </c>
      <c r="O50" s="56">
        <v>192.5</v>
      </c>
      <c r="P50" s="56">
        <v>198.5</v>
      </c>
      <c r="Q50" s="56">
        <v>208.9</v>
      </c>
      <c r="R50" s="56">
        <v>214.6</v>
      </c>
      <c r="S50" s="56">
        <v>217</v>
      </c>
      <c r="T50" s="56">
        <v>227.70000000000002</v>
      </c>
      <c r="U50" s="56">
        <v>231.5</v>
      </c>
      <c r="V50" s="57">
        <v>629.4</v>
      </c>
      <c r="W50" s="56">
        <v>620.5</v>
      </c>
      <c r="X50" s="56">
        <v>638.6</v>
      </c>
      <c r="Y50" s="56">
        <v>656.2</v>
      </c>
      <c r="Z50" s="56">
        <v>662.8</v>
      </c>
      <c r="AA50" s="56">
        <v>673</v>
      </c>
      <c r="AB50" s="56">
        <v>686.8</v>
      </c>
      <c r="AC50" s="56">
        <v>685.5</v>
      </c>
      <c r="AD50" s="56">
        <v>686.8</v>
      </c>
      <c r="AE50" s="56">
        <v>698.9</v>
      </c>
      <c r="AF50" s="57">
        <v>967.2</v>
      </c>
      <c r="AG50" s="56">
        <v>947.6</v>
      </c>
      <c r="AH50" s="56">
        <v>957.7</v>
      </c>
      <c r="AI50" s="56">
        <v>972.9</v>
      </c>
      <c r="AJ50" s="56">
        <v>982.1</v>
      </c>
      <c r="AK50" s="56">
        <v>993.1</v>
      </c>
      <c r="AL50" s="56">
        <v>1012.9</v>
      </c>
      <c r="AM50" s="56">
        <v>1020.6</v>
      </c>
      <c r="AN50" s="56">
        <v>1024.2</v>
      </c>
      <c r="AO50" s="56">
        <v>1024.3</v>
      </c>
      <c r="AP50" s="57">
        <v>80.8</v>
      </c>
      <c r="AQ50" s="56">
        <v>77.599999999999994</v>
      </c>
      <c r="AR50" s="56">
        <v>76.099999999999994</v>
      </c>
      <c r="AS50" s="56">
        <v>75</v>
      </c>
      <c r="AT50" s="56">
        <v>75.2</v>
      </c>
      <c r="AU50" s="56">
        <v>72.599999999999994</v>
      </c>
      <c r="AV50" s="56">
        <v>71.599999999999994</v>
      </c>
      <c r="AW50" s="56">
        <v>72.3</v>
      </c>
      <c r="AX50" s="56">
        <v>71.599999999999994</v>
      </c>
      <c r="AY50" s="56">
        <v>70.8</v>
      </c>
      <c r="AZ50" s="57">
        <v>896.5</v>
      </c>
      <c r="BA50" s="56">
        <v>902.5</v>
      </c>
      <c r="BB50" s="56">
        <v>929.8</v>
      </c>
      <c r="BC50" s="56">
        <v>953.6</v>
      </c>
      <c r="BD50" s="56">
        <v>973.40000000000009</v>
      </c>
      <c r="BE50" s="56">
        <v>996.7</v>
      </c>
      <c r="BF50" s="56">
        <v>1009</v>
      </c>
      <c r="BG50" s="56">
        <v>1022</v>
      </c>
      <c r="BH50" s="56">
        <v>1028.7</v>
      </c>
      <c r="BI50" s="56">
        <v>1039.0999999999999</v>
      </c>
      <c r="BJ50" s="57">
        <v>828.4</v>
      </c>
      <c r="BK50" s="56">
        <v>840.6</v>
      </c>
      <c r="BL50" s="56">
        <v>852.3</v>
      </c>
      <c r="BM50" s="56">
        <v>865.8</v>
      </c>
      <c r="BN50" s="56">
        <v>879.8</v>
      </c>
      <c r="BO50" s="56">
        <v>889.8</v>
      </c>
      <c r="BP50" s="56">
        <v>906</v>
      </c>
      <c r="BQ50" s="56">
        <v>923.8</v>
      </c>
      <c r="BR50" s="56">
        <v>928.6</v>
      </c>
      <c r="BS50" s="56">
        <v>936.1</v>
      </c>
      <c r="BT50" s="57">
        <v>685.5</v>
      </c>
      <c r="BU50" s="56">
        <v>681.3</v>
      </c>
      <c r="BV50" s="56">
        <v>690.8</v>
      </c>
      <c r="BW50" s="56">
        <v>712.5</v>
      </c>
      <c r="BX50" s="56">
        <v>729.5</v>
      </c>
      <c r="BY50" s="56">
        <v>737.9</v>
      </c>
      <c r="BZ50" s="56">
        <v>751.9</v>
      </c>
      <c r="CA50" s="56">
        <v>763.4</v>
      </c>
      <c r="CB50" s="56">
        <v>776.09999999999991</v>
      </c>
      <c r="CC50" s="56">
        <v>780.09999999999991</v>
      </c>
      <c r="CD50" s="57">
        <v>792</v>
      </c>
      <c r="CE50" s="56">
        <v>785.7</v>
      </c>
      <c r="CF50" s="56">
        <v>772.5</v>
      </c>
      <c r="CG50" s="56">
        <v>769.8</v>
      </c>
      <c r="CH50" s="56">
        <v>761.7</v>
      </c>
      <c r="CI50" s="56">
        <v>758.7</v>
      </c>
      <c r="CJ50" s="56">
        <v>770.7</v>
      </c>
      <c r="CK50" s="56">
        <v>776.5</v>
      </c>
      <c r="CL50" s="56">
        <v>782.2</v>
      </c>
      <c r="CM50" s="56">
        <v>779.2</v>
      </c>
    </row>
    <row r="51" spans="1:91">
      <c r="A51" s="21" t="s">
        <v>53</v>
      </c>
      <c r="B51" s="56">
        <v>403.7</v>
      </c>
      <c r="C51" s="56">
        <v>403.2</v>
      </c>
      <c r="D51" s="56">
        <v>407.5</v>
      </c>
      <c r="E51" s="56">
        <v>414</v>
      </c>
      <c r="F51" s="56">
        <v>417.7</v>
      </c>
      <c r="G51" s="56">
        <v>423.4</v>
      </c>
      <c r="H51" s="56">
        <v>428.3</v>
      </c>
      <c r="I51" s="56">
        <v>432.7</v>
      </c>
      <c r="J51" s="56">
        <v>434.4</v>
      </c>
      <c r="K51" s="56">
        <v>438.9</v>
      </c>
      <c r="L51" s="57">
        <v>21.8</v>
      </c>
      <c r="M51" s="56">
        <v>21</v>
      </c>
      <c r="N51" s="56">
        <v>21.1</v>
      </c>
      <c r="O51" s="56">
        <v>21.1</v>
      </c>
      <c r="P51" s="56">
        <v>21.4</v>
      </c>
      <c r="Q51" s="56">
        <v>22.2</v>
      </c>
      <c r="R51" s="56">
        <v>23.099999999999998</v>
      </c>
      <c r="S51" s="56">
        <v>23.799999999999997</v>
      </c>
      <c r="T51" s="56">
        <v>23.4</v>
      </c>
      <c r="U51" s="56">
        <v>23.9</v>
      </c>
      <c r="V51" s="57">
        <v>37.700000000000003</v>
      </c>
      <c r="W51" s="56">
        <v>36.9</v>
      </c>
      <c r="X51" s="56">
        <v>39.200000000000003</v>
      </c>
      <c r="Y51" s="56">
        <v>41.2</v>
      </c>
      <c r="Z51" s="56">
        <v>41.5</v>
      </c>
      <c r="AA51" s="56">
        <v>42.4</v>
      </c>
      <c r="AB51" s="56">
        <v>42.6</v>
      </c>
      <c r="AC51" s="56">
        <v>42</v>
      </c>
      <c r="AD51" s="56">
        <v>43.1</v>
      </c>
      <c r="AE51" s="56">
        <v>44.4</v>
      </c>
      <c r="AF51" s="57">
        <v>80.7</v>
      </c>
      <c r="AG51" s="56">
        <v>80.599999999999994</v>
      </c>
      <c r="AH51" s="56">
        <v>81.7</v>
      </c>
      <c r="AI51" s="56">
        <v>83</v>
      </c>
      <c r="AJ51" s="56">
        <v>83.7</v>
      </c>
      <c r="AK51" s="56">
        <v>85.6</v>
      </c>
      <c r="AL51" s="56">
        <v>87.5</v>
      </c>
      <c r="AM51" s="56">
        <v>88.4</v>
      </c>
      <c r="AN51" s="56">
        <v>86.9</v>
      </c>
      <c r="AO51" s="56">
        <v>86.8</v>
      </c>
      <c r="AP51" s="57">
        <v>6.7</v>
      </c>
      <c r="AQ51" s="56">
        <v>6.5</v>
      </c>
      <c r="AR51" s="56">
        <v>6.4</v>
      </c>
      <c r="AS51" s="56">
        <v>6.2</v>
      </c>
      <c r="AT51" s="56">
        <v>6</v>
      </c>
      <c r="AU51" s="56">
        <v>6.1</v>
      </c>
      <c r="AV51" s="56">
        <v>5.9</v>
      </c>
      <c r="AW51" s="56">
        <v>5.8</v>
      </c>
      <c r="AX51" s="56">
        <v>5.7</v>
      </c>
      <c r="AY51" s="56">
        <v>5.6</v>
      </c>
      <c r="AZ51" s="57">
        <v>57.3</v>
      </c>
      <c r="BA51" s="56">
        <v>56.4</v>
      </c>
      <c r="BB51" s="56">
        <v>56.8</v>
      </c>
      <c r="BC51" s="56">
        <v>57.8</v>
      </c>
      <c r="BD51" s="56">
        <v>59.2</v>
      </c>
      <c r="BE51" s="56">
        <v>59.7</v>
      </c>
      <c r="BF51" s="56">
        <v>60.3</v>
      </c>
      <c r="BG51" s="56">
        <v>60.6</v>
      </c>
      <c r="BH51" s="56">
        <v>60.6</v>
      </c>
      <c r="BI51" s="56">
        <v>61.8</v>
      </c>
      <c r="BJ51" s="57">
        <v>63.2</v>
      </c>
      <c r="BK51" s="56">
        <v>64.5</v>
      </c>
      <c r="BL51" s="56">
        <v>65.3</v>
      </c>
      <c r="BM51" s="56">
        <v>67.099999999999994</v>
      </c>
      <c r="BN51" s="56">
        <v>68</v>
      </c>
      <c r="BO51" s="56">
        <v>68.400000000000006</v>
      </c>
      <c r="BP51" s="56">
        <v>69.099999999999994</v>
      </c>
      <c r="BQ51" s="56">
        <v>70.400000000000006</v>
      </c>
      <c r="BR51" s="56">
        <v>72</v>
      </c>
      <c r="BS51" s="56">
        <v>72.8</v>
      </c>
      <c r="BT51" s="57">
        <v>58.599999999999994</v>
      </c>
      <c r="BU51" s="56">
        <v>58.6</v>
      </c>
      <c r="BV51" s="56">
        <v>59</v>
      </c>
      <c r="BW51" s="56">
        <v>60.099999999999994</v>
      </c>
      <c r="BX51" s="56">
        <v>60.6</v>
      </c>
      <c r="BY51" s="56">
        <v>61.099999999999994</v>
      </c>
      <c r="BZ51" s="56">
        <v>62.1</v>
      </c>
      <c r="CA51" s="56">
        <v>62.9</v>
      </c>
      <c r="CB51" s="56">
        <v>63.599999999999994</v>
      </c>
      <c r="CC51" s="56">
        <v>64.099999999999994</v>
      </c>
      <c r="CD51" s="57">
        <v>77.8</v>
      </c>
      <c r="CE51" s="56">
        <v>78.7</v>
      </c>
      <c r="CF51" s="56">
        <v>78</v>
      </c>
      <c r="CG51" s="56">
        <v>77.5</v>
      </c>
      <c r="CH51" s="56">
        <v>77.3</v>
      </c>
      <c r="CI51" s="56">
        <v>77.900000000000006</v>
      </c>
      <c r="CJ51" s="56">
        <v>77.8</v>
      </c>
      <c r="CK51" s="56">
        <v>78.7</v>
      </c>
      <c r="CL51" s="56">
        <v>79.3</v>
      </c>
      <c r="CM51" s="56">
        <v>79.599999999999994</v>
      </c>
    </row>
    <row r="52" spans="1:91">
      <c r="A52" s="51" t="s">
        <v>57</v>
      </c>
      <c r="B52" s="52">
        <v>2741.1</v>
      </c>
      <c r="C52" s="52">
        <v>2725</v>
      </c>
      <c r="D52" s="52">
        <v>2751.8</v>
      </c>
      <c r="E52" s="52">
        <v>2780.5</v>
      </c>
      <c r="F52" s="52">
        <v>2809</v>
      </c>
      <c r="G52" s="52">
        <v>2845.1</v>
      </c>
      <c r="H52" s="52">
        <v>2892</v>
      </c>
      <c r="I52" s="52">
        <v>2924.2</v>
      </c>
      <c r="J52" s="52">
        <v>2944.8</v>
      </c>
      <c r="K52" s="52">
        <v>2971.5</v>
      </c>
      <c r="L52" s="53">
        <v>104.7</v>
      </c>
      <c r="M52" s="52">
        <v>97.5</v>
      </c>
      <c r="N52" s="52">
        <v>95.7</v>
      </c>
      <c r="O52" s="52">
        <v>97.1</v>
      </c>
      <c r="P52" s="52">
        <v>102.3</v>
      </c>
      <c r="Q52" s="52">
        <v>107.8</v>
      </c>
      <c r="R52" s="52">
        <v>113.60000000000001</v>
      </c>
      <c r="S52" s="52">
        <v>115.6</v>
      </c>
      <c r="T52" s="52">
        <v>120.89999999999999</v>
      </c>
      <c r="U52" s="52">
        <v>127</v>
      </c>
      <c r="V52" s="53">
        <v>436.4</v>
      </c>
      <c r="W52" s="52">
        <v>430.5</v>
      </c>
      <c r="X52" s="52">
        <v>445</v>
      </c>
      <c r="Y52" s="52">
        <v>455.6</v>
      </c>
      <c r="Z52" s="52">
        <v>457.5</v>
      </c>
      <c r="AA52" s="52">
        <v>464.8</v>
      </c>
      <c r="AB52" s="52">
        <v>467.2</v>
      </c>
      <c r="AC52" s="52">
        <v>465.3</v>
      </c>
      <c r="AD52" s="52">
        <v>468.2</v>
      </c>
      <c r="AE52" s="52">
        <v>475.5</v>
      </c>
      <c r="AF52" s="53">
        <v>517.29999999999995</v>
      </c>
      <c r="AG52" s="52">
        <v>508.2</v>
      </c>
      <c r="AH52" s="52">
        <v>510.6</v>
      </c>
      <c r="AI52" s="52">
        <v>512.29999999999995</v>
      </c>
      <c r="AJ52" s="52">
        <v>517.70000000000005</v>
      </c>
      <c r="AK52" s="52">
        <v>524.70000000000005</v>
      </c>
      <c r="AL52" s="52">
        <v>531.6</v>
      </c>
      <c r="AM52" s="52">
        <v>539.70000000000005</v>
      </c>
      <c r="AN52" s="52">
        <v>541.70000000000005</v>
      </c>
      <c r="AO52" s="52">
        <v>543.20000000000005</v>
      </c>
      <c r="AP52" s="53">
        <v>48</v>
      </c>
      <c r="AQ52" s="52">
        <v>46.7</v>
      </c>
      <c r="AR52" s="52">
        <v>46.8</v>
      </c>
      <c r="AS52" s="52">
        <v>46.5</v>
      </c>
      <c r="AT52" s="52">
        <v>47.2</v>
      </c>
      <c r="AU52" s="52">
        <v>47.8</v>
      </c>
      <c r="AV52" s="52">
        <v>48.9</v>
      </c>
      <c r="AW52" s="52">
        <v>48.8</v>
      </c>
      <c r="AX52" s="52">
        <v>47.8</v>
      </c>
      <c r="AY52" s="52">
        <v>47.3</v>
      </c>
      <c r="AZ52" s="53">
        <v>416.79999999999995</v>
      </c>
      <c r="BA52" s="52">
        <v>426.5</v>
      </c>
      <c r="BB52" s="52">
        <v>438.5</v>
      </c>
      <c r="BC52" s="52">
        <v>445.20000000000005</v>
      </c>
      <c r="BD52" s="52">
        <v>452.2</v>
      </c>
      <c r="BE52" s="52">
        <v>457</v>
      </c>
      <c r="BF52" s="52">
        <v>466.09999999999997</v>
      </c>
      <c r="BG52" s="52">
        <v>473.4</v>
      </c>
      <c r="BH52" s="52">
        <v>477.09999999999997</v>
      </c>
      <c r="BI52" s="52">
        <v>479.70000000000005</v>
      </c>
      <c r="BJ52" s="53">
        <v>406.4</v>
      </c>
      <c r="BK52" s="52">
        <v>407.6</v>
      </c>
      <c r="BL52" s="52">
        <v>410.8</v>
      </c>
      <c r="BM52" s="52">
        <v>418.3</v>
      </c>
      <c r="BN52" s="52">
        <v>424.1</v>
      </c>
      <c r="BO52" s="52">
        <v>429.7</v>
      </c>
      <c r="BP52" s="52">
        <v>436.2</v>
      </c>
      <c r="BQ52" s="52">
        <v>445.1</v>
      </c>
      <c r="BR52" s="52">
        <v>450.6</v>
      </c>
      <c r="BS52" s="52">
        <v>456.1</v>
      </c>
      <c r="BT52" s="53">
        <v>390.79999999999995</v>
      </c>
      <c r="BU52" s="52">
        <v>388.4</v>
      </c>
      <c r="BV52" s="52">
        <v>389.6</v>
      </c>
      <c r="BW52" s="52">
        <v>394.7</v>
      </c>
      <c r="BX52" s="52">
        <v>398.9</v>
      </c>
      <c r="BY52" s="52">
        <v>402.1</v>
      </c>
      <c r="BZ52" s="52">
        <v>419</v>
      </c>
      <c r="CA52" s="52">
        <v>424</v>
      </c>
      <c r="CB52" s="52">
        <v>431</v>
      </c>
      <c r="CC52" s="52">
        <v>434.90000000000003</v>
      </c>
      <c r="CD52" s="53">
        <v>420.8</v>
      </c>
      <c r="CE52" s="52">
        <v>419.7</v>
      </c>
      <c r="CF52" s="52">
        <v>414.8</v>
      </c>
      <c r="CG52" s="52">
        <v>410.9</v>
      </c>
      <c r="CH52" s="52">
        <v>409.1</v>
      </c>
      <c r="CI52" s="52">
        <v>411.1</v>
      </c>
      <c r="CJ52" s="52">
        <v>409.3</v>
      </c>
      <c r="CK52" s="52">
        <v>412.5</v>
      </c>
      <c r="CL52" s="52">
        <v>407.6</v>
      </c>
      <c r="CM52" s="56">
        <v>407.8</v>
      </c>
    </row>
    <row r="53" spans="1:91">
      <c r="A53" s="21" t="s">
        <v>63</v>
      </c>
      <c r="B53" s="54">
        <f t="shared" ref="B53:AZ53" si="181">SUM(B55:B63)</f>
        <v>24871.200000000001</v>
      </c>
      <c r="C53" s="54">
        <f t="shared" si="181"/>
        <v>24827.7</v>
      </c>
      <c r="D53" s="54">
        <f t="shared" si="181"/>
        <v>25080.400000000001</v>
      </c>
      <c r="E53" s="54">
        <f t="shared" ref="E53:F53" si="182">SUM(E55:E63)</f>
        <v>25373.4</v>
      </c>
      <c r="F53" s="54">
        <f t="shared" si="182"/>
        <v>25651.9</v>
      </c>
      <c r="G53" s="54">
        <f t="shared" ref="G53:I53" si="183">SUM(G55:G63)</f>
        <v>25955.200000000001</v>
      </c>
      <c r="H53" s="54">
        <f t="shared" si="183"/>
        <v>26351.3</v>
      </c>
      <c r="I53" s="54">
        <f t="shared" si="183"/>
        <v>26684.299999999996</v>
      </c>
      <c r="J53" s="54">
        <f>SUM(K55:K63)</f>
        <v>27283.699999999997</v>
      </c>
      <c r="K53" s="54">
        <f t="shared" ref="K53" si="184">SUM(K55:K63)</f>
        <v>27283.699999999997</v>
      </c>
      <c r="L53" s="55">
        <f t="shared" si="181"/>
        <v>967.9</v>
      </c>
      <c r="M53" s="54">
        <f t="shared" si="181"/>
        <v>923.69999999999993</v>
      </c>
      <c r="N53" s="54">
        <f t="shared" si="181"/>
        <v>946.69999999999993</v>
      </c>
      <c r="O53" s="54">
        <f t="shared" ref="O53:P53" si="185">SUM(O55:O63)</f>
        <v>965.3</v>
      </c>
      <c r="P53" s="54">
        <f t="shared" si="185"/>
        <v>992.8</v>
      </c>
      <c r="Q53" s="54">
        <f t="shared" ref="Q53:S53" si="186">SUM(Q55:Q63)</f>
        <v>1026.0999999999999</v>
      </c>
      <c r="R53" s="54">
        <f t="shared" si="186"/>
        <v>1071.6000000000001</v>
      </c>
      <c r="S53" s="54">
        <f t="shared" si="186"/>
        <v>1093.0999999999999</v>
      </c>
      <c r="T53" s="54">
        <f t="shared" ref="T53:U53" si="187">SUM(T55:T63)</f>
        <v>1124.3</v>
      </c>
      <c r="U53" s="54">
        <f t="shared" si="187"/>
        <v>1159.2000000000003</v>
      </c>
      <c r="V53" s="55">
        <f t="shared" si="181"/>
        <v>1939.1999999999998</v>
      </c>
      <c r="W53" s="54">
        <f t="shared" si="181"/>
        <v>1879.6999999999998</v>
      </c>
      <c r="X53" s="54">
        <f t="shared" si="181"/>
        <v>1881.6</v>
      </c>
      <c r="Y53" s="54">
        <f t="shared" ref="Y53:Z53" si="188">SUM(Y55:Y63)</f>
        <v>1876.3</v>
      </c>
      <c r="Z53" s="54">
        <f t="shared" si="188"/>
        <v>1865.5999999999997</v>
      </c>
      <c r="AA53" s="54">
        <f t="shared" ref="AA53:AC53" si="189">SUM(AA55:AA63)</f>
        <v>1860.3000000000002</v>
      </c>
      <c r="AB53" s="54">
        <f t="shared" si="189"/>
        <v>1857.4</v>
      </c>
      <c r="AC53" s="54">
        <f t="shared" si="189"/>
        <v>1842</v>
      </c>
      <c r="AD53" s="54">
        <f t="shared" ref="AD53:AE53" si="190">SUM(AD55:AD63)</f>
        <v>1845.8000000000002</v>
      </c>
      <c r="AE53" s="54">
        <f t="shared" si="190"/>
        <v>1856.9</v>
      </c>
      <c r="AF53" s="55">
        <f t="shared" si="181"/>
        <v>4572.3</v>
      </c>
      <c r="AG53" s="54">
        <f t="shared" si="181"/>
        <v>4560.3999999999996</v>
      </c>
      <c r="AH53" s="54">
        <f t="shared" si="181"/>
        <v>4613.6999999999989</v>
      </c>
      <c r="AI53" s="54">
        <f t="shared" ref="AI53" si="191">SUM(AI55:AI63)</f>
        <v>4661.2000000000007</v>
      </c>
      <c r="AJ53" s="54">
        <f>SUM(AK55:AK63)</f>
        <v>4752.3</v>
      </c>
      <c r="AK53" s="54">
        <f t="shared" ref="AK53:AM53" si="192">SUM(AK55:AK63)</f>
        <v>4752.3</v>
      </c>
      <c r="AL53" s="54">
        <f t="shared" si="192"/>
        <v>4804</v>
      </c>
      <c r="AM53" s="54">
        <f t="shared" si="192"/>
        <v>4831.2</v>
      </c>
      <c r="AN53" s="54">
        <f t="shared" ref="AN53:AO53" si="193">SUM(AN55:AN63)</f>
        <v>4852.8000000000011</v>
      </c>
      <c r="AO53" s="54">
        <f t="shared" si="193"/>
        <v>4843.8999999999996</v>
      </c>
      <c r="AP53" s="55">
        <f t="shared" si="181"/>
        <v>600.4</v>
      </c>
      <c r="AQ53" s="54">
        <f t="shared" si="181"/>
        <v>577.9</v>
      </c>
      <c r="AR53" s="54">
        <f t="shared" si="181"/>
        <v>573.4</v>
      </c>
      <c r="AS53" s="54">
        <f t="shared" ref="AS53:AT53" si="194">SUM(AS55:AS63)</f>
        <v>578.20000000000005</v>
      </c>
      <c r="AT53" s="54">
        <f t="shared" si="194"/>
        <v>576.1</v>
      </c>
      <c r="AU53" s="54">
        <f t="shared" ref="AU53:AW53" si="195">SUM(AU55:AU63)</f>
        <v>575.79999999999995</v>
      </c>
      <c r="AV53" s="54">
        <f t="shared" si="195"/>
        <v>578.30000000000007</v>
      </c>
      <c r="AW53" s="54">
        <f t="shared" si="195"/>
        <v>578.90000000000009</v>
      </c>
      <c r="AX53" s="54">
        <f t="shared" ref="AX53:AY53" si="196">SUM(AX55:AX63)</f>
        <v>575.90000000000009</v>
      </c>
      <c r="AY53" s="54">
        <f t="shared" si="196"/>
        <v>583.99999999999989</v>
      </c>
      <c r="AZ53" s="55">
        <f t="shared" si="181"/>
        <v>4907.2999999999993</v>
      </c>
      <c r="BA53" s="54">
        <f t="shared" ref="BA53:CF53" si="197">SUM(BA55:BA63)</f>
        <v>4912.1000000000004</v>
      </c>
      <c r="BB53" s="54">
        <f t="shared" si="197"/>
        <v>5025.6000000000004</v>
      </c>
      <c r="BC53" s="54">
        <f t="shared" ref="BC53:BD53" si="198">SUM(BC55:BC63)</f>
        <v>5119.3999999999996</v>
      </c>
      <c r="BD53" s="54">
        <f t="shared" si="198"/>
        <v>5208.3999999999996</v>
      </c>
      <c r="BE53" s="54">
        <f t="shared" ref="BE53:BG53" si="199">SUM(BE55:BE63)</f>
        <v>5275.9</v>
      </c>
      <c r="BF53" s="54">
        <f t="shared" si="199"/>
        <v>5413.7999999999993</v>
      </c>
      <c r="BG53" s="54">
        <f t="shared" si="199"/>
        <v>5499.5000000000009</v>
      </c>
      <c r="BH53" s="54">
        <f t="shared" ref="BH53:BI53" si="200">SUM(BH55:BH63)</f>
        <v>5562.6000000000013</v>
      </c>
      <c r="BI53" s="54">
        <f t="shared" si="200"/>
        <v>5628.2999999999993</v>
      </c>
      <c r="BJ53" s="55">
        <f>SUM(BK55:BK63)</f>
        <v>4806.1000000000004</v>
      </c>
      <c r="BK53" s="54">
        <f t="shared" si="197"/>
        <v>4806.1000000000004</v>
      </c>
      <c r="BL53" s="54">
        <f t="shared" si="197"/>
        <v>4883.7</v>
      </c>
      <c r="BM53" s="54">
        <f t="shared" ref="BM53:BN53" si="201">SUM(BM55:BM63)</f>
        <v>4967</v>
      </c>
      <c r="BN53" s="54">
        <f t="shared" si="201"/>
        <v>5048.4000000000005</v>
      </c>
      <c r="BO53" s="54">
        <f t="shared" ref="BO53:BQ53" si="202">SUM(BO55:BO63)</f>
        <v>5131.1000000000004</v>
      </c>
      <c r="BP53" s="54">
        <f t="shared" si="202"/>
        <v>5241.8</v>
      </c>
      <c r="BQ53" s="54">
        <f t="shared" si="202"/>
        <v>5376.2999999999993</v>
      </c>
      <c r="BR53" s="54">
        <f t="shared" ref="BR53:BS53" si="203">SUM(BR55:BR63)</f>
        <v>5499.2000000000007</v>
      </c>
      <c r="BS53" s="54">
        <f t="shared" si="203"/>
        <v>5606.0000000000009</v>
      </c>
      <c r="BT53" s="55">
        <f t="shared" si="197"/>
        <v>3206.9</v>
      </c>
      <c r="BU53" s="54">
        <f t="shared" si="197"/>
        <v>3244.4</v>
      </c>
      <c r="BV53" s="54">
        <f t="shared" si="197"/>
        <v>3316.7999999999997</v>
      </c>
      <c r="BW53" s="54">
        <f t="shared" ref="BW53:BX53" si="204">SUM(BW55:BW63)</f>
        <v>3413</v>
      </c>
      <c r="BX53" s="54">
        <f t="shared" si="204"/>
        <v>3496</v>
      </c>
      <c r="BY53" s="54">
        <f t="shared" ref="BY53:CA53" si="205">SUM(BY55:BY63)</f>
        <v>3569.4</v>
      </c>
      <c r="BZ53" s="54">
        <f t="shared" si="205"/>
        <v>3631.9</v>
      </c>
      <c r="CA53" s="54">
        <f t="shared" si="205"/>
        <v>3700.2000000000003</v>
      </c>
      <c r="CB53" s="54">
        <f t="shared" ref="CB53:CC53" si="206">SUM(CB55:CB63)</f>
        <v>3765.8</v>
      </c>
      <c r="CC53" s="54">
        <f t="shared" si="206"/>
        <v>3814.6000000000004</v>
      </c>
      <c r="CD53" s="55">
        <f t="shared" si="197"/>
        <v>3949.2</v>
      </c>
      <c r="CE53" s="54">
        <f t="shared" si="197"/>
        <v>3923.7</v>
      </c>
      <c r="CF53" s="54">
        <f t="shared" si="197"/>
        <v>3839.2999999999997</v>
      </c>
      <c r="CG53" s="54">
        <f t="shared" ref="CG53:CH53" si="207">SUM(CG55:CG63)</f>
        <v>3793.4</v>
      </c>
      <c r="CH53" s="54">
        <f t="shared" si="207"/>
        <v>3769.3999999999996</v>
      </c>
      <c r="CI53" s="54">
        <f t="shared" ref="CI53:CK53" si="208">SUM(CI55:CI63)</f>
        <v>3765.0000000000005</v>
      </c>
      <c r="CJ53" s="54">
        <f>SUM(CK55:CK63)</f>
        <v>3763.7000000000003</v>
      </c>
      <c r="CK53" s="54">
        <f t="shared" si="208"/>
        <v>3763.7000000000003</v>
      </c>
      <c r="CL53" s="54">
        <f t="shared" ref="CL53:CM53" si="209">SUM(CL55:CL63)</f>
        <v>3758.4999999999995</v>
      </c>
      <c r="CM53" s="110">
        <f t="shared" si="209"/>
        <v>3791</v>
      </c>
    </row>
    <row r="54" spans="1:91">
      <c r="A54" s="20" t="s">
        <v>60</v>
      </c>
      <c r="B54" s="54">
        <f t="shared" ref="B54:W54" si="210">(B53/B5)*100</f>
        <v>18.951940441809604</v>
      </c>
      <c r="C54" s="54">
        <f t="shared" si="210"/>
        <v>19.057915947035116</v>
      </c>
      <c r="D54" s="54">
        <f t="shared" si="210"/>
        <v>19.023073072313831</v>
      </c>
      <c r="E54" s="54">
        <f t="shared" ref="E54:F54" si="211">(E53/E5)*100</f>
        <v>18.920688420927043</v>
      </c>
      <c r="F54" s="54">
        <f t="shared" si="211"/>
        <v>18.807343485369486</v>
      </c>
      <c r="G54" s="54">
        <f t="shared" ref="G54:I54" si="212">(G53/G5)*100</f>
        <v>18.667165316954591</v>
      </c>
      <c r="H54" s="54">
        <f t="shared" si="212"/>
        <v>18.53395555586815</v>
      </c>
      <c r="I54" s="54">
        <f t="shared" si="212"/>
        <v>18.454740610208496</v>
      </c>
      <c r="J54" s="54">
        <f>(K53/K5)*100</f>
        <v>18.33132329771259</v>
      </c>
      <c r="K54" s="54">
        <f t="shared" ref="K54" si="213">(K53/K5)*100</f>
        <v>18.33132329771259</v>
      </c>
      <c r="L54" s="55">
        <f t="shared" si="210"/>
        <v>15.543600449654729</v>
      </c>
      <c r="M54" s="54">
        <f t="shared" si="210"/>
        <v>15.142622950819669</v>
      </c>
      <c r="N54" s="54">
        <f t="shared" si="210"/>
        <v>14.93217665615142</v>
      </c>
      <c r="O54" s="54">
        <f t="shared" ref="O54:P54" si="214">(O53/O5)*100</f>
        <v>14.892008639308854</v>
      </c>
      <c r="P54" s="54">
        <f t="shared" si="214"/>
        <v>14.798032493665225</v>
      </c>
      <c r="Q54" s="54">
        <f t="shared" ref="Q54:S54" si="215">(Q53/Q5)*100</f>
        <v>14.478622830534782</v>
      </c>
      <c r="R54" s="54">
        <f t="shared" si="215"/>
        <v>14.755046402114946</v>
      </c>
      <c r="S54" s="54">
        <f t="shared" si="215"/>
        <v>14.827525399818231</v>
      </c>
      <c r="T54" s="54">
        <f t="shared" ref="T54:U54" si="216">(T53/T5)*100</f>
        <v>14.76815972678313</v>
      </c>
      <c r="U54" s="54">
        <f t="shared" si="216"/>
        <v>14.564277816866023</v>
      </c>
      <c r="V54" s="55">
        <f t="shared" si="210"/>
        <v>16.871411171045761</v>
      </c>
      <c r="W54" s="54">
        <f t="shared" si="210"/>
        <v>16.198724577731817</v>
      </c>
      <c r="X54" s="54">
        <f t="shared" ref="X54:AZ54" si="217">(X53/X5)*100</f>
        <v>15.945762711864406</v>
      </c>
      <c r="Y54" s="54">
        <f t="shared" ref="Y54:Z54" si="218">(Y53/Y5)*100</f>
        <v>15.69075096169928</v>
      </c>
      <c r="Z54" s="54">
        <f t="shared" si="218"/>
        <v>15.438596491228068</v>
      </c>
      <c r="AA54" s="54">
        <f t="shared" ref="AA54:AC54" si="219">(AA53/AA5)*100</f>
        <v>15.121931393269389</v>
      </c>
      <c r="AB54" s="54">
        <f t="shared" si="219"/>
        <v>15.060407038028053</v>
      </c>
      <c r="AC54" s="54">
        <f t="shared" si="219"/>
        <v>14.939899751812744</v>
      </c>
      <c r="AD54" s="54">
        <f t="shared" ref="AD54:AE54" si="220">(AD53/AD5)*100</f>
        <v>14.846332655014601</v>
      </c>
      <c r="AE54" s="54">
        <f t="shared" si="220"/>
        <v>14.661318721230455</v>
      </c>
      <c r="AF54" s="55">
        <f t="shared" si="217"/>
        <v>18.183734340823225</v>
      </c>
      <c r="AG54" s="54">
        <f t="shared" si="217"/>
        <v>17.957158607654748</v>
      </c>
      <c r="AH54" s="54">
        <f t="shared" si="217"/>
        <v>17.803889789303078</v>
      </c>
      <c r="AI54" s="54">
        <f t="shared" ref="AI54" si="221">(AI53/AI5)*100</f>
        <v>17.704345183834704</v>
      </c>
      <c r="AJ54" s="54">
        <f>(AK53/AK5)*100</f>
        <v>17.342894679220496</v>
      </c>
      <c r="AK54" s="54">
        <f t="shared" ref="AK54:AM54" si="222">(AK53/AK5)*100</f>
        <v>17.342894679220496</v>
      </c>
      <c r="AL54" s="54">
        <f t="shared" si="222"/>
        <v>17.836324618137805</v>
      </c>
      <c r="AM54" s="54">
        <f t="shared" si="222"/>
        <v>17.706821480406386</v>
      </c>
      <c r="AN54" s="54">
        <f t="shared" ref="AN54:AO54" si="223">(AN53/AN5)*100</f>
        <v>17.639874374781904</v>
      </c>
      <c r="AO54" s="54">
        <f t="shared" si="223"/>
        <v>17.516218385899951</v>
      </c>
      <c r="AP54" s="55">
        <f t="shared" si="217"/>
        <v>21.793103448275861</v>
      </c>
      <c r="AQ54" s="54">
        <f t="shared" si="217"/>
        <v>21.41957005189029</v>
      </c>
      <c r="AR54" s="54">
        <f t="shared" si="217"/>
        <v>21.268545994065281</v>
      </c>
      <c r="AS54" s="54">
        <f t="shared" ref="AS54:AT54" si="224">(AS53/AS5)*100</f>
        <v>21.566579634464752</v>
      </c>
      <c r="AT54" s="54">
        <f t="shared" si="224"/>
        <v>21.087115666178626</v>
      </c>
      <c r="AU54" s="54">
        <f t="shared" ref="AU54:AW54" si="225">(AU53/AU5)*100</f>
        <v>20.749549549549549</v>
      </c>
      <c r="AV54" s="54">
        <f t="shared" si="225"/>
        <v>20.876502653333819</v>
      </c>
      <c r="AW54" s="54">
        <f t="shared" si="225"/>
        <v>20.589699815051933</v>
      </c>
      <c r="AX54" s="54">
        <f t="shared" ref="AX54:AY54" si="226">(AX53/AX5)*100</f>
        <v>20.445911882699612</v>
      </c>
      <c r="AY54" s="54">
        <f t="shared" si="226"/>
        <v>20.556865781970494</v>
      </c>
      <c r="AZ54" s="55">
        <f t="shared" si="217"/>
        <v>20.173895169578621</v>
      </c>
      <c r="BA54" s="54">
        <f t="shared" ref="BA54:BV54" si="227">(BA53/BA5)*100</f>
        <v>19.790097095201645</v>
      </c>
      <c r="BB54" s="54">
        <f t="shared" si="227"/>
        <v>19.753940489760623</v>
      </c>
      <c r="BC54" s="54">
        <f t="shared" ref="BC54:BD54" si="228">(BC53/BC5)*100</f>
        <v>19.629601226993863</v>
      </c>
      <c r="BD54" s="54">
        <f t="shared" si="228"/>
        <v>19.490326684878191</v>
      </c>
      <c r="BE54" s="54">
        <f t="shared" ref="BE54:BG54" si="229">(BE53/BE5)*100</f>
        <v>19.130828921604177</v>
      </c>
      <c r="BF54" s="54">
        <f t="shared" si="229"/>
        <v>19.514111667808095</v>
      </c>
      <c r="BG54" s="54">
        <f t="shared" si="229"/>
        <v>19.426409602464197</v>
      </c>
      <c r="BH54" s="54">
        <f t="shared" ref="BH54:BI54" si="230">(BH53/BH5)*100</f>
        <v>19.3635974393517</v>
      </c>
      <c r="BI54" s="54">
        <f t="shared" si="230"/>
        <v>19.173420270007867</v>
      </c>
      <c r="BJ54" s="55">
        <f>(BK53/BK5)*100</f>
        <v>23.794930191108033</v>
      </c>
      <c r="BK54" s="54">
        <f t="shared" si="227"/>
        <v>23.794930191108033</v>
      </c>
      <c r="BL54" s="54">
        <f t="shared" si="227"/>
        <v>23.74416569428238</v>
      </c>
      <c r="BM54" s="54">
        <f t="shared" ref="BM54:BN54" si="231">(BM53/BM5)*100</f>
        <v>23.555913876505738</v>
      </c>
      <c r="BN54" s="54">
        <f t="shared" si="231"/>
        <v>23.581838565022423</v>
      </c>
      <c r="BO54" s="54">
        <f t="shared" ref="BO54:BQ54" si="232">(BO53/BO5)*100</f>
        <v>23.437171698716487</v>
      </c>
      <c r="BP54" s="54">
        <f t="shared" si="232"/>
        <v>23.761559383499549</v>
      </c>
      <c r="BQ54" s="54">
        <f t="shared" si="232"/>
        <v>23.721447386418284</v>
      </c>
      <c r="BR54" s="54">
        <f t="shared" ref="BR54:BS54" si="233">(BR53/BR5)*100</f>
        <v>23.773230906237718</v>
      </c>
      <c r="BS54" s="54">
        <f t="shared" si="233"/>
        <v>23.737842083645621</v>
      </c>
      <c r="BT54" s="55">
        <f t="shared" si="227"/>
        <v>17.885666480758506</v>
      </c>
      <c r="BU54" s="54">
        <f t="shared" si="227"/>
        <v>17.893227443194355</v>
      </c>
      <c r="BV54" s="54">
        <f t="shared" si="227"/>
        <v>17.855297157622736</v>
      </c>
      <c r="BW54" s="54">
        <f t="shared" ref="BW54:BX54" si="234">(BW53/BW5)*100</f>
        <v>17.889715903134501</v>
      </c>
      <c r="BX54" s="54">
        <f t="shared" si="234"/>
        <v>17.809475292919004</v>
      </c>
      <c r="BY54" s="54">
        <f t="shared" ref="BY54:CA54" si="235">(BY53/BY5)*100</f>
        <v>17.682552263945308</v>
      </c>
      <c r="BZ54" s="54">
        <f t="shared" si="235"/>
        <v>17.523231465488124</v>
      </c>
      <c r="CA54" s="54">
        <f t="shared" si="235"/>
        <v>17.403533196621073</v>
      </c>
      <c r="CB54" s="54">
        <f t="shared" ref="CB54:CC54" si="236">(CB53/CB5)*100</f>
        <v>17.384680725338843</v>
      </c>
      <c r="CC54" s="54">
        <f t="shared" si="236"/>
        <v>17.36205617430328</v>
      </c>
      <c r="CD54" s="55">
        <f t="shared" ref="CD54:CF54" si="237">(CD53/CD5)*100</f>
        <v>17.290718038528897</v>
      </c>
      <c r="CE54" s="54">
        <f t="shared" si="237"/>
        <v>17.356128632724378</v>
      </c>
      <c r="CF54" s="54">
        <f t="shared" si="237"/>
        <v>17.224315836698072</v>
      </c>
      <c r="CG54" s="54">
        <f t="shared" ref="CG54:CH54" si="238">(CG53/CG5)*100</f>
        <v>17.052820858619917</v>
      </c>
      <c r="CH54" s="54">
        <f t="shared" si="238"/>
        <v>16.995355967356506</v>
      </c>
      <c r="CI54" s="54">
        <f t="shared" ref="CI54:CK54" si="239">(CI53/CI5)*100</f>
        <v>16.912986837967747</v>
      </c>
      <c r="CJ54" s="54">
        <f>(CK53/CK5)*100</f>
        <v>16.680627390496959</v>
      </c>
      <c r="CK54" s="54">
        <f t="shared" si="239"/>
        <v>16.680627390496959</v>
      </c>
      <c r="CL54" s="54">
        <f t="shared" ref="CL54:CM54" si="240">(CL53/CL5)*100</f>
        <v>16.57413491262033</v>
      </c>
      <c r="CM54" s="54">
        <f t="shared" si="240"/>
        <v>16.643106127788847</v>
      </c>
    </row>
    <row r="55" spans="1:91">
      <c r="A55" s="21" t="s">
        <v>29</v>
      </c>
      <c r="B55" s="56">
        <v>1626.6</v>
      </c>
      <c r="C55" s="56">
        <v>1608</v>
      </c>
      <c r="D55" s="56">
        <v>1625.1</v>
      </c>
      <c r="E55" s="56">
        <v>1640.4</v>
      </c>
      <c r="F55" s="56">
        <v>1653.6</v>
      </c>
      <c r="G55" s="56">
        <v>1666.1</v>
      </c>
      <c r="H55" s="56">
        <v>1674.1</v>
      </c>
      <c r="I55" s="56">
        <v>1679.1</v>
      </c>
      <c r="J55" s="56">
        <v>1680.7</v>
      </c>
      <c r="K55" s="56">
        <v>1689</v>
      </c>
      <c r="L55" s="57">
        <v>55.2</v>
      </c>
      <c r="M55" s="56">
        <v>50.6</v>
      </c>
      <c r="N55" s="56">
        <v>52.1</v>
      </c>
      <c r="O55" s="56">
        <v>52.2</v>
      </c>
      <c r="P55" s="56">
        <v>54.300000000000004</v>
      </c>
      <c r="Q55" s="56">
        <v>56.1</v>
      </c>
      <c r="R55" s="56">
        <v>58.5</v>
      </c>
      <c r="S55" s="56">
        <v>59.6</v>
      </c>
      <c r="T55" s="56">
        <v>58.800000000000004</v>
      </c>
      <c r="U55" s="56">
        <v>59.1</v>
      </c>
      <c r="V55" s="57">
        <v>170.5</v>
      </c>
      <c r="W55" s="56">
        <v>164.8</v>
      </c>
      <c r="X55" s="56">
        <v>165.5</v>
      </c>
      <c r="Y55" s="56">
        <v>164.2</v>
      </c>
      <c r="Z55" s="56">
        <v>162.6</v>
      </c>
      <c r="AA55" s="56">
        <v>159.69999999999999</v>
      </c>
      <c r="AB55" s="56">
        <v>156.9</v>
      </c>
      <c r="AC55" s="56">
        <v>156.30000000000001</v>
      </c>
      <c r="AD55" s="56">
        <v>159.4</v>
      </c>
      <c r="AE55" s="56">
        <v>160.30000000000001</v>
      </c>
      <c r="AF55" s="57">
        <v>293.3</v>
      </c>
      <c r="AG55" s="56">
        <v>289.8</v>
      </c>
      <c r="AH55" s="56">
        <v>292.89999999999998</v>
      </c>
      <c r="AI55" s="56">
        <v>295.8</v>
      </c>
      <c r="AJ55" s="56">
        <v>298.39999999999998</v>
      </c>
      <c r="AK55" s="56">
        <v>301.3</v>
      </c>
      <c r="AL55" s="56">
        <v>297.10000000000002</v>
      </c>
      <c r="AM55" s="56">
        <v>298.39999999999998</v>
      </c>
      <c r="AN55" s="56">
        <v>297.7</v>
      </c>
      <c r="AO55" s="56">
        <v>296.5</v>
      </c>
      <c r="AP55" s="57">
        <v>34.299999999999997</v>
      </c>
      <c r="AQ55" s="56">
        <v>31.7</v>
      </c>
      <c r="AR55" s="56">
        <v>31.3</v>
      </c>
      <c r="AS55" s="56">
        <v>31.3</v>
      </c>
      <c r="AT55" s="56">
        <v>32.1</v>
      </c>
      <c r="AU55" s="56">
        <v>31.8</v>
      </c>
      <c r="AV55" s="56">
        <v>32.4</v>
      </c>
      <c r="AW55" s="56">
        <v>32.299999999999997</v>
      </c>
      <c r="AX55" s="56">
        <v>31.4</v>
      </c>
      <c r="AY55" s="56">
        <v>31.9</v>
      </c>
      <c r="AZ55" s="57">
        <v>327.7</v>
      </c>
      <c r="BA55" s="56">
        <v>325.89999999999998</v>
      </c>
      <c r="BB55" s="56">
        <v>332.1</v>
      </c>
      <c r="BC55" s="56">
        <v>336.5</v>
      </c>
      <c r="BD55" s="56">
        <v>337.29999999999995</v>
      </c>
      <c r="BE55" s="56">
        <v>340.4</v>
      </c>
      <c r="BF55" s="56">
        <v>348.6</v>
      </c>
      <c r="BG55" s="56">
        <v>347.7</v>
      </c>
      <c r="BH55" s="56">
        <v>346</v>
      </c>
      <c r="BI55" s="56">
        <v>346.6</v>
      </c>
      <c r="BJ55" s="57">
        <v>302.39999999999998</v>
      </c>
      <c r="BK55" s="56">
        <v>306.89999999999998</v>
      </c>
      <c r="BL55" s="56">
        <v>313.3</v>
      </c>
      <c r="BM55" s="56">
        <v>317.60000000000002</v>
      </c>
      <c r="BN55" s="56">
        <v>321.2</v>
      </c>
      <c r="BO55" s="56">
        <v>325</v>
      </c>
      <c r="BP55" s="56">
        <v>326.60000000000002</v>
      </c>
      <c r="BQ55" s="56">
        <v>329.5</v>
      </c>
      <c r="BR55" s="56">
        <v>334.3</v>
      </c>
      <c r="BS55" s="56">
        <v>334.9</v>
      </c>
      <c r="BT55" s="57">
        <v>195</v>
      </c>
      <c r="BU55" s="56">
        <v>194.1</v>
      </c>
      <c r="BV55" s="56">
        <v>197.70000000000002</v>
      </c>
      <c r="BW55" s="56">
        <v>204.3</v>
      </c>
      <c r="BX55" s="56">
        <v>209.5</v>
      </c>
      <c r="BY55" s="56">
        <v>214</v>
      </c>
      <c r="BZ55" s="56">
        <v>215</v>
      </c>
      <c r="CA55" s="56">
        <v>219</v>
      </c>
      <c r="CB55" s="56">
        <v>220.6</v>
      </c>
      <c r="CC55" s="56">
        <v>223.1</v>
      </c>
      <c r="CD55" s="57">
        <v>248.2</v>
      </c>
      <c r="CE55" s="56">
        <v>244.2</v>
      </c>
      <c r="CF55" s="56">
        <v>240.3</v>
      </c>
      <c r="CG55" s="56">
        <v>238.5</v>
      </c>
      <c r="CH55" s="56">
        <v>238.2</v>
      </c>
      <c r="CI55" s="56">
        <v>237.9</v>
      </c>
      <c r="CJ55" s="56">
        <v>238.9</v>
      </c>
      <c r="CK55" s="56">
        <v>236.3</v>
      </c>
      <c r="CL55" s="56">
        <v>232.4</v>
      </c>
      <c r="CM55" s="56">
        <v>236.7</v>
      </c>
    </row>
    <row r="56" spans="1:91">
      <c r="A56" s="21" t="s">
        <v>37</v>
      </c>
      <c r="B56" s="56">
        <v>596.29999999999995</v>
      </c>
      <c r="C56" s="56">
        <v>593</v>
      </c>
      <c r="D56" s="56">
        <v>594.70000000000005</v>
      </c>
      <c r="E56" s="56">
        <v>598.1</v>
      </c>
      <c r="F56" s="56">
        <v>601.70000000000005</v>
      </c>
      <c r="G56" s="56">
        <v>604.4</v>
      </c>
      <c r="H56" s="56">
        <v>610.6</v>
      </c>
      <c r="I56" s="56">
        <v>617.29999999999995</v>
      </c>
      <c r="J56" s="56">
        <v>622.70000000000005</v>
      </c>
      <c r="K56" s="56">
        <v>628.5</v>
      </c>
      <c r="L56" s="57">
        <v>27.599999999999998</v>
      </c>
      <c r="M56" s="56">
        <v>26.9</v>
      </c>
      <c r="N56" s="56">
        <v>27.8</v>
      </c>
      <c r="O56" s="56">
        <v>28.1</v>
      </c>
      <c r="P56" s="56">
        <v>28</v>
      </c>
      <c r="Q56" s="56">
        <v>28.3</v>
      </c>
      <c r="R56" s="56">
        <v>28.9</v>
      </c>
      <c r="S56" s="56">
        <v>29.7</v>
      </c>
      <c r="T56" s="56">
        <v>30.2</v>
      </c>
      <c r="U56" s="56">
        <v>31.099999999999998</v>
      </c>
      <c r="V56" s="57">
        <v>52.3</v>
      </c>
      <c r="W56" s="56">
        <v>50.8</v>
      </c>
      <c r="X56" s="56">
        <v>50.7</v>
      </c>
      <c r="Y56" s="56">
        <v>50.8</v>
      </c>
      <c r="Z56" s="56">
        <v>50.4</v>
      </c>
      <c r="AA56" s="56">
        <v>50.2</v>
      </c>
      <c r="AB56" s="56">
        <v>50.7</v>
      </c>
      <c r="AC56" s="56">
        <v>50.7</v>
      </c>
      <c r="AD56" s="56">
        <v>51.1</v>
      </c>
      <c r="AE56" s="56">
        <v>52</v>
      </c>
      <c r="AF56" s="57">
        <v>118.8</v>
      </c>
      <c r="AG56" s="56">
        <v>116.8</v>
      </c>
      <c r="AH56" s="56">
        <v>117</v>
      </c>
      <c r="AI56" s="56">
        <v>117.4</v>
      </c>
      <c r="AJ56" s="56">
        <v>118</v>
      </c>
      <c r="AK56" s="56">
        <v>119</v>
      </c>
      <c r="AL56" s="56">
        <v>119.7</v>
      </c>
      <c r="AM56" s="56">
        <v>120.5</v>
      </c>
      <c r="AN56" s="56">
        <v>120.1</v>
      </c>
      <c r="AO56" s="56">
        <v>119.1</v>
      </c>
      <c r="AP56" s="57">
        <v>9</v>
      </c>
      <c r="AQ56" s="56">
        <v>8.6999999999999993</v>
      </c>
      <c r="AR56" s="56">
        <v>8.1999999999999993</v>
      </c>
      <c r="AS56" s="56">
        <v>7.9</v>
      </c>
      <c r="AT56" s="56">
        <v>7.6</v>
      </c>
      <c r="AU56" s="56">
        <v>7.5</v>
      </c>
      <c r="AV56" s="56">
        <v>7.7</v>
      </c>
      <c r="AW56" s="56">
        <v>7.7</v>
      </c>
      <c r="AX56" s="56">
        <v>7.4</v>
      </c>
      <c r="AY56" s="56">
        <v>7.3</v>
      </c>
      <c r="AZ56" s="57">
        <v>87.4</v>
      </c>
      <c r="BA56" s="56">
        <v>87.6</v>
      </c>
      <c r="BB56" s="56">
        <v>89.1</v>
      </c>
      <c r="BC56" s="56">
        <v>89.7</v>
      </c>
      <c r="BD56" s="56">
        <v>91.9</v>
      </c>
      <c r="BE56" s="56">
        <v>93.699999999999989</v>
      </c>
      <c r="BF56" s="56">
        <v>95.4</v>
      </c>
      <c r="BG56" s="56">
        <v>96.4</v>
      </c>
      <c r="BH56" s="56">
        <v>98</v>
      </c>
      <c r="BI56" s="56">
        <v>101.19999999999999</v>
      </c>
      <c r="BJ56" s="57">
        <v>118.6</v>
      </c>
      <c r="BK56" s="56">
        <v>118.9</v>
      </c>
      <c r="BL56" s="56">
        <v>119.7</v>
      </c>
      <c r="BM56" s="56">
        <v>121.3</v>
      </c>
      <c r="BN56" s="56">
        <v>121.9</v>
      </c>
      <c r="BO56" s="56">
        <v>122.4</v>
      </c>
      <c r="BP56" s="56">
        <v>123.2</v>
      </c>
      <c r="BQ56" s="56">
        <v>125.3</v>
      </c>
      <c r="BR56" s="56">
        <v>127.5</v>
      </c>
      <c r="BS56" s="56">
        <v>127.2</v>
      </c>
      <c r="BT56" s="57">
        <v>78.900000000000006</v>
      </c>
      <c r="BU56" s="56">
        <v>79.400000000000006</v>
      </c>
      <c r="BV56" s="56">
        <v>80.099999999999994</v>
      </c>
      <c r="BW56" s="56">
        <v>81.599999999999994</v>
      </c>
      <c r="BX56" s="56">
        <v>83.4</v>
      </c>
      <c r="BY56" s="56">
        <v>83.5</v>
      </c>
      <c r="BZ56" s="56">
        <v>85.5</v>
      </c>
      <c r="CA56" s="56">
        <v>86.9</v>
      </c>
      <c r="CB56" s="56">
        <v>88.4</v>
      </c>
      <c r="CC56" s="56">
        <v>90.5</v>
      </c>
      <c r="CD56" s="57">
        <v>103.7</v>
      </c>
      <c r="CE56" s="56">
        <v>104</v>
      </c>
      <c r="CF56" s="56">
        <v>102.1</v>
      </c>
      <c r="CG56" s="56">
        <v>101.5</v>
      </c>
      <c r="CH56" s="56">
        <v>100.5</v>
      </c>
      <c r="CI56" s="56">
        <v>99.8</v>
      </c>
      <c r="CJ56" s="56">
        <v>99.5</v>
      </c>
      <c r="CK56" s="56">
        <v>100.1</v>
      </c>
      <c r="CL56" s="56">
        <v>100.1</v>
      </c>
      <c r="CM56" s="56">
        <v>100.1</v>
      </c>
    </row>
    <row r="57" spans="1:91">
      <c r="A57" s="21" t="s">
        <v>38</v>
      </c>
      <c r="B57" s="56">
        <v>3203.9</v>
      </c>
      <c r="C57" s="56">
        <v>3214.5</v>
      </c>
      <c r="D57" s="56">
        <v>3250.7</v>
      </c>
      <c r="E57" s="56">
        <v>3301.5</v>
      </c>
      <c r="F57" s="56">
        <v>3358.5</v>
      </c>
      <c r="G57" s="56">
        <v>3413.5</v>
      </c>
      <c r="H57" s="56">
        <v>3501.7</v>
      </c>
      <c r="I57" s="56">
        <v>3561.5</v>
      </c>
      <c r="J57" s="56">
        <v>3608.2</v>
      </c>
      <c r="K57" s="56">
        <v>3642.9</v>
      </c>
      <c r="L57" s="57">
        <v>112.7</v>
      </c>
      <c r="M57" s="56">
        <v>108.19999999999999</v>
      </c>
      <c r="N57" s="56">
        <v>111.8</v>
      </c>
      <c r="O57" s="56">
        <v>116.5</v>
      </c>
      <c r="P57" s="56">
        <v>123.3</v>
      </c>
      <c r="Q57" s="56">
        <v>128.69999999999999</v>
      </c>
      <c r="R57" s="56">
        <v>140.19999999999999</v>
      </c>
      <c r="S57" s="56">
        <v>146.9</v>
      </c>
      <c r="T57" s="56">
        <v>152.9</v>
      </c>
      <c r="U57" s="56">
        <v>158.29999999999998</v>
      </c>
      <c r="V57" s="57">
        <v>259.2</v>
      </c>
      <c r="W57" s="56">
        <v>253</v>
      </c>
      <c r="X57" s="56">
        <v>252.6</v>
      </c>
      <c r="Y57" s="56">
        <v>252.2</v>
      </c>
      <c r="Z57" s="56">
        <v>250.8</v>
      </c>
      <c r="AA57" s="56">
        <v>249.7</v>
      </c>
      <c r="AB57" s="56">
        <v>249.1</v>
      </c>
      <c r="AC57" s="56">
        <v>245.5</v>
      </c>
      <c r="AD57" s="56">
        <v>244.2</v>
      </c>
      <c r="AE57" s="56">
        <v>244.1</v>
      </c>
      <c r="AF57" s="57">
        <v>542.20000000000005</v>
      </c>
      <c r="AG57" s="56">
        <v>543.6</v>
      </c>
      <c r="AH57" s="56">
        <v>548.1</v>
      </c>
      <c r="AI57" s="56">
        <v>551.29999999999995</v>
      </c>
      <c r="AJ57" s="56">
        <v>556</v>
      </c>
      <c r="AK57" s="56">
        <v>561.4</v>
      </c>
      <c r="AL57" s="56">
        <v>569.5</v>
      </c>
      <c r="AM57" s="56">
        <v>573.70000000000005</v>
      </c>
      <c r="AN57" s="56">
        <v>579</v>
      </c>
      <c r="AO57" s="56">
        <v>579.4</v>
      </c>
      <c r="AP57" s="57">
        <v>85.8</v>
      </c>
      <c r="AQ57" s="56">
        <v>85</v>
      </c>
      <c r="AR57" s="56">
        <v>84.7</v>
      </c>
      <c r="AS57" s="56">
        <v>86.4</v>
      </c>
      <c r="AT57" s="56">
        <v>86.1</v>
      </c>
      <c r="AU57" s="56">
        <v>86.2</v>
      </c>
      <c r="AV57" s="56">
        <v>88.2</v>
      </c>
      <c r="AW57" s="56">
        <v>89</v>
      </c>
      <c r="AX57" s="56">
        <v>91.3</v>
      </c>
      <c r="AY57" s="56">
        <v>91.5</v>
      </c>
      <c r="AZ57" s="57">
        <v>672</v>
      </c>
      <c r="BA57" s="56">
        <v>671.7</v>
      </c>
      <c r="BB57" s="56">
        <v>685.7</v>
      </c>
      <c r="BC57" s="56">
        <v>698.90000000000009</v>
      </c>
      <c r="BD57" s="56">
        <v>713.3</v>
      </c>
      <c r="BE57" s="56">
        <v>725.3</v>
      </c>
      <c r="BF57" s="56">
        <v>756.1</v>
      </c>
      <c r="BG57" s="56">
        <v>772.7</v>
      </c>
      <c r="BH57" s="56">
        <v>787.40000000000009</v>
      </c>
      <c r="BI57" s="56">
        <v>805.4</v>
      </c>
      <c r="BJ57" s="57">
        <v>675.3</v>
      </c>
      <c r="BK57" s="56">
        <v>687.7</v>
      </c>
      <c r="BL57" s="56">
        <v>698.2</v>
      </c>
      <c r="BM57" s="56">
        <v>710.8</v>
      </c>
      <c r="BN57" s="56">
        <v>723.4</v>
      </c>
      <c r="BO57" s="56">
        <v>736.4</v>
      </c>
      <c r="BP57" s="56">
        <v>762.2</v>
      </c>
      <c r="BQ57" s="56">
        <v>781.9</v>
      </c>
      <c r="BR57" s="56">
        <v>794.8</v>
      </c>
      <c r="BS57" s="56">
        <v>797.9</v>
      </c>
      <c r="BT57" s="57">
        <v>418.8</v>
      </c>
      <c r="BU57" s="56">
        <v>426</v>
      </c>
      <c r="BV57" s="56">
        <v>435</v>
      </c>
      <c r="BW57" s="56">
        <v>448.20000000000005</v>
      </c>
      <c r="BX57" s="56">
        <v>462.5</v>
      </c>
      <c r="BY57" s="56">
        <v>474.2</v>
      </c>
      <c r="BZ57" s="56">
        <v>485.4</v>
      </c>
      <c r="CA57" s="56">
        <v>496.40000000000003</v>
      </c>
      <c r="CB57" s="56">
        <v>506</v>
      </c>
      <c r="CC57" s="56">
        <v>511.9</v>
      </c>
      <c r="CD57" s="57">
        <v>437.9</v>
      </c>
      <c r="CE57" s="56">
        <v>439.3</v>
      </c>
      <c r="CF57" s="56">
        <v>434.7</v>
      </c>
      <c r="CG57" s="56">
        <v>437.2</v>
      </c>
      <c r="CH57" s="56">
        <v>443.1</v>
      </c>
      <c r="CI57" s="56">
        <v>451.7</v>
      </c>
      <c r="CJ57" s="56">
        <v>451.1</v>
      </c>
      <c r="CK57" s="56">
        <v>455.5</v>
      </c>
      <c r="CL57" s="56">
        <v>452.6</v>
      </c>
      <c r="CM57" s="56">
        <v>454.5</v>
      </c>
    </row>
    <row r="58" spans="1:91">
      <c r="A58" s="21" t="s">
        <v>45</v>
      </c>
      <c r="B58" s="56">
        <v>628.4</v>
      </c>
      <c r="C58" s="56">
        <v>624.79999999999995</v>
      </c>
      <c r="D58" s="56">
        <v>628.4</v>
      </c>
      <c r="E58" s="56">
        <v>634.79999999999995</v>
      </c>
      <c r="F58" s="56">
        <v>640.29999999999995</v>
      </c>
      <c r="G58" s="56">
        <v>647.79999999999995</v>
      </c>
      <c r="H58" s="56">
        <v>656.1</v>
      </c>
      <c r="I58" s="56">
        <v>668.3</v>
      </c>
      <c r="J58" s="56">
        <v>675.1</v>
      </c>
      <c r="K58" s="56">
        <v>681</v>
      </c>
      <c r="L58" s="57">
        <v>23.5</v>
      </c>
      <c r="M58" s="56">
        <v>22.299999999999997</v>
      </c>
      <c r="N58" s="56">
        <v>23</v>
      </c>
      <c r="O58" s="56">
        <v>23.099999999999998</v>
      </c>
      <c r="P58" s="56">
        <v>23.4</v>
      </c>
      <c r="Q58" s="56">
        <v>24.3</v>
      </c>
      <c r="R58" s="56">
        <v>25.2</v>
      </c>
      <c r="S58" s="56">
        <v>26.6</v>
      </c>
      <c r="T58" s="56">
        <v>27.6</v>
      </c>
      <c r="U58" s="56">
        <v>27.9</v>
      </c>
      <c r="V58" s="57">
        <v>67.900000000000006</v>
      </c>
      <c r="W58" s="56">
        <v>65.8</v>
      </c>
      <c r="X58" s="56">
        <v>66.5</v>
      </c>
      <c r="Y58" s="56">
        <v>66</v>
      </c>
      <c r="Z58" s="56">
        <v>66</v>
      </c>
      <c r="AA58" s="56">
        <v>66.5</v>
      </c>
      <c r="AB58" s="56">
        <v>67.3</v>
      </c>
      <c r="AC58" s="56">
        <v>68.099999999999994</v>
      </c>
      <c r="AD58" s="56">
        <v>69.2</v>
      </c>
      <c r="AE58" s="56">
        <v>70.5</v>
      </c>
      <c r="AF58" s="57">
        <v>133.9</v>
      </c>
      <c r="AG58" s="56">
        <v>132.80000000000001</v>
      </c>
      <c r="AH58" s="56">
        <v>134</v>
      </c>
      <c r="AI58" s="56">
        <v>135.80000000000001</v>
      </c>
      <c r="AJ58" s="56">
        <v>136.5</v>
      </c>
      <c r="AK58" s="56">
        <v>136.69999999999999</v>
      </c>
      <c r="AL58" s="56">
        <v>137.9</v>
      </c>
      <c r="AM58" s="56">
        <v>140</v>
      </c>
      <c r="AN58" s="56">
        <v>140.30000000000001</v>
      </c>
      <c r="AO58" s="56">
        <v>139.30000000000001</v>
      </c>
      <c r="AP58" s="57">
        <v>12.3</v>
      </c>
      <c r="AQ58" s="56">
        <v>11.4</v>
      </c>
      <c r="AR58" s="56">
        <v>11.4</v>
      </c>
      <c r="AS58" s="56">
        <v>12</v>
      </c>
      <c r="AT58" s="56">
        <v>11.9</v>
      </c>
      <c r="AU58" s="56">
        <v>12</v>
      </c>
      <c r="AV58" s="56">
        <v>12.5</v>
      </c>
      <c r="AW58" s="56">
        <v>12.5</v>
      </c>
      <c r="AX58" s="56">
        <v>12.6</v>
      </c>
      <c r="AY58" s="56">
        <v>12.4</v>
      </c>
      <c r="AZ58" s="57">
        <v>99.4</v>
      </c>
      <c r="BA58" s="56">
        <v>99.4</v>
      </c>
      <c r="BB58" s="56">
        <v>100.8</v>
      </c>
      <c r="BC58" s="56">
        <v>103.1</v>
      </c>
      <c r="BD58" s="56">
        <v>106</v>
      </c>
      <c r="BE58" s="56">
        <v>109.2</v>
      </c>
      <c r="BF58" s="56">
        <v>112.5</v>
      </c>
      <c r="BG58" s="56">
        <v>114.8</v>
      </c>
      <c r="BH58" s="56">
        <v>116.6</v>
      </c>
      <c r="BI58" s="56">
        <v>117.6</v>
      </c>
      <c r="BJ58" s="57">
        <v>110.6</v>
      </c>
      <c r="BK58" s="56">
        <v>112.1</v>
      </c>
      <c r="BL58" s="56">
        <v>113.4</v>
      </c>
      <c r="BM58" s="56">
        <v>114.3</v>
      </c>
      <c r="BN58" s="56">
        <v>115</v>
      </c>
      <c r="BO58" s="56">
        <v>115.9</v>
      </c>
      <c r="BP58" s="56">
        <v>118.1</v>
      </c>
      <c r="BQ58" s="56">
        <v>121</v>
      </c>
      <c r="BR58" s="56">
        <v>123.7</v>
      </c>
      <c r="BS58" s="56">
        <v>125.8</v>
      </c>
      <c r="BT58" s="57">
        <v>84.2</v>
      </c>
      <c r="BU58" s="56">
        <v>85.2</v>
      </c>
      <c r="BV58" s="56">
        <v>87.3</v>
      </c>
      <c r="BW58" s="56">
        <v>88.9</v>
      </c>
      <c r="BX58" s="56">
        <v>91.2</v>
      </c>
      <c r="BY58" s="56">
        <v>92.800000000000011</v>
      </c>
      <c r="BZ58" s="56">
        <v>92.4</v>
      </c>
      <c r="CA58" s="56">
        <v>94.6</v>
      </c>
      <c r="CB58" s="56">
        <v>95.2</v>
      </c>
      <c r="CC58" s="56">
        <v>97.5</v>
      </c>
      <c r="CD58" s="57">
        <v>96.5</v>
      </c>
      <c r="CE58" s="56">
        <v>95.9</v>
      </c>
      <c r="CF58" s="56">
        <v>92</v>
      </c>
      <c r="CG58" s="56">
        <v>91.6</v>
      </c>
      <c r="CH58" s="56">
        <v>90.4</v>
      </c>
      <c r="CI58" s="56">
        <v>90.5</v>
      </c>
      <c r="CJ58" s="56">
        <v>90.3</v>
      </c>
      <c r="CK58" s="56">
        <v>90.8</v>
      </c>
      <c r="CL58" s="56">
        <v>90</v>
      </c>
      <c r="CM58" s="56">
        <v>90</v>
      </c>
    </row>
    <row r="59" spans="1:91">
      <c r="A59" s="21" t="s">
        <v>93</v>
      </c>
      <c r="B59" s="56">
        <v>3893.9</v>
      </c>
      <c r="C59" s="56">
        <v>3848.3</v>
      </c>
      <c r="D59" s="56">
        <v>3847.3</v>
      </c>
      <c r="E59" s="56">
        <v>3890.4</v>
      </c>
      <c r="F59" s="56">
        <v>3935.2</v>
      </c>
      <c r="G59" s="56">
        <v>3962.2</v>
      </c>
      <c r="H59" s="56">
        <v>4015.7</v>
      </c>
      <c r="I59" s="56">
        <v>4075.5</v>
      </c>
      <c r="J59" s="56">
        <v>4127.3999999999996</v>
      </c>
      <c r="K59" s="56">
        <v>4154.8</v>
      </c>
      <c r="L59" s="57">
        <v>140.1</v>
      </c>
      <c r="M59" s="56">
        <v>130.9</v>
      </c>
      <c r="N59" s="56">
        <v>131.20000000000002</v>
      </c>
      <c r="O59" s="56">
        <v>131.70000000000002</v>
      </c>
      <c r="P59" s="56">
        <v>138.9</v>
      </c>
      <c r="Q59" s="56">
        <v>143.30000000000001</v>
      </c>
      <c r="R59" s="56">
        <v>149.80000000000001</v>
      </c>
      <c r="S59" s="56">
        <v>154.4</v>
      </c>
      <c r="T59" s="56">
        <v>156.30000000000001</v>
      </c>
      <c r="U59" s="56">
        <v>159.30000000000001</v>
      </c>
      <c r="V59" s="57">
        <v>266.3</v>
      </c>
      <c r="W59" s="56">
        <v>257.2</v>
      </c>
      <c r="X59" s="56">
        <v>251.5</v>
      </c>
      <c r="Y59" s="56">
        <v>245.3</v>
      </c>
      <c r="Z59" s="56">
        <v>243.3</v>
      </c>
      <c r="AA59" s="56">
        <v>242.6</v>
      </c>
      <c r="AB59" s="56">
        <v>238.8</v>
      </c>
      <c r="AC59" s="56">
        <v>241.7</v>
      </c>
      <c r="AD59" s="56">
        <v>244.6</v>
      </c>
      <c r="AE59" s="56">
        <v>247.4</v>
      </c>
      <c r="AF59" s="57">
        <v>817.4</v>
      </c>
      <c r="AG59" s="56">
        <v>808.1</v>
      </c>
      <c r="AH59" s="56">
        <v>814.6</v>
      </c>
      <c r="AI59" s="56">
        <v>821.7</v>
      </c>
      <c r="AJ59" s="56">
        <v>827.2</v>
      </c>
      <c r="AK59" s="56">
        <v>837.3</v>
      </c>
      <c r="AL59" s="56">
        <v>853.6</v>
      </c>
      <c r="AM59" s="56">
        <v>866</v>
      </c>
      <c r="AN59" s="56">
        <v>884.2</v>
      </c>
      <c r="AO59" s="56">
        <v>888.1</v>
      </c>
      <c r="AP59" s="57">
        <v>84.3</v>
      </c>
      <c r="AQ59" s="56">
        <v>79.2</v>
      </c>
      <c r="AR59" s="56">
        <v>76.400000000000006</v>
      </c>
      <c r="AS59" s="56">
        <v>76.900000000000006</v>
      </c>
      <c r="AT59" s="56">
        <v>75.3</v>
      </c>
      <c r="AU59" s="56">
        <v>75.099999999999994</v>
      </c>
      <c r="AV59" s="56">
        <v>74.400000000000006</v>
      </c>
      <c r="AW59" s="56">
        <v>73.099999999999994</v>
      </c>
      <c r="AX59" s="56">
        <v>70.7</v>
      </c>
      <c r="AY59" s="56">
        <v>69.7</v>
      </c>
      <c r="AZ59" s="57">
        <v>840.3</v>
      </c>
      <c r="BA59" s="56">
        <v>837.6</v>
      </c>
      <c r="BB59" s="56">
        <v>851.7</v>
      </c>
      <c r="BC59" s="56">
        <v>868.30000000000007</v>
      </c>
      <c r="BD59" s="56">
        <v>884.8</v>
      </c>
      <c r="BE59" s="56">
        <v>881.9</v>
      </c>
      <c r="BF59" s="56">
        <v>896.6</v>
      </c>
      <c r="BG59" s="56">
        <v>910.8</v>
      </c>
      <c r="BH59" s="56">
        <v>914.90000000000009</v>
      </c>
      <c r="BI59" s="56">
        <v>922.8</v>
      </c>
      <c r="BJ59" s="57">
        <v>595.4</v>
      </c>
      <c r="BK59" s="56">
        <v>598.70000000000005</v>
      </c>
      <c r="BL59" s="56">
        <v>603.9</v>
      </c>
      <c r="BM59" s="56">
        <v>618</v>
      </c>
      <c r="BN59" s="56">
        <v>629.29999999999995</v>
      </c>
      <c r="BO59" s="56">
        <v>635.1</v>
      </c>
      <c r="BP59" s="56">
        <v>660</v>
      </c>
      <c r="BQ59" s="56">
        <v>675.4</v>
      </c>
      <c r="BR59" s="56">
        <v>694.3</v>
      </c>
      <c r="BS59" s="56">
        <v>708.2</v>
      </c>
      <c r="BT59" s="57">
        <v>496</v>
      </c>
      <c r="BU59" s="56">
        <v>494.79999999999995</v>
      </c>
      <c r="BV59" s="56">
        <v>497</v>
      </c>
      <c r="BW59" s="56">
        <v>510.2</v>
      </c>
      <c r="BX59" s="56">
        <v>518.79999999999995</v>
      </c>
      <c r="BY59" s="56">
        <v>526.5</v>
      </c>
      <c r="BZ59" s="56">
        <v>528.40000000000009</v>
      </c>
      <c r="CA59" s="56">
        <v>539.79999999999995</v>
      </c>
      <c r="CB59" s="56">
        <v>547.6</v>
      </c>
      <c r="CC59" s="56">
        <v>558.70000000000005</v>
      </c>
      <c r="CD59" s="57">
        <v>654.20000000000005</v>
      </c>
      <c r="CE59" s="56">
        <v>641.9</v>
      </c>
      <c r="CF59" s="56">
        <v>621</v>
      </c>
      <c r="CG59" s="56">
        <v>618.29999999999995</v>
      </c>
      <c r="CH59" s="56">
        <v>617.70000000000005</v>
      </c>
      <c r="CI59" s="56">
        <v>620.5</v>
      </c>
      <c r="CJ59" s="56">
        <v>614.20000000000005</v>
      </c>
      <c r="CK59" s="56">
        <v>614.20000000000005</v>
      </c>
      <c r="CL59" s="56">
        <v>614.9</v>
      </c>
      <c r="CM59" s="56">
        <v>600.5</v>
      </c>
    </row>
    <row r="60" spans="1:91">
      <c r="A60" s="21" t="s">
        <v>47</v>
      </c>
      <c r="B60" s="56">
        <v>8545.6</v>
      </c>
      <c r="C60" s="56">
        <v>8557.9</v>
      </c>
      <c r="D60" s="56">
        <v>8684.2000000000007</v>
      </c>
      <c r="E60" s="56">
        <v>8809.2000000000007</v>
      </c>
      <c r="F60" s="56">
        <v>8940.6</v>
      </c>
      <c r="G60" s="56">
        <v>9083.9</v>
      </c>
      <c r="H60" s="56">
        <v>9260.1</v>
      </c>
      <c r="I60" s="56">
        <v>9395.9</v>
      </c>
      <c r="J60" s="56">
        <v>9516.6</v>
      </c>
      <c r="K60" s="56">
        <v>9669.9</v>
      </c>
      <c r="L60" s="57">
        <v>329.9</v>
      </c>
      <c r="M60" s="56">
        <v>311.90000000000003</v>
      </c>
      <c r="N60" s="56">
        <v>313.40000000000003</v>
      </c>
      <c r="O60" s="56">
        <v>319.7</v>
      </c>
      <c r="P60" s="56">
        <v>332.1</v>
      </c>
      <c r="Q60" s="56">
        <v>344.8</v>
      </c>
      <c r="R60" s="56">
        <v>366.6</v>
      </c>
      <c r="S60" s="56">
        <v>378</v>
      </c>
      <c r="T60" s="56">
        <v>388.8</v>
      </c>
      <c r="U60" s="56">
        <v>403.79999999999995</v>
      </c>
      <c r="V60" s="57">
        <v>475.9</v>
      </c>
      <c r="W60" s="56">
        <v>457.1</v>
      </c>
      <c r="X60" s="56">
        <v>458.6</v>
      </c>
      <c r="Y60" s="56">
        <v>459.2</v>
      </c>
      <c r="Z60" s="56">
        <v>456.1</v>
      </c>
      <c r="AA60" s="56">
        <v>452.3</v>
      </c>
      <c r="AB60" s="56">
        <v>455</v>
      </c>
      <c r="AC60" s="56">
        <v>451.3</v>
      </c>
      <c r="AD60" s="56">
        <v>445.9</v>
      </c>
      <c r="AE60" s="56">
        <v>443.1</v>
      </c>
      <c r="AF60" s="57">
        <v>1456.5</v>
      </c>
      <c r="AG60" s="56">
        <v>1461.5</v>
      </c>
      <c r="AH60" s="56">
        <v>1486.2</v>
      </c>
      <c r="AI60" s="56">
        <v>1509.5</v>
      </c>
      <c r="AJ60" s="56">
        <v>1529.3</v>
      </c>
      <c r="AK60" s="56">
        <v>1555.2</v>
      </c>
      <c r="AL60" s="56">
        <v>1572.4</v>
      </c>
      <c r="AM60" s="56">
        <v>1573</v>
      </c>
      <c r="AN60" s="56">
        <v>1573.5</v>
      </c>
      <c r="AO60" s="56">
        <v>1563</v>
      </c>
      <c r="AP60" s="57">
        <v>259.5</v>
      </c>
      <c r="AQ60" s="56">
        <v>253.2</v>
      </c>
      <c r="AR60" s="56">
        <v>255.2</v>
      </c>
      <c r="AS60" s="56">
        <v>259.10000000000002</v>
      </c>
      <c r="AT60" s="56">
        <v>261.60000000000002</v>
      </c>
      <c r="AU60" s="56">
        <v>264.3</v>
      </c>
      <c r="AV60" s="56">
        <v>264.89999999999998</v>
      </c>
      <c r="AW60" s="56">
        <v>267.10000000000002</v>
      </c>
      <c r="AX60" s="56">
        <v>268.8</v>
      </c>
      <c r="AY60" s="56">
        <v>275.2</v>
      </c>
      <c r="AZ60" s="57">
        <v>1768.9</v>
      </c>
      <c r="BA60" s="56">
        <v>1769.3</v>
      </c>
      <c r="BB60" s="56">
        <v>1818.7</v>
      </c>
      <c r="BC60" s="56">
        <v>1854.6</v>
      </c>
      <c r="BD60" s="56">
        <v>1884.5</v>
      </c>
      <c r="BE60" s="56">
        <v>1919.9</v>
      </c>
      <c r="BF60" s="56">
        <v>1972.6</v>
      </c>
      <c r="BG60" s="56">
        <v>2008.9</v>
      </c>
      <c r="BH60" s="56">
        <v>2033.8000000000002</v>
      </c>
      <c r="BI60" s="56">
        <v>2059.8000000000002</v>
      </c>
      <c r="BJ60" s="57">
        <v>1654</v>
      </c>
      <c r="BK60" s="56">
        <v>1693.5</v>
      </c>
      <c r="BL60" s="56">
        <v>1729.4</v>
      </c>
      <c r="BM60" s="56">
        <v>1764.7</v>
      </c>
      <c r="BN60" s="56">
        <v>1808.3</v>
      </c>
      <c r="BO60" s="56">
        <v>1848.5</v>
      </c>
      <c r="BP60" s="56">
        <v>1891.2</v>
      </c>
      <c r="BQ60" s="56">
        <v>1951.3</v>
      </c>
      <c r="BR60" s="56">
        <v>2005.2</v>
      </c>
      <c r="BS60" s="56">
        <v>2064.6</v>
      </c>
      <c r="BT60" s="57">
        <v>1077.2</v>
      </c>
      <c r="BU60" s="56">
        <v>1100.0999999999999</v>
      </c>
      <c r="BV60" s="56">
        <v>1140.4000000000001</v>
      </c>
      <c r="BW60" s="56">
        <v>1183.7</v>
      </c>
      <c r="BX60" s="56">
        <v>1225.5999999999999</v>
      </c>
      <c r="BY60" s="56">
        <v>1262.3</v>
      </c>
      <c r="BZ60" s="56">
        <v>1299.3</v>
      </c>
      <c r="CA60" s="56">
        <v>1319.9</v>
      </c>
      <c r="CB60" s="56">
        <v>1351.5</v>
      </c>
      <c r="CC60" s="56">
        <v>1371.4</v>
      </c>
      <c r="CD60" s="57">
        <v>1523.8</v>
      </c>
      <c r="CE60" s="56">
        <v>1511.2</v>
      </c>
      <c r="CF60" s="56">
        <v>1482.3</v>
      </c>
      <c r="CG60" s="56">
        <v>1458.7</v>
      </c>
      <c r="CH60" s="56">
        <v>1443.3</v>
      </c>
      <c r="CI60" s="56">
        <v>1436.7</v>
      </c>
      <c r="CJ60" s="56">
        <v>1437.9</v>
      </c>
      <c r="CK60" s="56">
        <v>1446.5</v>
      </c>
      <c r="CL60" s="56">
        <v>1449.2</v>
      </c>
      <c r="CM60" s="56">
        <v>1488.9</v>
      </c>
    </row>
    <row r="61" spans="1:91">
      <c r="A61" s="21" t="s">
        <v>51</v>
      </c>
      <c r="B61" s="56">
        <v>5619.9</v>
      </c>
      <c r="C61" s="56">
        <v>5625.2</v>
      </c>
      <c r="D61" s="56">
        <v>5688.8</v>
      </c>
      <c r="E61" s="56">
        <v>5729.1</v>
      </c>
      <c r="F61" s="56">
        <v>5743.9</v>
      </c>
      <c r="G61" s="56">
        <v>5790.1</v>
      </c>
      <c r="H61" s="56">
        <v>5835.6</v>
      </c>
      <c r="I61" s="56">
        <v>5883.6</v>
      </c>
      <c r="J61" s="56">
        <v>5945.5</v>
      </c>
      <c r="K61" s="56">
        <v>6006</v>
      </c>
      <c r="L61" s="57">
        <v>246.9</v>
      </c>
      <c r="M61" s="56">
        <v>242.5</v>
      </c>
      <c r="N61" s="56">
        <v>256.60000000000002</v>
      </c>
      <c r="O61" s="56">
        <v>262.8</v>
      </c>
      <c r="P61" s="56">
        <v>261.60000000000002</v>
      </c>
      <c r="Q61" s="56">
        <v>268.39999999999998</v>
      </c>
      <c r="R61" s="56">
        <v>269.3</v>
      </c>
      <c r="S61" s="56">
        <v>263.39999999999998</v>
      </c>
      <c r="T61" s="56">
        <v>275.10000000000002</v>
      </c>
      <c r="U61" s="56">
        <v>284.40000000000003</v>
      </c>
      <c r="V61" s="57">
        <v>574.1</v>
      </c>
      <c r="W61" s="56">
        <v>560</v>
      </c>
      <c r="X61" s="56">
        <v>565</v>
      </c>
      <c r="Y61" s="56">
        <v>567.20000000000005</v>
      </c>
      <c r="Z61" s="56">
        <v>564.6</v>
      </c>
      <c r="AA61" s="56">
        <v>567.20000000000005</v>
      </c>
      <c r="AB61" s="56">
        <v>567.6</v>
      </c>
      <c r="AC61" s="56">
        <v>558.1</v>
      </c>
      <c r="AD61" s="56">
        <v>561.5</v>
      </c>
      <c r="AE61" s="56">
        <v>569.4</v>
      </c>
      <c r="AF61" s="57">
        <v>1080.8</v>
      </c>
      <c r="AG61" s="56">
        <v>1079.2</v>
      </c>
      <c r="AH61" s="56">
        <v>1091.0999999999999</v>
      </c>
      <c r="AI61" s="56">
        <v>1099.5999999999999</v>
      </c>
      <c r="AJ61" s="56">
        <v>1100.7</v>
      </c>
      <c r="AK61" s="56">
        <v>1110.7</v>
      </c>
      <c r="AL61" s="56">
        <v>1121.9000000000001</v>
      </c>
      <c r="AM61" s="56">
        <v>1127.7</v>
      </c>
      <c r="AN61" s="56">
        <v>1126.3</v>
      </c>
      <c r="AO61" s="56">
        <v>1126.8</v>
      </c>
      <c r="AP61" s="57">
        <v>99.6</v>
      </c>
      <c r="AQ61" s="56">
        <v>93.3</v>
      </c>
      <c r="AR61" s="56">
        <v>91.1</v>
      </c>
      <c r="AS61" s="56">
        <v>90.3</v>
      </c>
      <c r="AT61" s="56">
        <v>87.8</v>
      </c>
      <c r="AU61" s="56">
        <v>85.2</v>
      </c>
      <c r="AV61" s="56">
        <v>84.9</v>
      </c>
      <c r="AW61" s="56">
        <v>84.6</v>
      </c>
      <c r="AX61" s="56">
        <v>83</v>
      </c>
      <c r="AY61" s="56">
        <v>85.8</v>
      </c>
      <c r="AZ61" s="57">
        <v>993.19999999999993</v>
      </c>
      <c r="BA61" s="56">
        <v>1000.9</v>
      </c>
      <c r="BB61" s="56">
        <v>1025.4000000000001</v>
      </c>
      <c r="BC61" s="56">
        <v>1042.5999999999999</v>
      </c>
      <c r="BD61" s="56">
        <v>1061.2</v>
      </c>
      <c r="BE61" s="56">
        <v>1073.8</v>
      </c>
      <c r="BF61" s="56">
        <v>1095.7</v>
      </c>
      <c r="BG61" s="56">
        <v>1109.4000000000001</v>
      </c>
      <c r="BH61" s="56">
        <v>1121.8</v>
      </c>
      <c r="BI61" s="56">
        <v>1130</v>
      </c>
      <c r="BJ61" s="57">
        <v>1112.9000000000001</v>
      </c>
      <c r="BK61" s="56">
        <v>1127.8</v>
      </c>
      <c r="BL61" s="56">
        <v>1144</v>
      </c>
      <c r="BM61" s="56">
        <v>1156.3</v>
      </c>
      <c r="BN61" s="56">
        <v>1163</v>
      </c>
      <c r="BO61" s="56">
        <v>1180.3</v>
      </c>
      <c r="BP61" s="56">
        <v>1191.3</v>
      </c>
      <c r="BQ61" s="56">
        <v>1221.0999999999999</v>
      </c>
      <c r="BR61" s="56">
        <v>1246.9000000000001</v>
      </c>
      <c r="BS61" s="56">
        <v>1274.8</v>
      </c>
      <c r="BT61" s="57">
        <v>744.2</v>
      </c>
      <c r="BU61" s="56">
        <v>750.90000000000009</v>
      </c>
      <c r="BV61" s="56">
        <v>764.2</v>
      </c>
      <c r="BW61" s="56">
        <v>778.1</v>
      </c>
      <c r="BX61" s="56">
        <v>784.40000000000009</v>
      </c>
      <c r="BY61" s="56">
        <v>792.6</v>
      </c>
      <c r="BZ61" s="56">
        <v>800.19999999999993</v>
      </c>
      <c r="CA61" s="56">
        <v>815.7</v>
      </c>
      <c r="CB61" s="56">
        <v>827.90000000000009</v>
      </c>
      <c r="CC61" s="56">
        <v>832</v>
      </c>
      <c r="CD61" s="57">
        <v>768.2</v>
      </c>
      <c r="CE61" s="56">
        <v>770.6</v>
      </c>
      <c r="CF61" s="56">
        <v>751.4</v>
      </c>
      <c r="CG61" s="56">
        <v>732.3</v>
      </c>
      <c r="CH61" s="56">
        <v>720.7</v>
      </c>
      <c r="CI61" s="56">
        <v>711.9</v>
      </c>
      <c r="CJ61" s="56">
        <v>704.7</v>
      </c>
      <c r="CK61" s="56">
        <v>703.9</v>
      </c>
      <c r="CL61" s="56">
        <v>703</v>
      </c>
      <c r="CM61" s="56">
        <v>702.9</v>
      </c>
    </row>
    <row r="62" spans="1:91">
      <c r="A62" s="21" t="s">
        <v>52</v>
      </c>
      <c r="B62" s="56">
        <v>459.4</v>
      </c>
      <c r="C62" s="56">
        <v>458</v>
      </c>
      <c r="D62" s="56">
        <v>460.5</v>
      </c>
      <c r="E62" s="56">
        <v>465.4</v>
      </c>
      <c r="F62" s="56">
        <v>471.5</v>
      </c>
      <c r="G62" s="56">
        <v>477.3</v>
      </c>
      <c r="H62" s="56">
        <v>485.3</v>
      </c>
      <c r="I62" s="56">
        <v>490</v>
      </c>
      <c r="J62" s="56">
        <v>494.1</v>
      </c>
      <c r="K62" s="56">
        <v>496.1</v>
      </c>
      <c r="L62" s="57">
        <v>17.399999999999999</v>
      </c>
      <c r="M62" s="56">
        <v>16.100000000000001</v>
      </c>
      <c r="N62" s="56">
        <v>15.899999999999999</v>
      </c>
      <c r="O62" s="56">
        <v>16.2</v>
      </c>
      <c r="P62" s="56">
        <v>16.3</v>
      </c>
      <c r="Q62" s="56">
        <v>16.7</v>
      </c>
      <c r="R62" s="56">
        <v>17.2</v>
      </c>
      <c r="S62" s="56">
        <v>18.399999999999999</v>
      </c>
      <c r="T62" s="56">
        <v>18.599999999999998</v>
      </c>
      <c r="U62" s="56">
        <v>19.399999999999999</v>
      </c>
      <c r="V62" s="57">
        <v>41.8</v>
      </c>
      <c r="W62" s="56">
        <v>40.4</v>
      </c>
      <c r="X62" s="56">
        <v>40.1</v>
      </c>
      <c r="Y62" s="56">
        <v>39.6</v>
      </c>
      <c r="Z62" s="56">
        <v>40</v>
      </c>
      <c r="AA62" s="56">
        <v>40.9</v>
      </c>
      <c r="AB62" s="56">
        <v>41.1</v>
      </c>
      <c r="AC62" s="56">
        <v>40.4</v>
      </c>
      <c r="AD62" s="56">
        <v>40.5</v>
      </c>
      <c r="AE62" s="56">
        <v>40.299999999999997</v>
      </c>
      <c r="AF62" s="57">
        <v>73.3</v>
      </c>
      <c r="AG62" s="56">
        <v>72.7</v>
      </c>
      <c r="AH62" s="56">
        <v>73.900000000000006</v>
      </c>
      <c r="AI62" s="56">
        <v>74.599999999999994</v>
      </c>
      <c r="AJ62" s="56">
        <v>74.099999999999994</v>
      </c>
      <c r="AK62" s="56">
        <v>74.900000000000006</v>
      </c>
      <c r="AL62" s="56">
        <v>76.400000000000006</v>
      </c>
      <c r="AM62" s="56">
        <v>76.400000000000006</v>
      </c>
      <c r="AN62" s="56">
        <v>76.599999999999994</v>
      </c>
      <c r="AO62" s="56">
        <v>77.400000000000006</v>
      </c>
      <c r="AP62" s="57">
        <v>10.1</v>
      </c>
      <c r="AQ62" s="56">
        <v>10</v>
      </c>
      <c r="AR62" s="56">
        <v>10.1</v>
      </c>
      <c r="AS62" s="56">
        <v>9.6</v>
      </c>
      <c r="AT62" s="56">
        <v>9</v>
      </c>
      <c r="AU62" s="56">
        <v>8.9</v>
      </c>
      <c r="AV62" s="56">
        <v>8.6</v>
      </c>
      <c r="AW62" s="56">
        <v>8</v>
      </c>
      <c r="AX62" s="56">
        <v>6.2</v>
      </c>
      <c r="AY62" s="56">
        <v>5.9</v>
      </c>
      <c r="AZ62" s="57">
        <v>83.7</v>
      </c>
      <c r="BA62" s="56">
        <v>84.1</v>
      </c>
      <c r="BB62" s="56">
        <v>85.1</v>
      </c>
      <c r="BC62" s="56">
        <v>87.7</v>
      </c>
      <c r="BD62" s="56">
        <v>91</v>
      </c>
      <c r="BE62" s="56">
        <v>93</v>
      </c>
      <c r="BF62" s="56">
        <v>96.800000000000011</v>
      </c>
      <c r="BG62" s="56">
        <v>99.1</v>
      </c>
      <c r="BH62" s="56">
        <v>103.6</v>
      </c>
      <c r="BI62" s="56">
        <v>103.9</v>
      </c>
      <c r="BJ62" s="57">
        <v>100</v>
      </c>
      <c r="BK62" s="56">
        <v>101.4</v>
      </c>
      <c r="BL62" s="56">
        <v>102.3</v>
      </c>
      <c r="BM62" s="56">
        <v>103.3</v>
      </c>
      <c r="BN62" s="56">
        <v>104.6</v>
      </c>
      <c r="BO62" s="56">
        <v>105</v>
      </c>
      <c r="BP62" s="56">
        <v>105.7</v>
      </c>
      <c r="BQ62" s="56">
        <v>106.4</v>
      </c>
      <c r="BR62" s="56">
        <v>106.9</v>
      </c>
      <c r="BS62" s="56">
        <v>106.5</v>
      </c>
      <c r="BT62" s="57">
        <v>71.099999999999994</v>
      </c>
      <c r="BU62" s="56">
        <v>71.599999999999994</v>
      </c>
      <c r="BV62" s="56">
        <v>72.5</v>
      </c>
      <c r="BW62" s="56">
        <v>74.400000000000006</v>
      </c>
      <c r="BX62" s="56">
        <v>76.2</v>
      </c>
      <c r="BY62" s="56">
        <v>77.900000000000006</v>
      </c>
      <c r="BZ62" s="56">
        <v>79.3</v>
      </c>
      <c r="CA62" s="56">
        <v>80.900000000000006</v>
      </c>
      <c r="CB62" s="56">
        <v>81.2</v>
      </c>
      <c r="CC62" s="56">
        <v>81.800000000000011</v>
      </c>
      <c r="CD62" s="57">
        <v>62.1</v>
      </c>
      <c r="CE62" s="56">
        <v>61.7</v>
      </c>
      <c r="CF62" s="56">
        <v>60.6</v>
      </c>
      <c r="CG62" s="56">
        <v>60.1</v>
      </c>
      <c r="CH62" s="56">
        <v>60.2</v>
      </c>
      <c r="CI62" s="56">
        <v>60.1</v>
      </c>
      <c r="CJ62" s="56">
        <v>60.2</v>
      </c>
      <c r="CK62" s="56">
        <v>60.5</v>
      </c>
      <c r="CL62" s="56">
        <v>60.6</v>
      </c>
      <c r="CM62" s="56">
        <v>61</v>
      </c>
    </row>
    <row r="63" spans="1:91">
      <c r="A63" s="21" t="s">
        <v>55</v>
      </c>
      <c r="B63" s="56">
        <v>297.2</v>
      </c>
      <c r="C63" s="56">
        <v>298</v>
      </c>
      <c r="D63" s="56">
        <v>300.7</v>
      </c>
      <c r="E63" s="56">
        <v>304.5</v>
      </c>
      <c r="F63" s="56">
        <v>306.60000000000002</v>
      </c>
      <c r="G63" s="56">
        <v>309.89999999999998</v>
      </c>
      <c r="H63" s="56">
        <v>312.10000000000002</v>
      </c>
      <c r="I63" s="56">
        <v>313.10000000000002</v>
      </c>
      <c r="J63" s="56">
        <v>314.10000000000002</v>
      </c>
      <c r="K63" s="56">
        <v>315.5</v>
      </c>
      <c r="L63" s="57">
        <v>14.600000000000001</v>
      </c>
      <c r="M63" s="56">
        <v>14.3</v>
      </c>
      <c r="N63" s="56">
        <v>14.9</v>
      </c>
      <c r="O63" s="56">
        <v>15</v>
      </c>
      <c r="P63" s="56">
        <v>14.9</v>
      </c>
      <c r="Q63" s="56">
        <v>15.5</v>
      </c>
      <c r="R63" s="56">
        <v>15.9</v>
      </c>
      <c r="S63" s="56">
        <v>16.100000000000001</v>
      </c>
      <c r="T63" s="56">
        <v>16</v>
      </c>
      <c r="U63" s="56">
        <v>15.9</v>
      </c>
      <c r="V63" s="57">
        <v>31.2</v>
      </c>
      <c r="W63" s="56">
        <v>30.6</v>
      </c>
      <c r="X63" s="56">
        <v>31.1</v>
      </c>
      <c r="Y63" s="56">
        <v>31.8</v>
      </c>
      <c r="Z63" s="56">
        <v>31.8</v>
      </c>
      <c r="AA63" s="56">
        <v>31.2</v>
      </c>
      <c r="AB63" s="56">
        <v>30.9</v>
      </c>
      <c r="AC63" s="56">
        <v>29.9</v>
      </c>
      <c r="AD63" s="56">
        <v>29.4</v>
      </c>
      <c r="AE63" s="56">
        <v>29.8</v>
      </c>
      <c r="AF63" s="57">
        <v>56.1</v>
      </c>
      <c r="AG63" s="56">
        <v>55.9</v>
      </c>
      <c r="AH63" s="56">
        <v>55.9</v>
      </c>
      <c r="AI63" s="56">
        <v>55.5</v>
      </c>
      <c r="AJ63" s="56">
        <v>55.5</v>
      </c>
      <c r="AK63" s="56">
        <v>55.8</v>
      </c>
      <c r="AL63" s="56">
        <v>55.5</v>
      </c>
      <c r="AM63" s="56">
        <v>55.5</v>
      </c>
      <c r="AN63" s="56">
        <v>55.1</v>
      </c>
      <c r="AO63" s="56">
        <v>54.3</v>
      </c>
      <c r="AP63" s="57">
        <v>5.5</v>
      </c>
      <c r="AQ63" s="56">
        <v>5.4</v>
      </c>
      <c r="AR63" s="56">
        <v>5</v>
      </c>
      <c r="AS63" s="56">
        <v>4.7</v>
      </c>
      <c r="AT63" s="56">
        <v>4.7</v>
      </c>
      <c r="AU63" s="56">
        <v>4.8</v>
      </c>
      <c r="AV63" s="56">
        <v>4.7</v>
      </c>
      <c r="AW63" s="56">
        <v>4.5999999999999996</v>
      </c>
      <c r="AX63" s="56">
        <v>4.5</v>
      </c>
      <c r="AY63" s="56">
        <v>4.3</v>
      </c>
      <c r="AZ63" s="57">
        <v>34.700000000000003</v>
      </c>
      <c r="BA63" s="56">
        <v>35.599999999999994</v>
      </c>
      <c r="BB63" s="56">
        <v>37</v>
      </c>
      <c r="BC63" s="56">
        <v>38</v>
      </c>
      <c r="BD63" s="56">
        <v>38.4</v>
      </c>
      <c r="BE63" s="56">
        <v>38.700000000000003</v>
      </c>
      <c r="BF63" s="56">
        <v>39.5</v>
      </c>
      <c r="BG63" s="56">
        <v>39.700000000000003</v>
      </c>
      <c r="BH63" s="56">
        <v>40.5</v>
      </c>
      <c r="BI63" s="56">
        <v>41</v>
      </c>
      <c r="BJ63" s="57">
        <v>59.3</v>
      </c>
      <c r="BK63" s="56">
        <v>59.1</v>
      </c>
      <c r="BL63" s="56">
        <v>59.5</v>
      </c>
      <c r="BM63" s="56">
        <v>60.7</v>
      </c>
      <c r="BN63" s="56">
        <v>61.7</v>
      </c>
      <c r="BO63" s="56">
        <v>62.5</v>
      </c>
      <c r="BP63" s="56">
        <v>63.5</v>
      </c>
      <c r="BQ63" s="56">
        <v>64.400000000000006</v>
      </c>
      <c r="BR63" s="56">
        <v>65.599999999999994</v>
      </c>
      <c r="BS63" s="56">
        <v>66.099999999999994</v>
      </c>
      <c r="BT63" s="57">
        <v>41.5</v>
      </c>
      <c r="BU63" s="56">
        <v>42.3</v>
      </c>
      <c r="BV63" s="56">
        <v>42.6</v>
      </c>
      <c r="BW63" s="56">
        <v>43.6</v>
      </c>
      <c r="BX63" s="56">
        <v>44.4</v>
      </c>
      <c r="BY63" s="56">
        <v>45.599999999999994</v>
      </c>
      <c r="BZ63" s="56">
        <v>46.400000000000006</v>
      </c>
      <c r="CA63" s="56">
        <v>47</v>
      </c>
      <c r="CB63" s="56">
        <v>47.4</v>
      </c>
      <c r="CC63" s="56">
        <v>47.7</v>
      </c>
      <c r="CD63" s="57">
        <v>54.6</v>
      </c>
      <c r="CE63" s="56">
        <v>54.9</v>
      </c>
      <c r="CF63" s="56">
        <v>54.9</v>
      </c>
      <c r="CG63" s="56">
        <v>55.2</v>
      </c>
      <c r="CH63" s="56">
        <v>55.3</v>
      </c>
      <c r="CI63" s="56">
        <v>55.9</v>
      </c>
      <c r="CJ63" s="56">
        <v>55.8</v>
      </c>
      <c r="CK63" s="56">
        <v>55.9</v>
      </c>
      <c r="CL63" s="56">
        <v>55.7</v>
      </c>
      <c r="CM63" s="56">
        <v>56.4</v>
      </c>
    </row>
    <row r="64" spans="1:91">
      <c r="A64" s="58" t="s">
        <v>30</v>
      </c>
      <c r="B64" s="59">
        <v>701.6</v>
      </c>
      <c r="C64" s="59">
        <v>712.1</v>
      </c>
      <c r="D64" s="59">
        <v>726.2</v>
      </c>
      <c r="E64" s="59">
        <v>734.8</v>
      </c>
      <c r="F64" s="59">
        <v>748.3</v>
      </c>
      <c r="G64" s="59">
        <v>753.8</v>
      </c>
      <c r="H64" s="59">
        <v>769.2</v>
      </c>
      <c r="I64" s="59">
        <v>782.2</v>
      </c>
      <c r="J64" s="59">
        <v>790.4</v>
      </c>
      <c r="K64" s="59">
        <v>792.2</v>
      </c>
      <c r="L64" s="60">
        <v>11.6</v>
      </c>
      <c r="M64" s="59">
        <v>10.6</v>
      </c>
      <c r="N64" s="59">
        <v>12.1</v>
      </c>
      <c r="O64" s="59">
        <v>13.6</v>
      </c>
      <c r="P64" s="59">
        <v>14</v>
      </c>
      <c r="Q64" s="59">
        <v>14.3</v>
      </c>
      <c r="R64" s="59">
        <v>14.6</v>
      </c>
      <c r="S64" s="59">
        <v>15.2</v>
      </c>
      <c r="T64" s="59">
        <v>15.4</v>
      </c>
      <c r="U64" s="59">
        <v>15.7</v>
      </c>
      <c r="V64" s="60">
        <v>1.3</v>
      </c>
      <c r="W64" s="59">
        <v>1.1000000000000001</v>
      </c>
      <c r="X64" s="59">
        <v>1.1000000000000001</v>
      </c>
      <c r="Y64" s="59">
        <v>1</v>
      </c>
      <c r="Z64" s="59">
        <v>1</v>
      </c>
      <c r="AA64" s="59">
        <v>1</v>
      </c>
      <c r="AB64" s="59">
        <v>1.1000000000000001</v>
      </c>
      <c r="AC64" s="59">
        <v>1.2</v>
      </c>
      <c r="AD64" s="59">
        <v>1.3</v>
      </c>
      <c r="AE64" s="59">
        <v>1.3</v>
      </c>
      <c r="AF64" s="60">
        <v>26.8</v>
      </c>
      <c r="AG64" s="59">
        <v>27.3</v>
      </c>
      <c r="AH64" s="59">
        <v>27.4</v>
      </c>
      <c r="AI64" s="59">
        <v>28.1</v>
      </c>
      <c r="AJ64" s="59">
        <v>29.1</v>
      </c>
      <c r="AK64" s="59">
        <v>30.7</v>
      </c>
      <c r="AL64" s="59">
        <v>32.200000000000003</v>
      </c>
      <c r="AM64" s="59">
        <v>32.5</v>
      </c>
      <c r="AN64" s="59">
        <v>33.4</v>
      </c>
      <c r="AO64" s="59">
        <v>33.200000000000003</v>
      </c>
      <c r="AP64" s="60">
        <v>19.100000000000001</v>
      </c>
      <c r="AQ64" s="59">
        <v>18.7</v>
      </c>
      <c r="AR64" s="59">
        <v>18.3</v>
      </c>
      <c r="AS64" s="59">
        <v>17.5</v>
      </c>
      <c r="AT64" s="59">
        <v>17</v>
      </c>
      <c r="AU64" s="59">
        <v>17.2</v>
      </c>
      <c r="AV64" s="59">
        <v>17.2</v>
      </c>
      <c r="AW64" s="59">
        <v>17</v>
      </c>
      <c r="AX64" s="59">
        <v>17.899999999999999</v>
      </c>
      <c r="AY64" s="59">
        <v>19.3</v>
      </c>
      <c r="AZ64" s="60">
        <v>174.5</v>
      </c>
      <c r="BA64" s="59">
        <v>174.6</v>
      </c>
      <c r="BB64" s="59">
        <v>178</v>
      </c>
      <c r="BC64" s="59">
        <v>182.29999999999998</v>
      </c>
      <c r="BD64" s="59">
        <v>184.9</v>
      </c>
      <c r="BE64" s="59">
        <v>188.10000000000002</v>
      </c>
      <c r="BF64" s="59">
        <v>191.70000000000002</v>
      </c>
      <c r="BG64" s="59">
        <v>195.6</v>
      </c>
      <c r="BH64" s="59">
        <v>196.6</v>
      </c>
      <c r="BI64" s="59">
        <v>197.39999999999998</v>
      </c>
      <c r="BJ64" s="60">
        <v>105</v>
      </c>
      <c r="BK64" s="59">
        <v>107.9</v>
      </c>
      <c r="BL64" s="59">
        <v>112.9</v>
      </c>
      <c r="BM64" s="59">
        <v>115.7</v>
      </c>
      <c r="BN64" s="59">
        <v>124.8</v>
      </c>
      <c r="BO64" s="59">
        <v>127.4</v>
      </c>
      <c r="BP64" s="59">
        <v>130.6</v>
      </c>
      <c r="BQ64" s="59">
        <v>134.30000000000001</v>
      </c>
      <c r="BR64" s="59">
        <v>134.69999999999999</v>
      </c>
      <c r="BS64" s="59">
        <v>130.80000000000001</v>
      </c>
      <c r="BT64" s="60">
        <v>123</v>
      </c>
      <c r="BU64" s="59">
        <v>125.10000000000001</v>
      </c>
      <c r="BV64" s="59">
        <v>129.30000000000001</v>
      </c>
      <c r="BW64" s="59">
        <v>133.60000000000002</v>
      </c>
      <c r="BX64" s="59">
        <v>137.10000000000002</v>
      </c>
      <c r="BY64" s="59">
        <v>140.19999999999999</v>
      </c>
      <c r="BZ64" s="59">
        <v>144.19999999999999</v>
      </c>
      <c r="CA64" s="59">
        <v>147.19999999999999</v>
      </c>
      <c r="CB64" s="59">
        <v>150.60000000000002</v>
      </c>
      <c r="CC64" s="59">
        <v>156</v>
      </c>
      <c r="CD64" s="60">
        <v>240.3</v>
      </c>
      <c r="CE64" s="59">
        <v>246.9</v>
      </c>
      <c r="CF64" s="59">
        <v>247.1</v>
      </c>
      <c r="CG64" s="59">
        <v>243.1</v>
      </c>
      <c r="CH64" s="59">
        <v>240.4</v>
      </c>
      <c r="CI64" s="59">
        <v>234.9</v>
      </c>
      <c r="CJ64" s="59">
        <v>237.9</v>
      </c>
      <c r="CK64" s="59">
        <v>239.4</v>
      </c>
      <c r="CL64" s="59">
        <v>240.5</v>
      </c>
      <c r="CM64" s="59">
        <v>238.5</v>
      </c>
    </row>
    <row r="65" spans="1:1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50" t="s">
        <v>22</v>
      </c>
      <c r="B66" s="22" t="s">
        <v>90</v>
      </c>
    </row>
    <row r="67" spans="1:11">
      <c r="B67" s="48" t="s">
        <v>91</v>
      </c>
    </row>
    <row r="68" spans="1:11">
      <c r="B68" s="2" t="s">
        <v>94</v>
      </c>
    </row>
    <row r="69" spans="1:11">
      <c r="A69" s="22"/>
    </row>
    <row r="70" spans="1:11">
      <c r="B70" s="22" t="s">
        <v>68</v>
      </c>
    </row>
    <row r="71" spans="1:11">
      <c r="B71" s="22" t="s">
        <v>95</v>
      </c>
    </row>
    <row r="72" spans="1:11">
      <c r="B72" s="48" t="s">
        <v>91</v>
      </c>
    </row>
    <row r="74" spans="1:11">
      <c r="A74" s="104" t="s">
        <v>87</v>
      </c>
    </row>
  </sheetData>
  <sortState xmlns:xlrd2="http://schemas.microsoft.com/office/spreadsheetml/2017/richdata2" ref="A5:ED64">
    <sortCondition ref="A64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14</vt:lpstr>
      <vt:lpstr>Non-Ag Employment</vt:lpstr>
      <vt:lpstr>'Table 14'!Print_Area</vt:lpstr>
    </vt:vector>
  </TitlesOfParts>
  <Company>SREB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Cowan</dc:creator>
  <cp:lastModifiedBy>Christiana Datubo-Brown</cp:lastModifiedBy>
  <cp:lastPrinted>2013-04-22T18:17:35Z</cp:lastPrinted>
  <dcterms:created xsi:type="dcterms:W3CDTF">2000-03-02T15:04:17Z</dcterms:created>
  <dcterms:modified xsi:type="dcterms:W3CDTF">2019-07-01T19:04:59Z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260771-a9fd-4aa8-a138-a40ac53a5467_Enabled">
    <vt:lpwstr>True</vt:lpwstr>
  </property>
  <property fmtid="{D5CDD505-2E9C-101B-9397-08002B2CF9AE}" pid="3" name="MSIP_Label_00260771-a9fd-4aa8-a138-a40ac53a5467_SiteId">
    <vt:lpwstr>eb20950b-168c-497a-9845-2b099844f3ef</vt:lpwstr>
  </property>
  <property fmtid="{D5CDD505-2E9C-101B-9397-08002B2CF9AE}" pid="4" name="MSIP_Label_00260771-a9fd-4aa8-a138-a40ac53a5467_Owner">
    <vt:lpwstr>Christiana.Datubo-Brown@SREB.ORG</vt:lpwstr>
  </property>
  <property fmtid="{D5CDD505-2E9C-101B-9397-08002B2CF9AE}" pid="5" name="MSIP_Label_00260771-a9fd-4aa8-a138-a40ac53a5467_SetDate">
    <vt:lpwstr>2018-09-18T19:51:04.2146114Z</vt:lpwstr>
  </property>
  <property fmtid="{D5CDD505-2E9C-101B-9397-08002B2CF9AE}" pid="6" name="MSIP_Label_00260771-a9fd-4aa8-a138-a40ac53a5467_Name">
    <vt:lpwstr>General</vt:lpwstr>
  </property>
  <property fmtid="{D5CDD505-2E9C-101B-9397-08002B2CF9AE}" pid="7" name="MSIP_Label_00260771-a9fd-4aa8-a138-a40ac53a5467_Application">
    <vt:lpwstr>Microsoft Azure Information Protection</vt:lpwstr>
  </property>
  <property fmtid="{D5CDD505-2E9C-101B-9397-08002B2CF9AE}" pid="8" name="MSIP_Label_00260771-a9fd-4aa8-a138-a40ac53a5467_Extended_MSFT_Method">
    <vt:lpwstr>Automatic</vt:lpwstr>
  </property>
  <property fmtid="{D5CDD505-2E9C-101B-9397-08002B2CF9AE}" pid="9" name="Sensitivity">
    <vt:lpwstr>General</vt:lpwstr>
  </property>
</Properties>
</file>