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I:\FactBooks\5_FacultyAdms\"/>
    </mc:Choice>
  </mc:AlternateContent>
  <xr:revisionPtr revIDLastSave="0" documentId="13_ncr:1_{D5754373-7DE7-4326-9B71-17DAB3F77DEF}" xr6:coauthVersionLast="43" xr6:coauthVersionMax="43" xr10:uidLastSave="{00000000-0000-0000-0000-000000000000}"/>
  <bookViews>
    <workbookView xWindow="-120" yWindow="-120" windowWidth="29040" windowHeight="15840" xr2:uid="{00000000-000D-0000-FFFF-FFFF00000000}"/>
  </bookViews>
  <sheets>
    <sheet name="Table 77"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DATA!$A$4:$DK$1426</definedName>
    <definedName name="DATA">DATA!#REF!</definedName>
    <definedName name="_xlnm.Print_Area" localSheetId="0">'Table 77'!$A$1:$L$74</definedName>
    <definedName name="_xlnm.Print_Area">'Table 77'!$A$1:$H$72</definedName>
    <definedName name="PRINT_AREA_MI">'Table 77'!$A$2:$AU$72</definedName>
    <definedName name="TABLE">'Table 77'!$A$1:$D$75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7" i="2" l="1"/>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7" i="2"/>
  <c r="I26" i="2"/>
  <c r="I25" i="2"/>
  <c r="I24" i="2"/>
  <c r="I23" i="2"/>
  <c r="I22" i="2"/>
  <c r="I21" i="2"/>
  <c r="I20" i="2"/>
  <c r="I19" i="2"/>
  <c r="I18" i="2"/>
  <c r="I17" i="2"/>
  <c r="I16" i="2"/>
  <c r="I15" i="2"/>
  <c r="I14" i="2"/>
  <c r="I13" i="2"/>
  <c r="I12" i="2"/>
  <c r="I11" i="2"/>
  <c r="I9" i="2"/>
  <c r="I8"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7" i="2"/>
  <c r="H26" i="2"/>
  <c r="H25" i="2"/>
  <c r="H24" i="2"/>
  <c r="H23" i="2"/>
  <c r="H22" i="2"/>
  <c r="H21" i="2"/>
  <c r="H20" i="2"/>
  <c r="H19" i="2"/>
  <c r="H18" i="2"/>
  <c r="H17" i="2"/>
  <c r="H16" i="2"/>
  <c r="H15" i="2"/>
  <c r="H14" i="2"/>
  <c r="H13" i="2"/>
  <c r="H12" i="2"/>
  <c r="H11" i="2"/>
  <c r="H9" i="2"/>
  <c r="H8"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H29" i="2" s="1"/>
  <c r="C28" i="2"/>
  <c r="C27" i="2"/>
  <c r="C26" i="2"/>
  <c r="C25" i="2"/>
  <c r="C24" i="2"/>
  <c r="C23" i="2"/>
  <c r="C22" i="2"/>
  <c r="C21" i="2"/>
  <c r="C20" i="2"/>
  <c r="C19" i="2"/>
  <c r="C18" i="2"/>
  <c r="C17" i="2"/>
  <c r="C16" i="2"/>
  <c r="C15" i="2"/>
  <c r="C14" i="2"/>
  <c r="C13" i="2"/>
  <c r="C12" i="2"/>
  <c r="C11" i="2"/>
  <c r="C10" i="2"/>
  <c r="C9" i="2"/>
  <c r="C8" i="2"/>
  <c r="DQ3" i="3"/>
  <c r="DQ4" i="3"/>
  <c r="DQ5" i="3"/>
  <c r="DQ6" i="3"/>
  <c r="DQ7" i="3"/>
  <c r="DQ8" i="3"/>
  <c r="DQ9" i="3"/>
  <c r="DQ10" i="3"/>
  <c r="DQ11" i="3"/>
  <c r="DQ12" i="3"/>
  <c r="DQ13" i="3"/>
  <c r="DQ14" i="3"/>
  <c r="DQ15" i="3"/>
  <c r="DQ16" i="3"/>
  <c r="DQ17" i="3"/>
  <c r="DQ18" i="3"/>
  <c r="DQ19" i="3"/>
  <c r="DQ20" i="3"/>
  <c r="DQ21" i="3"/>
  <c r="DQ22" i="3"/>
  <c r="DQ23" i="3"/>
  <c r="DQ24" i="3"/>
  <c r="DQ25" i="3"/>
  <c r="DQ26" i="3"/>
  <c r="DQ27" i="3"/>
  <c r="DQ28" i="3"/>
  <c r="DQ29" i="3"/>
  <c r="DQ30" i="3"/>
  <c r="DQ31" i="3"/>
  <c r="DQ32" i="3"/>
  <c r="DQ33" i="3"/>
  <c r="DQ34" i="3"/>
  <c r="DQ35" i="3"/>
  <c r="DQ36" i="3"/>
  <c r="DQ37" i="3"/>
  <c r="DQ38" i="3"/>
  <c r="DQ39" i="3"/>
  <c r="DQ40" i="3"/>
  <c r="DQ41" i="3"/>
  <c r="DQ42" i="3"/>
  <c r="DQ43" i="3"/>
  <c r="DQ44" i="3"/>
  <c r="DQ45" i="3"/>
  <c r="DQ46" i="3"/>
  <c r="DQ47" i="3"/>
  <c r="DQ48" i="3"/>
  <c r="DQ49" i="3"/>
  <c r="DQ50" i="3"/>
  <c r="DQ51" i="3"/>
  <c r="DQ52" i="3"/>
  <c r="DQ53" i="3"/>
  <c r="DQ54" i="3"/>
  <c r="DQ55" i="3"/>
  <c r="DQ56" i="3"/>
  <c r="DQ57" i="3"/>
  <c r="DQ58" i="3"/>
  <c r="DQ59" i="3"/>
  <c r="DQ60" i="3"/>
  <c r="DQ61" i="3"/>
  <c r="DQ62" i="3"/>
  <c r="DE3" i="3"/>
  <c r="DE4" i="3"/>
  <c r="DE6" i="3"/>
  <c r="DE7" i="3"/>
  <c r="DE8" i="3"/>
  <c r="DE9" i="3"/>
  <c r="DE10" i="3"/>
  <c r="DE11" i="3"/>
  <c r="DE12" i="3"/>
  <c r="DE13" i="3"/>
  <c r="DE14" i="3"/>
  <c r="DE15" i="3"/>
  <c r="DE16" i="3"/>
  <c r="DE17" i="3"/>
  <c r="DE18" i="3"/>
  <c r="DE19" i="3"/>
  <c r="DE20" i="3"/>
  <c r="DE21" i="3"/>
  <c r="DE22" i="3"/>
  <c r="DE24" i="3"/>
  <c r="DE25" i="3"/>
  <c r="DE26" i="3"/>
  <c r="DE27" i="3"/>
  <c r="DE28" i="3"/>
  <c r="DE29" i="3"/>
  <c r="DE30" i="3"/>
  <c r="DE31" i="3"/>
  <c r="DE32" i="3"/>
  <c r="DE33" i="3"/>
  <c r="DE34" i="3"/>
  <c r="DE35" i="3"/>
  <c r="DE36" i="3"/>
  <c r="DE37" i="3"/>
  <c r="DE39" i="3"/>
  <c r="DE40" i="3"/>
  <c r="DE41" i="3"/>
  <c r="DE42" i="3"/>
  <c r="DE43" i="3"/>
  <c r="DE44" i="3"/>
  <c r="DE45" i="3"/>
  <c r="DE46" i="3"/>
  <c r="DE47" i="3"/>
  <c r="DE48" i="3"/>
  <c r="DE49" i="3"/>
  <c r="DE50" i="3"/>
  <c r="DE51" i="3"/>
  <c r="DE53" i="3"/>
  <c r="DE54" i="3"/>
  <c r="DE55" i="3"/>
  <c r="DE56" i="3"/>
  <c r="DE57" i="3"/>
  <c r="DE58" i="3"/>
  <c r="DE59" i="3"/>
  <c r="DE60" i="3"/>
  <c r="DE61" i="3"/>
  <c r="DE62" i="3"/>
  <c r="CS3" i="3"/>
  <c r="CS4" i="3"/>
  <c r="CS6" i="3"/>
  <c r="CS7" i="3"/>
  <c r="CS8" i="3"/>
  <c r="CS9" i="3"/>
  <c r="CS10" i="3"/>
  <c r="CS11" i="3"/>
  <c r="CS12" i="3"/>
  <c r="CS13" i="3"/>
  <c r="CS14" i="3"/>
  <c r="CS15" i="3"/>
  <c r="CS16" i="3"/>
  <c r="CS17" i="3"/>
  <c r="CS18" i="3"/>
  <c r="CS19" i="3"/>
  <c r="CS20" i="3"/>
  <c r="CS21" i="3"/>
  <c r="CS22" i="3"/>
  <c r="CS24" i="3"/>
  <c r="CS25" i="3"/>
  <c r="CS26" i="3"/>
  <c r="CS27" i="3"/>
  <c r="CS28" i="3"/>
  <c r="CS29" i="3"/>
  <c r="CS30" i="3"/>
  <c r="CS31" i="3"/>
  <c r="CS32" i="3"/>
  <c r="CS33" i="3"/>
  <c r="CS34" i="3"/>
  <c r="CS35" i="3"/>
  <c r="CS36" i="3"/>
  <c r="CS37" i="3"/>
  <c r="CS39" i="3"/>
  <c r="CS40" i="3"/>
  <c r="CS41" i="3"/>
  <c r="CS42" i="3"/>
  <c r="CS43" i="3"/>
  <c r="CS44" i="3"/>
  <c r="CS45" i="3"/>
  <c r="CS46" i="3"/>
  <c r="CS47" i="3"/>
  <c r="CS48" i="3"/>
  <c r="CS49" i="3"/>
  <c r="CS50" i="3"/>
  <c r="CS51" i="3"/>
  <c r="CS53" i="3"/>
  <c r="CS54" i="3"/>
  <c r="CS55" i="3"/>
  <c r="CS56" i="3"/>
  <c r="CS57" i="3"/>
  <c r="CS58" i="3"/>
  <c r="CS59" i="3"/>
  <c r="CS60" i="3"/>
  <c r="CS61" i="3"/>
  <c r="CS62" i="3"/>
  <c r="CG3" i="3"/>
  <c r="CG4" i="3"/>
  <c r="CG6" i="3"/>
  <c r="CG7" i="3"/>
  <c r="CG8" i="3"/>
  <c r="CG9" i="3"/>
  <c r="CG10" i="3"/>
  <c r="CG11" i="3"/>
  <c r="CG12" i="3"/>
  <c r="CG13" i="3"/>
  <c r="CG14" i="3"/>
  <c r="CG15" i="3"/>
  <c r="CG16" i="3"/>
  <c r="CG17" i="3"/>
  <c r="CG18" i="3"/>
  <c r="CG19" i="3"/>
  <c r="CG20" i="3"/>
  <c r="CG21" i="3"/>
  <c r="CG22" i="3"/>
  <c r="CG24" i="3"/>
  <c r="CG25" i="3"/>
  <c r="CG26" i="3"/>
  <c r="CG27" i="3"/>
  <c r="CG28" i="3"/>
  <c r="CG29" i="3"/>
  <c r="CG30" i="3"/>
  <c r="CG31" i="3"/>
  <c r="CG32" i="3"/>
  <c r="CG33" i="3"/>
  <c r="CG34" i="3"/>
  <c r="CG35" i="3"/>
  <c r="CG36" i="3"/>
  <c r="CG37" i="3"/>
  <c r="CG39" i="3"/>
  <c r="CG40" i="3"/>
  <c r="CG41" i="3"/>
  <c r="CG42" i="3"/>
  <c r="CG43" i="3"/>
  <c r="CG44" i="3"/>
  <c r="CG45" i="3"/>
  <c r="CG46" i="3"/>
  <c r="CG47" i="3"/>
  <c r="CG48" i="3"/>
  <c r="CG49" i="3"/>
  <c r="CG50" i="3"/>
  <c r="CG51" i="3"/>
  <c r="CG53" i="3"/>
  <c r="CG54" i="3"/>
  <c r="CG55" i="3"/>
  <c r="CG56" i="3"/>
  <c r="CG57" i="3"/>
  <c r="CG58" i="3"/>
  <c r="CG59" i="3"/>
  <c r="CG60" i="3"/>
  <c r="CG61" i="3"/>
  <c r="CG62" i="3"/>
  <c r="BU3" i="3"/>
  <c r="BU4" i="3"/>
  <c r="BU6" i="3"/>
  <c r="BU7" i="3"/>
  <c r="BU8" i="3"/>
  <c r="BU9" i="3"/>
  <c r="BU10" i="3"/>
  <c r="BU11" i="3"/>
  <c r="BU12" i="3"/>
  <c r="BU13" i="3"/>
  <c r="BU14" i="3"/>
  <c r="BU15" i="3"/>
  <c r="BU16" i="3"/>
  <c r="BU17" i="3"/>
  <c r="BU18" i="3"/>
  <c r="BU19" i="3"/>
  <c r="BU20" i="3"/>
  <c r="BU21" i="3"/>
  <c r="BU22" i="3"/>
  <c r="BU24" i="3"/>
  <c r="BU25" i="3"/>
  <c r="BU26" i="3"/>
  <c r="BU27" i="3"/>
  <c r="BU28" i="3"/>
  <c r="BU29" i="3"/>
  <c r="BU30" i="3"/>
  <c r="BU31" i="3"/>
  <c r="BU32" i="3"/>
  <c r="BU33" i="3"/>
  <c r="BU34" i="3"/>
  <c r="BU35" i="3"/>
  <c r="BU36" i="3"/>
  <c r="BU37" i="3"/>
  <c r="BU39" i="3"/>
  <c r="BU40" i="3"/>
  <c r="BU41" i="3"/>
  <c r="BU42" i="3"/>
  <c r="BU43" i="3"/>
  <c r="BU44" i="3"/>
  <c r="BU45" i="3"/>
  <c r="BU46" i="3"/>
  <c r="BU47" i="3"/>
  <c r="BU48" i="3"/>
  <c r="BU49" i="3"/>
  <c r="BU50" i="3"/>
  <c r="BU51" i="3"/>
  <c r="BU53" i="3"/>
  <c r="BU54" i="3"/>
  <c r="BU55" i="3"/>
  <c r="BU56" i="3"/>
  <c r="BU57" i="3"/>
  <c r="BU58" i="3"/>
  <c r="BU59" i="3"/>
  <c r="BU60" i="3"/>
  <c r="BU61" i="3"/>
  <c r="BU62" i="3"/>
  <c r="BI3" i="3"/>
  <c r="BI4" i="3"/>
  <c r="BI5" i="3"/>
  <c r="BI6" i="3"/>
  <c r="BI7" i="3"/>
  <c r="BI8" i="3"/>
  <c r="BI9" i="3"/>
  <c r="BI10" i="3"/>
  <c r="BI11" i="3"/>
  <c r="BI12" i="3"/>
  <c r="BI13" i="3"/>
  <c r="BI14" i="3"/>
  <c r="BI15" i="3"/>
  <c r="BI16" i="3"/>
  <c r="BI17" i="3"/>
  <c r="BI18" i="3"/>
  <c r="BI19" i="3"/>
  <c r="BI20" i="3"/>
  <c r="BI21" i="3"/>
  <c r="BI22" i="3"/>
  <c r="BI23" i="3"/>
  <c r="BI24" i="3"/>
  <c r="BI25" i="3"/>
  <c r="BI26" i="3"/>
  <c r="BI27" i="3"/>
  <c r="BI28" i="3"/>
  <c r="BI29" i="3"/>
  <c r="BI30" i="3"/>
  <c r="BI31" i="3"/>
  <c r="BI32" i="3"/>
  <c r="BI33" i="3"/>
  <c r="BI34" i="3"/>
  <c r="BI35" i="3"/>
  <c r="BI36" i="3"/>
  <c r="BI37" i="3"/>
  <c r="BI38" i="3"/>
  <c r="BI39" i="3"/>
  <c r="BI40" i="3"/>
  <c r="BI41" i="3"/>
  <c r="BI42" i="3"/>
  <c r="BI43" i="3"/>
  <c r="BI44" i="3"/>
  <c r="BI45" i="3"/>
  <c r="BI46" i="3"/>
  <c r="BI47" i="3"/>
  <c r="BI48" i="3"/>
  <c r="BI49" i="3"/>
  <c r="BI50" i="3"/>
  <c r="BI51" i="3"/>
  <c r="BI52" i="3"/>
  <c r="BI53" i="3"/>
  <c r="BI54" i="3"/>
  <c r="BI55" i="3"/>
  <c r="BI56" i="3"/>
  <c r="BI57" i="3"/>
  <c r="BI58" i="3"/>
  <c r="BI59" i="3"/>
  <c r="BI60" i="3"/>
  <c r="BI61" i="3"/>
  <c r="BI62" i="3"/>
  <c r="AW3" i="3"/>
  <c r="AW4" i="3"/>
  <c r="AW6" i="3"/>
  <c r="AW7" i="3"/>
  <c r="AW8" i="3"/>
  <c r="AW9" i="3"/>
  <c r="AW10" i="3"/>
  <c r="AW11" i="3"/>
  <c r="AW12" i="3"/>
  <c r="AW13" i="3"/>
  <c r="AW14" i="3"/>
  <c r="AW15" i="3"/>
  <c r="AW16" i="3"/>
  <c r="AW17" i="3"/>
  <c r="AW18" i="3"/>
  <c r="AW19" i="3"/>
  <c r="AW20" i="3"/>
  <c r="AW21" i="3"/>
  <c r="AW22" i="3"/>
  <c r="AW24" i="3"/>
  <c r="AW25" i="3"/>
  <c r="AW26" i="3"/>
  <c r="AW27" i="3"/>
  <c r="AW28" i="3"/>
  <c r="AW29" i="3"/>
  <c r="AW30" i="3"/>
  <c r="AW31" i="3"/>
  <c r="AW32" i="3"/>
  <c r="AW33" i="3"/>
  <c r="AW34" i="3"/>
  <c r="AW35" i="3"/>
  <c r="AW36" i="3"/>
  <c r="AW37" i="3"/>
  <c r="AW39" i="3"/>
  <c r="AW40" i="3"/>
  <c r="AW41" i="3"/>
  <c r="AW42" i="3"/>
  <c r="AW43" i="3"/>
  <c r="AW44" i="3"/>
  <c r="AW45" i="3"/>
  <c r="AW46" i="3"/>
  <c r="AW47" i="3"/>
  <c r="AW48" i="3"/>
  <c r="AW49" i="3"/>
  <c r="AW50" i="3"/>
  <c r="AW51" i="3"/>
  <c r="AW53" i="3"/>
  <c r="AW54" i="3"/>
  <c r="AW55" i="3"/>
  <c r="AW56" i="3"/>
  <c r="AW57" i="3"/>
  <c r="AW58" i="3"/>
  <c r="AW59" i="3"/>
  <c r="AW60" i="3"/>
  <c r="AW61" i="3"/>
  <c r="AW62" i="3"/>
  <c r="AK3" i="3"/>
  <c r="AK4" i="3"/>
  <c r="AK6" i="3"/>
  <c r="AK7" i="3"/>
  <c r="AK8" i="3"/>
  <c r="AK9" i="3"/>
  <c r="AK10" i="3"/>
  <c r="AK11" i="3"/>
  <c r="AK12" i="3"/>
  <c r="AK13" i="3"/>
  <c r="AK14" i="3"/>
  <c r="AK15" i="3"/>
  <c r="AK16" i="3"/>
  <c r="AK17" i="3"/>
  <c r="AK18" i="3"/>
  <c r="AK19" i="3"/>
  <c r="AK20" i="3"/>
  <c r="AK21" i="3"/>
  <c r="AK22" i="3"/>
  <c r="AK24" i="3"/>
  <c r="AK25" i="3"/>
  <c r="AK26" i="3"/>
  <c r="AK27" i="3"/>
  <c r="AK28" i="3"/>
  <c r="AK29" i="3"/>
  <c r="AK30" i="3"/>
  <c r="AK31" i="3"/>
  <c r="AK32" i="3"/>
  <c r="AK33" i="3"/>
  <c r="AK34" i="3"/>
  <c r="AK35" i="3"/>
  <c r="AK36" i="3"/>
  <c r="AK37" i="3"/>
  <c r="AK39" i="3"/>
  <c r="AK40" i="3"/>
  <c r="AK41" i="3"/>
  <c r="AK42" i="3"/>
  <c r="AK43" i="3"/>
  <c r="AK44" i="3"/>
  <c r="AK45" i="3"/>
  <c r="AK46" i="3"/>
  <c r="AK47" i="3"/>
  <c r="AK48" i="3"/>
  <c r="AK49" i="3"/>
  <c r="AK50" i="3"/>
  <c r="AK51" i="3"/>
  <c r="AK53" i="3"/>
  <c r="AK54" i="3"/>
  <c r="AK55" i="3"/>
  <c r="AK56" i="3"/>
  <c r="AK57" i="3"/>
  <c r="AK58" i="3"/>
  <c r="AK59" i="3"/>
  <c r="AK60" i="3"/>
  <c r="AK61" i="3"/>
  <c r="AK62" i="3"/>
  <c r="Y3" i="3"/>
  <c r="Y4" i="3"/>
  <c r="Y6" i="3"/>
  <c r="Y7" i="3"/>
  <c r="Y8" i="3"/>
  <c r="Y9" i="3"/>
  <c r="Y10" i="3"/>
  <c r="Y11" i="3"/>
  <c r="Y12" i="3"/>
  <c r="Y13" i="3"/>
  <c r="Y14" i="3"/>
  <c r="Y15" i="3"/>
  <c r="Y16" i="3"/>
  <c r="Y17" i="3"/>
  <c r="Y18" i="3"/>
  <c r="Y19" i="3"/>
  <c r="Y20" i="3"/>
  <c r="Y21" i="3"/>
  <c r="Y22" i="3"/>
  <c r="Y24" i="3"/>
  <c r="Y25" i="3"/>
  <c r="Y26" i="3"/>
  <c r="Y27" i="3"/>
  <c r="Y28" i="3"/>
  <c r="Y29" i="3"/>
  <c r="Y30" i="3"/>
  <c r="Y31" i="3"/>
  <c r="Y32" i="3"/>
  <c r="Y33" i="3"/>
  <c r="Y34" i="3"/>
  <c r="Y35" i="3"/>
  <c r="Y36" i="3"/>
  <c r="Y37" i="3"/>
  <c r="Y39" i="3"/>
  <c r="Y40" i="3"/>
  <c r="Y41" i="3"/>
  <c r="Y42" i="3"/>
  <c r="Y43" i="3"/>
  <c r="Y44" i="3"/>
  <c r="Y45" i="3"/>
  <c r="Y46" i="3"/>
  <c r="Y47" i="3"/>
  <c r="Y48" i="3"/>
  <c r="Y49" i="3"/>
  <c r="Y50" i="3"/>
  <c r="Y51" i="3"/>
  <c r="Y53" i="3"/>
  <c r="Y54" i="3"/>
  <c r="Y55" i="3"/>
  <c r="Y56" i="3"/>
  <c r="Y57" i="3"/>
  <c r="Y58" i="3"/>
  <c r="Y59" i="3"/>
  <c r="Y60" i="3"/>
  <c r="Y61" i="3"/>
  <c r="Y62" i="3"/>
  <c r="M3" i="3"/>
  <c r="M4" i="3"/>
  <c r="M6" i="3"/>
  <c r="M7" i="3"/>
  <c r="M8" i="3"/>
  <c r="M9" i="3"/>
  <c r="M10" i="3"/>
  <c r="M11" i="3"/>
  <c r="M12" i="3"/>
  <c r="M13" i="3"/>
  <c r="M14" i="3"/>
  <c r="M15" i="3"/>
  <c r="M16" i="3"/>
  <c r="M17" i="3"/>
  <c r="M18" i="3"/>
  <c r="M19" i="3"/>
  <c r="M20" i="3"/>
  <c r="M21" i="3"/>
  <c r="M22" i="3"/>
  <c r="M24" i="3"/>
  <c r="M25" i="3"/>
  <c r="M26" i="3"/>
  <c r="M27" i="3"/>
  <c r="M28" i="3"/>
  <c r="M29" i="3"/>
  <c r="M30" i="3"/>
  <c r="M31" i="3"/>
  <c r="M32" i="3"/>
  <c r="M33" i="3"/>
  <c r="M34" i="3"/>
  <c r="M35" i="3"/>
  <c r="M36" i="3"/>
  <c r="M37" i="3"/>
  <c r="M39" i="3"/>
  <c r="M40" i="3"/>
  <c r="M41" i="3"/>
  <c r="M42" i="3"/>
  <c r="M43" i="3"/>
  <c r="M44" i="3"/>
  <c r="M45" i="3"/>
  <c r="M46" i="3"/>
  <c r="M47" i="3"/>
  <c r="M48" i="3"/>
  <c r="M49" i="3"/>
  <c r="M50" i="3"/>
  <c r="M51" i="3"/>
  <c r="M53" i="3"/>
  <c r="M54" i="3"/>
  <c r="M55" i="3"/>
  <c r="M56" i="3"/>
  <c r="M57" i="3"/>
  <c r="M58" i="3"/>
  <c r="M59" i="3"/>
  <c r="M60" i="3"/>
  <c r="M61" i="3"/>
  <c r="M62" i="3"/>
  <c r="M54" i="1"/>
  <c r="M40" i="1"/>
  <c r="M25" i="1"/>
  <c r="M7" i="1"/>
  <c r="DQ54" i="1"/>
  <c r="DQ40" i="1"/>
  <c r="DQ25" i="1"/>
  <c r="DQ7" i="1"/>
  <c r="DE54" i="1"/>
  <c r="DE40" i="1"/>
  <c r="DE25" i="1"/>
  <c r="DE7" i="1"/>
  <c r="CS54" i="1"/>
  <c r="CS40" i="1"/>
  <c r="CS25" i="1"/>
  <c r="CS7" i="1"/>
  <c r="CG54" i="1"/>
  <c r="CG40" i="1"/>
  <c r="CG25" i="1"/>
  <c r="CG7" i="1"/>
  <c r="BU54" i="1"/>
  <c r="BU40" i="1"/>
  <c r="BU25" i="1"/>
  <c r="BU7" i="1"/>
  <c r="BI54" i="1"/>
  <c r="BI40" i="1"/>
  <c r="BI25" i="1"/>
  <c r="BI7" i="1"/>
  <c r="AW54" i="1"/>
  <c r="AW40" i="1"/>
  <c r="AW25" i="1"/>
  <c r="AW7" i="1"/>
  <c r="AW6" i="1" s="1"/>
  <c r="AK54" i="1"/>
  <c r="AK40" i="1"/>
  <c r="AK25" i="1"/>
  <c r="AK7" i="1"/>
  <c r="Y54" i="1"/>
  <c r="Y40" i="1"/>
  <c r="Y25" i="1"/>
  <c r="Y7" i="1"/>
  <c r="I29" i="2" l="1"/>
  <c r="CS6" i="1"/>
  <c r="CS41" i="1" s="1"/>
  <c r="CG6" i="1"/>
  <c r="CG41" i="1" s="1"/>
  <c r="BU6" i="1"/>
  <c r="BU26" i="1" s="1"/>
  <c r="BI6" i="1"/>
  <c r="BI8" i="1" s="1"/>
  <c r="AW41" i="1"/>
  <c r="AW55" i="1"/>
  <c r="AK6" i="1"/>
  <c r="AK26" i="1" s="1"/>
  <c r="M55" i="1"/>
  <c r="M6" i="1"/>
  <c r="M8" i="1" s="1"/>
  <c r="DQ6" i="1"/>
  <c r="DQ41" i="1" s="1"/>
  <c r="DE26" i="1"/>
  <c r="DE6" i="1"/>
  <c r="DE41" i="1" s="1"/>
  <c r="BI41" i="1"/>
  <c r="AW26" i="1"/>
  <c r="AW8" i="1"/>
  <c r="AK55" i="1"/>
  <c r="Y6" i="1"/>
  <c r="Y8" i="1" s="1"/>
  <c r="DE55" i="1" l="1"/>
  <c r="DE8" i="1"/>
  <c r="CS8" i="1"/>
  <c r="CS55" i="1"/>
  <c r="CS26" i="1"/>
  <c r="CG8" i="1"/>
  <c r="CG26" i="1"/>
  <c r="CG55" i="1"/>
  <c r="BU55" i="1"/>
  <c r="BU8" i="1"/>
  <c r="BU41" i="1"/>
  <c r="BI26" i="1"/>
  <c r="BI55" i="1"/>
  <c r="AK8" i="1"/>
  <c r="AK41" i="1"/>
  <c r="M41" i="1"/>
  <c r="M26" i="1"/>
  <c r="DQ8" i="1"/>
  <c r="DQ26" i="1"/>
  <c r="DQ55" i="1"/>
  <c r="Y55" i="1"/>
  <c r="Y41" i="1"/>
  <c r="Y26" i="1"/>
  <c r="CR6" i="3" l="1"/>
  <c r="CR7" i="3"/>
  <c r="CR8" i="3"/>
  <c r="CR9" i="3"/>
  <c r="CR10" i="3"/>
  <c r="CR11" i="3"/>
  <c r="CR12" i="3"/>
  <c r="CR13" i="3"/>
  <c r="CR14" i="3"/>
  <c r="CR15" i="3"/>
  <c r="CR16" i="3"/>
  <c r="CR17" i="3"/>
  <c r="CR18" i="3"/>
  <c r="CR19" i="3"/>
  <c r="CR20" i="3"/>
  <c r="CR21" i="3"/>
  <c r="CR24" i="3"/>
  <c r="CR25" i="3"/>
  <c r="CR26" i="3"/>
  <c r="CR27" i="3"/>
  <c r="CR28" i="3"/>
  <c r="CR29" i="3"/>
  <c r="CR30" i="3"/>
  <c r="CR31" i="3"/>
  <c r="CR32" i="3"/>
  <c r="CR33" i="3"/>
  <c r="CR34" i="3"/>
  <c r="CR35" i="3"/>
  <c r="CR36" i="3"/>
  <c r="CR39" i="3"/>
  <c r="CR40" i="3"/>
  <c r="CR41" i="3"/>
  <c r="CR42" i="3"/>
  <c r="CR43" i="3"/>
  <c r="CR44" i="3"/>
  <c r="CR45" i="3"/>
  <c r="CR46" i="3"/>
  <c r="CR47" i="3"/>
  <c r="CR48" i="3"/>
  <c r="CR49" i="3"/>
  <c r="CR50" i="3"/>
  <c r="CR53" i="3"/>
  <c r="CR54" i="3"/>
  <c r="CR55" i="3"/>
  <c r="CR56" i="3"/>
  <c r="CR57" i="3"/>
  <c r="CR58" i="3"/>
  <c r="CR59" i="3"/>
  <c r="CR60" i="3"/>
  <c r="CR61" i="3"/>
  <c r="CR62" i="3"/>
  <c r="CF6" i="3"/>
  <c r="CF7" i="3"/>
  <c r="CF8" i="3"/>
  <c r="CF9" i="3"/>
  <c r="CF10" i="3"/>
  <c r="CF11" i="3"/>
  <c r="CF12" i="3"/>
  <c r="CF13" i="3"/>
  <c r="CF14" i="3"/>
  <c r="CF15" i="3"/>
  <c r="CF16" i="3"/>
  <c r="CF17" i="3"/>
  <c r="CF18" i="3"/>
  <c r="CF19" i="3"/>
  <c r="CF20" i="3"/>
  <c r="CF21" i="3"/>
  <c r="CF24" i="3"/>
  <c r="CF25" i="3"/>
  <c r="CF26" i="3"/>
  <c r="CF27" i="3"/>
  <c r="CF28" i="3"/>
  <c r="CF29" i="3"/>
  <c r="CF30" i="3"/>
  <c r="CF31" i="3"/>
  <c r="CF32" i="3"/>
  <c r="CF33" i="3"/>
  <c r="CF34" i="3"/>
  <c r="CF35" i="3"/>
  <c r="CF36" i="3"/>
  <c r="CF39" i="3"/>
  <c r="CF40" i="3"/>
  <c r="CF41" i="3"/>
  <c r="CF42" i="3"/>
  <c r="CF43" i="3"/>
  <c r="CF44" i="3"/>
  <c r="CF45" i="3"/>
  <c r="CF46" i="3"/>
  <c r="CF47" i="3"/>
  <c r="CF48" i="3"/>
  <c r="CF49" i="3"/>
  <c r="CF50" i="3"/>
  <c r="CF53" i="3"/>
  <c r="CF54" i="3"/>
  <c r="CF55" i="3"/>
  <c r="CF56" i="3"/>
  <c r="CF57" i="3"/>
  <c r="CF58" i="3"/>
  <c r="CF59" i="3"/>
  <c r="CF60" i="3"/>
  <c r="CF61" i="3"/>
  <c r="CF62" i="3"/>
  <c r="BT6" i="3"/>
  <c r="BT7" i="3"/>
  <c r="BT8" i="3"/>
  <c r="BT9" i="3"/>
  <c r="BT10" i="3"/>
  <c r="BT11" i="3"/>
  <c r="BT12" i="3"/>
  <c r="BT13" i="3"/>
  <c r="BT14" i="3"/>
  <c r="BT15" i="3"/>
  <c r="BT16" i="3"/>
  <c r="BT17" i="3"/>
  <c r="BT18" i="3"/>
  <c r="BT19" i="3"/>
  <c r="BT20" i="3"/>
  <c r="BT21" i="3"/>
  <c r="BT24" i="3"/>
  <c r="BT25" i="3"/>
  <c r="BT26" i="3"/>
  <c r="BT27" i="3"/>
  <c r="BT28" i="3"/>
  <c r="BT29" i="3"/>
  <c r="BT30" i="3"/>
  <c r="BT31" i="3"/>
  <c r="BT32" i="3"/>
  <c r="BT33" i="3"/>
  <c r="BT34" i="3"/>
  <c r="BT35" i="3"/>
  <c r="BT36" i="3"/>
  <c r="BT39" i="3"/>
  <c r="BT40" i="3"/>
  <c r="BT41" i="3"/>
  <c r="BT42" i="3"/>
  <c r="BT43" i="3"/>
  <c r="BT44" i="3"/>
  <c r="BT45" i="3"/>
  <c r="BT46" i="3"/>
  <c r="BT47" i="3"/>
  <c r="BT48" i="3"/>
  <c r="BT49" i="3"/>
  <c r="BT50" i="3"/>
  <c r="BT53" i="3"/>
  <c r="BT54" i="3"/>
  <c r="BT55" i="3"/>
  <c r="BT56" i="3"/>
  <c r="BT57" i="3"/>
  <c r="BT58" i="3"/>
  <c r="BT59" i="3"/>
  <c r="BT60" i="3"/>
  <c r="BT61" i="3"/>
  <c r="BT62" i="3"/>
  <c r="BH6" i="3"/>
  <c r="BH7" i="3"/>
  <c r="BH8" i="3"/>
  <c r="BH9" i="3"/>
  <c r="BH10" i="3"/>
  <c r="BH11" i="3"/>
  <c r="BH12" i="3"/>
  <c r="BH13" i="3"/>
  <c r="BH14" i="3"/>
  <c r="BH15" i="3"/>
  <c r="BH16" i="3"/>
  <c r="BH17" i="3"/>
  <c r="BH18" i="3"/>
  <c r="BH19" i="3"/>
  <c r="BH20" i="3"/>
  <c r="BH21" i="3"/>
  <c r="BH24" i="3"/>
  <c r="BH25" i="3"/>
  <c r="BH26" i="3"/>
  <c r="BH27" i="3"/>
  <c r="BH28" i="3"/>
  <c r="BH29" i="3"/>
  <c r="BH30" i="3"/>
  <c r="BH31" i="3"/>
  <c r="BH32" i="3"/>
  <c r="BH33" i="3"/>
  <c r="BH34" i="3"/>
  <c r="BH35" i="3"/>
  <c r="BH36" i="3"/>
  <c r="BH39" i="3"/>
  <c r="BH40" i="3"/>
  <c r="BH41" i="3"/>
  <c r="BH42" i="3"/>
  <c r="BH43" i="3"/>
  <c r="BH44" i="3"/>
  <c r="BH45" i="3"/>
  <c r="BH46" i="3"/>
  <c r="BH47" i="3"/>
  <c r="BH48" i="3"/>
  <c r="BH49" i="3"/>
  <c r="BH50" i="3"/>
  <c r="BH53" i="3"/>
  <c r="BH54" i="3"/>
  <c r="BH55" i="3"/>
  <c r="BH56" i="3"/>
  <c r="BH57" i="3"/>
  <c r="BH58" i="3"/>
  <c r="BH59" i="3"/>
  <c r="BH60" i="3"/>
  <c r="BH61" i="3"/>
  <c r="BH62" i="3"/>
  <c r="AV6" i="3"/>
  <c r="AV7" i="3"/>
  <c r="AV8" i="3"/>
  <c r="AV9" i="3"/>
  <c r="AV10" i="3"/>
  <c r="AV11" i="3"/>
  <c r="AV12" i="3"/>
  <c r="AV13" i="3"/>
  <c r="AV14" i="3"/>
  <c r="AV15" i="3"/>
  <c r="AV16" i="3"/>
  <c r="AV17" i="3"/>
  <c r="AV18" i="3"/>
  <c r="AV19" i="3"/>
  <c r="AV20" i="3"/>
  <c r="AV21" i="3"/>
  <c r="AV24" i="3"/>
  <c r="AV25" i="3"/>
  <c r="AV26" i="3"/>
  <c r="AV27" i="3"/>
  <c r="AV28" i="3"/>
  <c r="AV29" i="3"/>
  <c r="AV30" i="3"/>
  <c r="AV31" i="3"/>
  <c r="AV32" i="3"/>
  <c r="AV33" i="3"/>
  <c r="AV34" i="3"/>
  <c r="AV35" i="3"/>
  <c r="AV36" i="3"/>
  <c r="AV39" i="3"/>
  <c r="AV40" i="3"/>
  <c r="AV41" i="3"/>
  <c r="AV42" i="3"/>
  <c r="AV43" i="3"/>
  <c r="AV44" i="3"/>
  <c r="AV45" i="3"/>
  <c r="AV46" i="3"/>
  <c r="AV47" i="3"/>
  <c r="AV48" i="3"/>
  <c r="AV49" i="3"/>
  <c r="AV50" i="3"/>
  <c r="AV53" i="3"/>
  <c r="AV54" i="3"/>
  <c r="AV55" i="3"/>
  <c r="AV56" i="3"/>
  <c r="AV57" i="3"/>
  <c r="AV58" i="3"/>
  <c r="AV59" i="3"/>
  <c r="AV60" i="3"/>
  <c r="AV61" i="3"/>
  <c r="AV62" i="3"/>
  <c r="AJ6" i="3"/>
  <c r="AJ7" i="3"/>
  <c r="AJ8" i="3"/>
  <c r="AJ9" i="3"/>
  <c r="AJ10" i="3"/>
  <c r="AJ11" i="3"/>
  <c r="AJ12" i="3"/>
  <c r="AJ13" i="3"/>
  <c r="AJ14" i="3"/>
  <c r="AJ15" i="3"/>
  <c r="AJ16" i="3"/>
  <c r="AJ17" i="3"/>
  <c r="AJ18" i="3"/>
  <c r="AJ19" i="3"/>
  <c r="AJ20" i="3"/>
  <c r="AJ21" i="3"/>
  <c r="AJ24" i="3"/>
  <c r="AJ25" i="3"/>
  <c r="AJ26" i="3"/>
  <c r="AJ27" i="3"/>
  <c r="AJ28" i="3"/>
  <c r="AJ29" i="3"/>
  <c r="AJ30" i="3"/>
  <c r="AJ31" i="3"/>
  <c r="AJ32" i="3"/>
  <c r="AJ33" i="3"/>
  <c r="AJ34" i="3"/>
  <c r="AJ35" i="3"/>
  <c r="AJ36" i="3"/>
  <c r="AJ39" i="3"/>
  <c r="AJ40" i="3"/>
  <c r="AJ41" i="3"/>
  <c r="AJ42" i="3"/>
  <c r="AJ43" i="3"/>
  <c r="AJ44" i="3"/>
  <c r="AJ45" i="3"/>
  <c r="AJ46" i="3"/>
  <c r="AJ47" i="3"/>
  <c r="AJ48" i="3"/>
  <c r="AJ49" i="3"/>
  <c r="AJ50" i="3"/>
  <c r="AJ53" i="3"/>
  <c r="AJ54" i="3"/>
  <c r="AJ55" i="3"/>
  <c r="AJ56" i="3"/>
  <c r="AJ57" i="3"/>
  <c r="AJ58" i="3"/>
  <c r="AJ59" i="3"/>
  <c r="AJ60" i="3"/>
  <c r="AJ61" i="3"/>
  <c r="AJ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DP5" i="3"/>
  <c r="DP23" i="3"/>
  <c r="DP38" i="3"/>
  <c r="DP52" i="3"/>
  <c r="DO5" i="3"/>
  <c r="DD14" i="3" l="1"/>
  <c r="DD56" i="3"/>
  <c r="DP29" i="3"/>
  <c r="DD27" i="3"/>
  <c r="DD9" i="3"/>
  <c r="DD35" i="3"/>
  <c r="DD31" i="3"/>
  <c r="DD62" i="3"/>
  <c r="DP24" i="3"/>
  <c r="DP7" i="3"/>
  <c r="DD17" i="3"/>
  <c r="DD13" i="3"/>
  <c r="DP56" i="3"/>
  <c r="DD24" i="3"/>
  <c r="DD53" i="3"/>
  <c r="DD34" i="3"/>
  <c r="DD48" i="3"/>
  <c r="DP33" i="3"/>
  <c r="DD47" i="3"/>
  <c r="DD30" i="3"/>
  <c r="DD10" i="3"/>
  <c r="DD6" i="3"/>
  <c r="DP20" i="3"/>
  <c r="DD60" i="3"/>
  <c r="DD40" i="3"/>
  <c r="DD21" i="3"/>
  <c r="DD44" i="3"/>
  <c r="DD61" i="3"/>
  <c r="DD43" i="3"/>
  <c r="DD26" i="3"/>
  <c r="DP47" i="3"/>
  <c r="DD57" i="3"/>
  <c r="DD39" i="3"/>
  <c r="DD18" i="3"/>
  <c r="DP9" i="3"/>
  <c r="DP42" i="3"/>
  <c r="DP25" i="3"/>
  <c r="DP8" i="3"/>
  <c r="DP49" i="3"/>
  <c r="DP32" i="3"/>
  <c r="DP15" i="3"/>
  <c r="DP58" i="3"/>
  <c r="DP41" i="3"/>
  <c r="DP40" i="3"/>
  <c r="DP31" i="3"/>
  <c r="DP57" i="3"/>
  <c r="DP46" i="3"/>
  <c r="DP39" i="3"/>
  <c r="DD55" i="3"/>
  <c r="DD46" i="3"/>
  <c r="DD29" i="3"/>
  <c r="DD20" i="3"/>
  <c r="DD12" i="3"/>
  <c r="DD58" i="3"/>
  <c r="DD54" i="3"/>
  <c r="DD49" i="3"/>
  <c r="DD45" i="3"/>
  <c r="DD41" i="3"/>
  <c r="DD36" i="3"/>
  <c r="DD32" i="3"/>
  <c r="DD28" i="3"/>
  <c r="DD19" i="3"/>
  <c r="DD15" i="3"/>
  <c r="DD11" i="3"/>
  <c r="DD7" i="3"/>
  <c r="DP55" i="3"/>
  <c r="DP12" i="3"/>
  <c r="DD59" i="3"/>
  <c r="DD50" i="3"/>
  <c r="DD42" i="3"/>
  <c r="DD33" i="3"/>
  <c r="DD25" i="3"/>
  <c r="DD16" i="3"/>
  <c r="DD8" i="3"/>
  <c r="DP30" i="3"/>
  <c r="DP21" i="3"/>
  <c r="DP13" i="3"/>
  <c r="DP10" i="3"/>
  <c r="DP59" i="3"/>
  <c r="DP50" i="3"/>
  <c r="DP16" i="3"/>
  <c r="DP61" i="3"/>
  <c r="DP44" i="3"/>
  <c r="DP35" i="3"/>
  <c r="DP18" i="3"/>
  <c r="DP60" i="3"/>
  <c r="DP43" i="3"/>
  <c r="DP34" i="3"/>
  <c r="DP26" i="3"/>
  <c r="DP17" i="3"/>
  <c r="DP53" i="3"/>
  <c r="DP27" i="3"/>
  <c r="DP6" i="3"/>
  <c r="DP48" i="3"/>
  <c r="DP14" i="3"/>
  <c r="DP62" i="3"/>
  <c r="DP54" i="3"/>
  <c r="DP45" i="3"/>
  <c r="DP36" i="3"/>
  <c r="DP28" i="3"/>
  <c r="DP19" i="3"/>
  <c r="DP11" i="3"/>
  <c r="DP7" i="1"/>
  <c r="DP25" i="1"/>
  <c r="DP40" i="1"/>
  <c r="DP54" i="1"/>
  <c r="DD7" i="1"/>
  <c r="DD25" i="1"/>
  <c r="CF22" i="3" s="1"/>
  <c r="DD40" i="1"/>
  <c r="CF37" i="3" s="1"/>
  <c r="DD54" i="1"/>
  <c r="CF51" i="3" s="1"/>
  <c r="CR7" i="1"/>
  <c r="CR25" i="1"/>
  <c r="CR40" i="1"/>
  <c r="CR54" i="1"/>
  <c r="CF7" i="1"/>
  <c r="CF25" i="1"/>
  <c r="BH22" i="3" s="1"/>
  <c r="CF40" i="1"/>
  <c r="BH37" i="3" s="1"/>
  <c r="CF54" i="1"/>
  <c r="BH51" i="3" s="1"/>
  <c r="BT7" i="1"/>
  <c r="BT25" i="1"/>
  <c r="BT40" i="1"/>
  <c r="BT54" i="1"/>
  <c r="BH7" i="1"/>
  <c r="BH25" i="1"/>
  <c r="AJ22" i="3" s="1"/>
  <c r="BH40" i="1"/>
  <c r="AJ37" i="3" s="1"/>
  <c r="BH54" i="1"/>
  <c r="AJ51" i="3" s="1"/>
  <c r="AV7" i="1"/>
  <c r="AV25" i="1"/>
  <c r="AV40" i="1"/>
  <c r="AV54" i="1"/>
  <c r="AJ7" i="1"/>
  <c r="AJ25" i="1"/>
  <c r="L22" i="3" s="1"/>
  <c r="AJ40" i="1"/>
  <c r="AJ54" i="1"/>
  <c r="L51" i="3" s="1"/>
  <c r="X7" i="1"/>
  <c r="X25" i="1"/>
  <c r="X40" i="1"/>
  <c r="X54" i="1"/>
  <c r="L7" i="1"/>
  <c r="L25" i="1"/>
  <c r="L40" i="1"/>
  <c r="L54" i="1"/>
  <c r="L6" i="1" l="1"/>
  <c r="AJ6" i="1"/>
  <c r="AJ8" i="1" s="1"/>
  <c r="L4" i="3"/>
  <c r="AJ4" i="3"/>
  <c r="BH4" i="3"/>
  <c r="DD6" i="1"/>
  <c r="CF3" i="3" s="1"/>
  <c r="CF4" i="3"/>
  <c r="L37" i="3"/>
  <c r="AV51" i="3"/>
  <c r="CR51" i="3"/>
  <c r="AV37" i="3"/>
  <c r="CR37" i="3"/>
  <c r="X22" i="3"/>
  <c r="AV22" i="3"/>
  <c r="BT22" i="3"/>
  <c r="CR22" i="3"/>
  <c r="X51" i="3"/>
  <c r="BT51" i="3"/>
  <c r="X37" i="3"/>
  <c r="BT37" i="3"/>
  <c r="X6" i="1"/>
  <c r="X26" i="1" s="1"/>
  <c r="AV6" i="1"/>
  <c r="X4" i="3"/>
  <c r="BT6" i="1"/>
  <c r="AV3" i="3" s="1"/>
  <c r="AV4" i="3"/>
  <c r="BT4" i="3"/>
  <c r="DP6" i="1"/>
  <c r="CR3" i="3" s="1"/>
  <c r="CR4" i="3"/>
  <c r="CF6" i="1"/>
  <c r="DP26" i="1"/>
  <c r="DP55" i="1"/>
  <c r="CR6" i="1"/>
  <c r="CR55" i="1"/>
  <c r="BH6" i="1"/>
  <c r="AJ3" i="3" s="1"/>
  <c r="BH55" i="1"/>
  <c r="AV55" i="1"/>
  <c r="AJ55" i="1"/>
  <c r="AJ41" i="1"/>
  <c r="X8" i="1"/>
  <c r="X55" i="1"/>
  <c r="L8" i="1"/>
  <c r="L55" i="1"/>
  <c r="L26" i="1"/>
  <c r="BG53" i="3"/>
  <c r="BG54" i="3"/>
  <c r="BG55" i="3"/>
  <c r="BG56" i="3"/>
  <c r="BG57" i="3"/>
  <c r="BG58" i="3"/>
  <c r="BG59" i="3"/>
  <c r="BG60" i="3"/>
  <c r="BG61" i="3"/>
  <c r="BG62" i="3"/>
  <c r="BG39" i="3"/>
  <c r="BG40" i="3"/>
  <c r="BG41" i="3"/>
  <c r="BG42" i="3"/>
  <c r="BG43" i="3"/>
  <c r="BG44" i="3"/>
  <c r="BG45" i="3"/>
  <c r="BG46" i="3"/>
  <c r="BG47" i="3"/>
  <c r="BG48" i="3"/>
  <c r="BG49" i="3"/>
  <c r="BG50" i="3"/>
  <c r="BG24" i="3"/>
  <c r="BG25" i="3"/>
  <c r="BG26" i="3"/>
  <c r="BG27" i="3"/>
  <c r="BG28" i="3"/>
  <c r="BG29" i="3"/>
  <c r="BG30" i="3"/>
  <c r="BG31" i="3"/>
  <c r="BG32" i="3"/>
  <c r="BG33" i="3"/>
  <c r="BG34" i="3"/>
  <c r="BG35" i="3"/>
  <c r="BG36" i="3"/>
  <c r="BG6" i="3"/>
  <c r="BG7" i="3"/>
  <c r="BG8" i="3"/>
  <c r="BG9" i="3"/>
  <c r="BG10" i="3"/>
  <c r="BG11" i="3"/>
  <c r="BG12" i="3"/>
  <c r="BG13" i="3"/>
  <c r="BG14" i="3"/>
  <c r="BG15" i="3"/>
  <c r="BG16" i="3"/>
  <c r="BG17" i="3"/>
  <c r="BG18" i="3"/>
  <c r="BG19" i="3"/>
  <c r="BG20" i="3"/>
  <c r="BG21" i="3"/>
  <c r="CE54" i="1"/>
  <c r="BG51" i="3" s="1"/>
  <c r="CE40" i="1"/>
  <c r="CE25" i="1"/>
  <c r="CE7" i="1"/>
  <c r="DO23" i="3"/>
  <c r="DO38" i="3"/>
  <c r="DO52" i="3"/>
  <c r="CQ6" i="3"/>
  <c r="CQ7" i="3"/>
  <c r="CQ8" i="3"/>
  <c r="CQ9" i="3"/>
  <c r="CQ10" i="3"/>
  <c r="CQ11" i="3"/>
  <c r="CQ12" i="3"/>
  <c r="CQ13" i="3"/>
  <c r="CQ14" i="3"/>
  <c r="CQ15" i="3"/>
  <c r="CQ16" i="3"/>
  <c r="CQ17" i="3"/>
  <c r="CQ18" i="3"/>
  <c r="CQ19" i="3"/>
  <c r="CQ20" i="3"/>
  <c r="CQ21" i="3"/>
  <c r="CQ24" i="3"/>
  <c r="CQ25" i="3"/>
  <c r="CQ26" i="3"/>
  <c r="CQ27" i="3"/>
  <c r="CQ28" i="3"/>
  <c r="CQ29" i="3"/>
  <c r="CQ30" i="3"/>
  <c r="CQ31" i="3"/>
  <c r="CQ32" i="3"/>
  <c r="CQ33" i="3"/>
  <c r="CQ34" i="3"/>
  <c r="CQ35" i="3"/>
  <c r="CQ36" i="3"/>
  <c r="CQ39" i="3"/>
  <c r="CQ40" i="3"/>
  <c r="CQ41" i="3"/>
  <c r="CQ42" i="3"/>
  <c r="CQ43" i="3"/>
  <c r="CQ44" i="3"/>
  <c r="CQ45" i="3"/>
  <c r="CQ46" i="3"/>
  <c r="CQ47" i="3"/>
  <c r="CQ48" i="3"/>
  <c r="CQ49" i="3"/>
  <c r="CQ50" i="3"/>
  <c r="CQ51" i="3"/>
  <c r="CQ53" i="3"/>
  <c r="CQ54" i="3"/>
  <c r="CQ55" i="3"/>
  <c r="CQ56" i="3"/>
  <c r="CQ57" i="3"/>
  <c r="CQ58" i="3"/>
  <c r="CQ59" i="3"/>
  <c r="CQ60" i="3"/>
  <c r="CQ61" i="3"/>
  <c r="CQ62" i="3"/>
  <c r="CE6" i="3"/>
  <c r="CE7" i="3"/>
  <c r="CE8" i="3"/>
  <c r="CE9" i="3"/>
  <c r="CE10" i="3"/>
  <c r="CE11" i="3"/>
  <c r="CE12" i="3"/>
  <c r="CE13" i="3"/>
  <c r="CE14" i="3"/>
  <c r="CE15" i="3"/>
  <c r="CE16" i="3"/>
  <c r="CE17" i="3"/>
  <c r="CE18" i="3"/>
  <c r="CE19" i="3"/>
  <c r="CE20" i="3"/>
  <c r="CE21" i="3"/>
  <c r="CE24" i="3"/>
  <c r="CE25" i="3"/>
  <c r="CE26" i="3"/>
  <c r="CE27" i="3"/>
  <c r="CE28" i="3"/>
  <c r="CE29" i="3"/>
  <c r="CE30" i="3"/>
  <c r="CE31" i="3"/>
  <c r="CE32" i="3"/>
  <c r="CE33" i="3"/>
  <c r="CE34" i="3"/>
  <c r="CE35" i="3"/>
  <c r="CE36" i="3"/>
  <c r="CE39" i="3"/>
  <c r="CE40" i="3"/>
  <c r="CE41" i="3"/>
  <c r="CE42" i="3"/>
  <c r="CE43" i="3"/>
  <c r="CE44" i="3"/>
  <c r="CE45" i="3"/>
  <c r="CE46" i="3"/>
  <c r="CE47" i="3"/>
  <c r="CE48" i="3"/>
  <c r="CE49" i="3"/>
  <c r="CE50" i="3"/>
  <c r="CE53" i="3"/>
  <c r="CE54" i="3"/>
  <c r="CE55" i="3"/>
  <c r="CE56" i="3"/>
  <c r="CE57" i="3"/>
  <c r="CE58" i="3"/>
  <c r="CE59" i="3"/>
  <c r="CE60" i="3"/>
  <c r="CE61" i="3"/>
  <c r="CE62" i="3"/>
  <c r="BS6" i="3"/>
  <c r="BS7" i="3"/>
  <c r="BS8" i="3"/>
  <c r="BS9" i="3"/>
  <c r="BS10" i="3"/>
  <c r="BS11" i="3"/>
  <c r="BS12" i="3"/>
  <c r="BS13" i="3"/>
  <c r="BS14" i="3"/>
  <c r="BS15" i="3"/>
  <c r="BS16" i="3"/>
  <c r="BS17" i="3"/>
  <c r="BS18" i="3"/>
  <c r="BS19" i="3"/>
  <c r="BS20" i="3"/>
  <c r="BS21" i="3"/>
  <c r="BS24" i="3"/>
  <c r="BS25" i="3"/>
  <c r="BS26" i="3"/>
  <c r="BS27" i="3"/>
  <c r="BS28" i="3"/>
  <c r="BS29" i="3"/>
  <c r="BS30" i="3"/>
  <c r="BS31" i="3"/>
  <c r="BS32" i="3"/>
  <c r="BS33" i="3"/>
  <c r="BS34" i="3"/>
  <c r="BS35" i="3"/>
  <c r="BS36" i="3"/>
  <c r="BS39" i="3"/>
  <c r="BS40" i="3"/>
  <c r="BS41" i="3"/>
  <c r="BS42" i="3"/>
  <c r="BS43" i="3"/>
  <c r="BS44" i="3"/>
  <c r="BS45" i="3"/>
  <c r="BS46" i="3"/>
  <c r="BS47" i="3"/>
  <c r="BS48" i="3"/>
  <c r="BS49" i="3"/>
  <c r="BS50" i="3"/>
  <c r="BS51" i="3"/>
  <c r="BS53" i="3"/>
  <c r="BS54" i="3"/>
  <c r="BS55" i="3"/>
  <c r="BS56" i="3"/>
  <c r="BS57" i="3"/>
  <c r="BS58" i="3"/>
  <c r="BS59" i="3"/>
  <c r="BS60" i="3"/>
  <c r="BS61" i="3"/>
  <c r="BS62" i="3"/>
  <c r="AU6" i="3"/>
  <c r="AU7" i="3"/>
  <c r="AU8" i="3"/>
  <c r="AU9" i="3"/>
  <c r="AU10" i="3"/>
  <c r="AU11" i="3"/>
  <c r="AU12" i="3"/>
  <c r="AU13" i="3"/>
  <c r="AU14" i="3"/>
  <c r="AU15" i="3"/>
  <c r="AU16" i="3"/>
  <c r="AU17" i="3"/>
  <c r="AU18" i="3"/>
  <c r="AU19" i="3"/>
  <c r="AU20" i="3"/>
  <c r="AU21" i="3"/>
  <c r="AU24" i="3"/>
  <c r="AU25" i="3"/>
  <c r="AU26" i="3"/>
  <c r="AU27" i="3"/>
  <c r="AU28" i="3"/>
  <c r="AU29" i="3"/>
  <c r="AU30" i="3"/>
  <c r="AU31" i="3"/>
  <c r="AU32" i="3"/>
  <c r="AU33" i="3"/>
  <c r="AU34" i="3"/>
  <c r="AU35" i="3"/>
  <c r="AU36" i="3"/>
  <c r="AU39" i="3"/>
  <c r="AU40" i="3"/>
  <c r="AU41" i="3"/>
  <c r="AU42" i="3"/>
  <c r="AU43" i="3"/>
  <c r="AU44" i="3"/>
  <c r="AU45" i="3"/>
  <c r="AU46" i="3"/>
  <c r="AU47" i="3"/>
  <c r="AU48" i="3"/>
  <c r="AU49" i="3"/>
  <c r="AU50" i="3"/>
  <c r="AU51" i="3"/>
  <c r="AU53" i="3"/>
  <c r="AU54" i="3"/>
  <c r="AU55" i="3"/>
  <c r="AU56" i="3"/>
  <c r="AU57" i="3"/>
  <c r="AU58" i="3"/>
  <c r="AU59" i="3"/>
  <c r="AU60" i="3"/>
  <c r="AU61" i="3"/>
  <c r="AU62" i="3"/>
  <c r="AI6" i="3"/>
  <c r="AI7" i="3"/>
  <c r="AI8" i="3"/>
  <c r="AI9" i="3"/>
  <c r="AI10" i="3"/>
  <c r="AI11" i="3"/>
  <c r="AI12" i="3"/>
  <c r="AI13" i="3"/>
  <c r="AI14" i="3"/>
  <c r="AI15" i="3"/>
  <c r="AI16" i="3"/>
  <c r="AI17" i="3"/>
  <c r="AI18" i="3"/>
  <c r="AI19" i="3"/>
  <c r="AI20" i="3"/>
  <c r="AI21" i="3"/>
  <c r="AI24" i="3"/>
  <c r="AI25" i="3"/>
  <c r="AI26" i="3"/>
  <c r="AI27" i="3"/>
  <c r="AI28" i="3"/>
  <c r="AI29" i="3"/>
  <c r="AI30" i="3"/>
  <c r="AI31" i="3"/>
  <c r="AI32" i="3"/>
  <c r="AI33" i="3"/>
  <c r="AI34" i="3"/>
  <c r="AI35" i="3"/>
  <c r="AI36" i="3"/>
  <c r="AI39" i="3"/>
  <c r="AI40" i="3"/>
  <c r="AI41" i="3"/>
  <c r="AI42" i="3"/>
  <c r="AI43" i="3"/>
  <c r="AI44" i="3"/>
  <c r="AI45" i="3"/>
  <c r="AI46" i="3"/>
  <c r="AI47" i="3"/>
  <c r="AI48" i="3"/>
  <c r="AI49" i="3"/>
  <c r="AI50" i="3"/>
  <c r="AI51" i="3"/>
  <c r="AI53" i="3"/>
  <c r="AI54" i="3"/>
  <c r="AI55" i="3"/>
  <c r="AI56" i="3"/>
  <c r="AI57" i="3"/>
  <c r="AI58" i="3"/>
  <c r="AI59" i="3"/>
  <c r="AI60" i="3"/>
  <c r="AI61" i="3"/>
  <c r="AI62" i="3"/>
  <c r="W6" i="3"/>
  <c r="W7" i="3"/>
  <c r="W8" i="3"/>
  <c r="W9" i="3"/>
  <c r="W10" i="3"/>
  <c r="W11" i="3"/>
  <c r="W12" i="3"/>
  <c r="W13" i="3"/>
  <c r="W14" i="3"/>
  <c r="W15" i="3"/>
  <c r="W16" i="3"/>
  <c r="W17" i="3"/>
  <c r="W18" i="3"/>
  <c r="W19" i="3"/>
  <c r="W20" i="3"/>
  <c r="W21" i="3"/>
  <c r="W24" i="3"/>
  <c r="W25" i="3"/>
  <c r="W26" i="3"/>
  <c r="W27" i="3"/>
  <c r="W28" i="3"/>
  <c r="W29" i="3"/>
  <c r="W30" i="3"/>
  <c r="W31" i="3"/>
  <c r="W32" i="3"/>
  <c r="W33" i="3"/>
  <c r="W34" i="3"/>
  <c r="W35" i="3"/>
  <c r="W36" i="3"/>
  <c r="W39" i="3"/>
  <c r="W40" i="3"/>
  <c r="W41" i="3"/>
  <c r="W42" i="3"/>
  <c r="W43" i="3"/>
  <c r="W44" i="3"/>
  <c r="W45" i="3"/>
  <c r="W46" i="3"/>
  <c r="W47" i="3"/>
  <c r="W48" i="3"/>
  <c r="W49" i="3"/>
  <c r="W50" i="3"/>
  <c r="W53" i="3"/>
  <c r="W54" i="3"/>
  <c r="W55" i="3"/>
  <c r="W56" i="3"/>
  <c r="W57" i="3"/>
  <c r="W58" i="3"/>
  <c r="W59" i="3"/>
  <c r="W60" i="3"/>
  <c r="W61" i="3"/>
  <c r="W62" i="3"/>
  <c r="K4"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1" i="3"/>
  <c r="K53" i="3"/>
  <c r="K54" i="3"/>
  <c r="K55" i="3"/>
  <c r="K56" i="3"/>
  <c r="K57" i="3"/>
  <c r="K58" i="3"/>
  <c r="K59" i="3"/>
  <c r="K60" i="3"/>
  <c r="K61" i="3"/>
  <c r="K62" i="3"/>
  <c r="DO7" i="1"/>
  <c r="DO25" i="1"/>
  <c r="CQ22" i="3" s="1"/>
  <c r="DO40" i="1"/>
  <c r="CQ37" i="3" s="1"/>
  <c r="DO54" i="1"/>
  <c r="DC7" i="1"/>
  <c r="DC25" i="1"/>
  <c r="DC40" i="1"/>
  <c r="CE37" i="3" s="1"/>
  <c r="DC54" i="1"/>
  <c r="CE51" i="3" s="1"/>
  <c r="CQ7" i="1"/>
  <c r="CQ25" i="1"/>
  <c r="BS22" i="3" s="1"/>
  <c r="CQ40" i="1"/>
  <c r="BS37" i="3" s="1"/>
  <c r="CQ54" i="1"/>
  <c r="BS7" i="1"/>
  <c r="BS25" i="1"/>
  <c r="BS40" i="1"/>
  <c r="AU37" i="3" s="1"/>
  <c r="BS54" i="1"/>
  <c r="BG7" i="1"/>
  <c r="BG25" i="1"/>
  <c r="AI22" i="3" s="1"/>
  <c r="BG40" i="1"/>
  <c r="AI37" i="3" s="1"/>
  <c r="BG54" i="1"/>
  <c r="AU7" i="1"/>
  <c r="AU25" i="1"/>
  <c r="AU40" i="1"/>
  <c r="AU54" i="1"/>
  <c r="W51" i="3" s="1"/>
  <c r="AI7" i="1"/>
  <c r="AI25" i="1"/>
  <c r="AI40" i="1"/>
  <c r="K37" i="3" s="1"/>
  <c r="AI54" i="1"/>
  <c r="W7" i="1"/>
  <c r="W25" i="1"/>
  <c r="W40" i="1"/>
  <c r="W54" i="1"/>
  <c r="K7" i="1"/>
  <c r="K25" i="1"/>
  <c r="K40" i="1"/>
  <c r="W37" i="3" s="1"/>
  <c r="DC37" i="3" s="1"/>
  <c r="K54" i="1"/>
  <c r="DC55" i="3" l="1"/>
  <c r="DC45" i="3"/>
  <c r="DP4" i="3"/>
  <c r="DC51" i="3"/>
  <c r="DC59" i="3"/>
  <c r="DC62" i="3"/>
  <c r="DC54" i="3"/>
  <c r="DC33" i="3"/>
  <c r="DC25" i="3"/>
  <c r="DC15" i="3"/>
  <c r="DC7" i="3"/>
  <c r="DC50" i="3"/>
  <c r="DC42" i="3"/>
  <c r="DC32" i="3"/>
  <c r="DC24" i="3"/>
  <c r="DC14" i="3"/>
  <c r="DC6" i="3"/>
  <c r="DP37" i="3"/>
  <c r="DC49" i="3"/>
  <c r="DC58" i="3"/>
  <c r="DP51" i="3"/>
  <c r="DC29" i="3"/>
  <c r="DC19" i="3"/>
  <c r="DC11" i="3"/>
  <c r="DC41" i="3"/>
  <c r="DC46" i="3"/>
  <c r="DC36" i="3"/>
  <c r="DC28" i="3"/>
  <c r="DC18" i="3"/>
  <c r="DC10" i="3"/>
  <c r="CR26" i="1"/>
  <c r="BT3" i="3"/>
  <c r="DD4" i="3"/>
  <c r="DC61" i="3"/>
  <c r="DC53" i="3"/>
  <c r="DC44" i="3"/>
  <c r="DC35" i="3"/>
  <c r="DC27" i="3"/>
  <c r="DC17" i="3"/>
  <c r="DC9" i="3"/>
  <c r="BH8" i="1"/>
  <c r="DD55" i="1"/>
  <c r="AV41" i="1"/>
  <c r="X3" i="3"/>
  <c r="DC60" i="3"/>
  <c r="DC43" i="3"/>
  <c r="DC34" i="3"/>
  <c r="DC26" i="3"/>
  <c r="DC16" i="3"/>
  <c r="DC8" i="3"/>
  <c r="BG22" i="3"/>
  <c r="AV26" i="1"/>
  <c r="BT55" i="1"/>
  <c r="DD8" i="1"/>
  <c r="BH3" i="3"/>
  <c r="BG37" i="3"/>
  <c r="AJ26" i="1"/>
  <c r="L3" i="3"/>
  <c r="AU22" i="3"/>
  <c r="DP22" i="3"/>
  <c r="W4" i="3"/>
  <c r="DC4" i="3" s="1"/>
  <c r="DC57" i="3"/>
  <c r="DC48" i="3"/>
  <c r="DC40" i="3"/>
  <c r="DC31" i="3"/>
  <c r="DC21" i="3"/>
  <c r="DC13" i="3"/>
  <c r="DO6" i="3"/>
  <c r="X41" i="1"/>
  <c r="BH26" i="1"/>
  <c r="BT26" i="1"/>
  <c r="DP8" i="1"/>
  <c r="K22" i="3"/>
  <c r="BT8" i="1"/>
  <c r="DD41" i="1"/>
  <c r="W22" i="3"/>
  <c r="CE22" i="3"/>
  <c r="AV8" i="1"/>
  <c r="BT41" i="1"/>
  <c r="DD26" i="1"/>
  <c r="DD37" i="3"/>
  <c r="AU4" i="3"/>
  <c r="DC56" i="3"/>
  <c r="DC47" i="3"/>
  <c r="DC39" i="3"/>
  <c r="DC30" i="3"/>
  <c r="DC20" i="3"/>
  <c r="DC12" i="3"/>
  <c r="BH41" i="1"/>
  <c r="CF41" i="1"/>
  <c r="DP41" i="1"/>
  <c r="DD51" i="3"/>
  <c r="DD22" i="3"/>
  <c r="L41" i="1"/>
  <c r="CF26" i="1"/>
  <c r="BH23" i="3" s="1"/>
  <c r="CF55" i="1"/>
  <c r="BH52" i="3" s="1"/>
  <c r="CF8" i="1"/>
  <c r="CR41" i="1"/>
  <c r="CR8" i="1"/>
  <c r="DO35" i="3"/>
  <c r="DO43" i="3"/>
  <c r="DO32" i="3"/>
  <c r="DO28" i="3"/>
  <c r="DO60" i="3"/>
  <c r="W6" i="1"/>
  <c r="W55" i="1" s="1"/>
  <c r="DC6" i="1"/>
  <c r="DC8" i="1" s="1"/>
  <c r="CE4" i="3"/>
  <c r="DO47" i="3"/>
  <c r="BG6" i="1"/>
  <c r="AI3" i="3" s="1"/>
  <c r="DO6" i="1"/>
  <c r="DO36" i="3"/>
  <c r="CE6" i="1"/>
  <c r="DO51" i="3"/>
  <c r="BS6" i="1"/>
  <c r="BS41" i="1" s="1"/>
  <c r="AI4" i="3"/>
  <c r="BS4" i="3"/>
  <c r="DO56" i="3"/>
  <c r="CQ4" i="3"/>
  <c r="AI6" i="1"/>
  <c r="DO44" i="3"/>
  <c r="AU6" i="1"/>
  <c r="DO48" i="3"/>
  <c r="BG4" i="3"/>
  <c r="CE55" i="1"/>
  <c r="CE41" i="1"/>
  <c r="DO30" i="3"/>
  <c r="DO55" i="3"/>
  <c r="DO12" i="3"/>
  <c r="DO61" i="3"/>
  <c r="DO53" i="3"/>
  <c r="DO27" i="3"/>
  <c r="DO18" i="3"/>
  <c r="DO10" i="3"/>
  <c r="DO31" i="3"/>
  <c r="DO21" i="3"/>
  <c r="DO37" i="3"/>
  <c r="DO20" i="3"/>
  <c r="DO58" i="3"/>
  <c r="DO49" i="3"/>
  <c r="DO41" i="3"/>
  <c r="DO24" i="3"/>
  <c r="DO15" i="3"/>
  <c r="DO7" i="3"/>
  <c r="DO39" i="3"/>
  <c r="DO13" i="3"/>
  <c r="DO46" i="3"/>
  <c r="DO29" i="3"/>
  <c r="DO57" i="3"/>
  <c r="DO40" i="3"/>
  <c r="DO14" i="3"/>
  <c r="DO62" i="3"/>
  <c r="DO54" i="3"/>
  <c r="DO45" i="3"/>
  <c r="DO19" i="3"/>
  <c r="DO11" i="3"/>
  <c r="DO34" i="3"/>
  <c r="DO26" i="3"/>
  <c r="DO17" i="3"/>
  <c r="DO9" i="3"/>
  <c r="DO59" i="3"/>
  <c r="DO50" i="3"/>
  <c r="DO42" i="3"/>
  <c r="DO33" i="3"/>
  <c r="DO25" i="3"/>
  <c r="DO16" i="3"/>
  <c r="DO8" i="3"/>
  <c r="DO55" i="1"/>
  <c r="DC41" i="1"/>
  <c r="DC55" i="1"/>
  <c r="CQ6" i="1"/>
  <c r="BS55" i="1"/>
  <c r="AU26" i="1"/>
  <c r="AU55" i="1"/>
  <c r="AU41" i="1"/>
  <c r="AU8" i="1"/>
  <c r="AI55" i="1"/>
  <c r="AI41" i="1"/>
  <c r="AI26" i="1"/>
  <c r="AI8" i="1"/>
  <c r="W26" i="1"/>
  <c r="W41" i="1"/>
  <c r="K6" i="1"/>
  <c r="K55" i="1" s="1"/>
  <c r="N67" i="2"/>
  <c r="O67" i="2"/>
  <c r="DO22" i="3" l="1"/>
  <c r="DP3" i="3"/>
  <c r="BH5" i="3"/>
  <c r="DD3" i="3"/>
  <c r="BS8" i="1"/>
  <c r="DC22" i="3"/>
  <c r="BG38" i="3"/>
  <c r="DO4" i="3"/>
  <c r="CQ3" i="3"/>
  <c r="BH38" i="3"/>
  <c r="CQ41" i="1"/>
  <c r="BS3" i="3"/>
  <c r="K26" i="1"/>
  <c r="BG55" i="1"/>
  <c r="CQ8" i="1"/>
  <c r="K41" i="1"/>
  <c r="BG41" i="1"/>
  <c r="BG26" i="1"/>
  <c r="W3" i="3"/>
  <c r="BS26" i="1"/>
  <c r="AU3" i="3"/>
  <c r="DC26" i="1"/>
  <c r="CE3" i="3"/>
  <c r="DO26" i="1"/>
  <c r="BG52" i="3"/>
  <c r="K8" i="1"/>
  <c r="BG8" i="1"/>
  <c r="W8" i="1"/>
  <c r="DO8" i="1"/>
  <c r="CE26" i="1"/>
  <c r="BG3" i="3"/>
  <c r="DO41" i="1"/>
  <c r="CE8" i="1"/>
  <c r="BG5" i="3" s="1"/>
  <c r="K3" i="3"/>
  <c r="CQ26" i="1"/>
  <c r="CQ55" i="1"/>
  <c r="DN5" i="3"/>
  <c r="DN23" i="3"/>
  <c r="DN38" i="3"/>
  <c r="DN52" i="3"/>
  <c r="CP6" i="3"/>
  <c r="CP7" i="3"/>
  <c r="CP8" i="3"/>
  <c r="CP9" i="3"/>
  <c r="CP10" i="3"/>
  <c r="CP11" i="3"/>
  <c r="CP12" i="3"/>
  <c r="CP13" i="3"/>
  <c r="CP14" i="3"/>
  <c r="CP15" i="3"/>
  <c r="CP16" i="3"/>
  <c r="CP17" i="3"/>
  <c r="CP18" i="3"/>
  <c r="CP19" i="3"/>
  <c r="CP20" i="3"/>
  <c r="CP21" i="3"/>
  <c r="CP24" i="3"/>
  <c r="CP25" i="3"/>
  <c r="CP26" i="3"/>
  <c r="CP27" i="3"/>
  <c r="CP28" i="3"/>
  <c r="CP29" i="3"/>
  <c r="CP30" i="3"/>
  <c r="CP31" i="3"/>
  <c r="CP32" i="3"/>
  <c r="CP33" i="3"/>
  <c r="CP34" i="3"/>
  <c r="CP35" i="3"/>
  <c r="CP36" i="3"/>
  <c r="CP39" i="3"/>
  <c r="CP40" i="3"/>
  <c r="CP41" i="3"/>
  <c r="CP42" i="3"/>
  <c r="CP43" i="3"/>
  <c r="CP44" i="3"/>
  <c r="CP45" i="3"/>
  <c r="CP46" i="3"/>
  <c r="CP47" i="3"/>
  <c r="CP48" i="3"/>
  <c r="CP49" i="3"/>
  <c r="CP50" i="3"/>
  <c r="CP53" i="3"/>
  <c r="CP54" i="3"/>
  <c r="CP55" i="3"/>
  <c r="CP56" i="3"/>
  <c r="CP57" i="3"/>
  <c r="CP58" i="3"/>
  <c r="CP59" i="3"/>
  <c r="CP60" i="3"/>
  <c r="CP61" i="3"/>
  <c r="CP62" i="3"/>
  <c r="CD6" i="3"/>
  <c r="CD7" i="3"/>
  <c r="CD8" i="3"/>
  <c r="CD9" i="3"/>
  <c r="CD10" i="3"/>
  <c r="CD11" i="3"/>
  <c r="CD12" i="3"/>
  <c r="CD13" i="3"/>
  <c r="CD14" i="3"/>
  <c r="CD15" i="3"/>
  <c r="CD16" i="3"/>
  <c r="CD17" i="3"/>
  <c r="CD18" i="3"/>
  <c r="CD19" i="3"/>
  <c r="CD20" i="3"/>
  <c r="CD21" i="3"/>
  <c r="CD24" i="3"/>
  <c r="CD25" i="3"/>
  <c r="CD26" i="3"/>
  <c r="CD27" i="3"/>
  <c r="CD28" i="3"/>
  <c r="CD29" i="3"/>
  <c r="CD30" i="3"/>
  <c r="CD31" i="3"/>
  <c r="CD32" i="3"/>
  <c r="CD33" i="3"/>
  <c r="CD34" i="3"/>
  <c r="CD35" i="3"/>
  <c r="CD36" i="3"/>
  <c r="CD39" i="3"/>
  <c r="CD40" i="3"/>
  <c r="CD41" i="3"/>
  <c r="CD42" i="3"/>
  <c r="CD43" i="3"/>
  <c r="CD44" i="3"/>
  <c r="CD45" i="3"/>
  <c r="CD46" i="3"/>
  <c r="CD47" i="3"/>
  <c r="CD48" i="3"/>
  <c r="CD49" i="3"/>
  <c r="CD50" i="3"/>
  <c r="CD53" i="3"/>
  <c r="CD54" i="3"/>
  <c r="CD55" i="3"/>
  <c r="CD56" i="3"/>
  <c r="CD57" i="3"/>
  <c r="CD58" i="3"/>
  <c r="CD59" i="3"/>
  <c r="CD60" i="3"/>
  <c r="CD61" i="3"/>
  <c r="CD62" i="3"/>
  <c r="BR6" i="3"/>
  <c r="BR7" i="3"/>
  <c r="BR8" i="3"/>
  <c r="BR9" i="3"/>
  <c r="BR10" i="3"/>
  <c r="BR11" i="3"/>
  <c r="BR12" i="3"/>
  <c r="BR13" i="3"/>
  <c r="BR14" i="3"/>
  <c r="BR15" i="3"/>
  <c r="BR16" i="3"/>
  <c r="BR17" i="3"/>
  <c r="BR18" i="3"/>
  <c r="BR19" i="3"/>
  <c r="BR20" i="3"/>
  <c r="BR21" i="3"/>
  <c r="BR24" i="3"/>
  <c r="BR25" i="3"/>
  <c r="BR26" i="3"/>
  <c r="BR27" i="3"/>
  <c r="BR28" i="3"/>
  <c r="BR29" i="3"/>
  <c r="BR30" i="3"/>
  <c r="BR31" i="3"/>
  <c r="BR32" i="3"/>
  <c r="BR33" i="3"/>
  <c r="BR34" i="3"/>
  <c r="BR35" i="3"/>
  <c r="BR36" i="3"/>
  <c r="BR39" i="3"/>
  <c r="BR40" i="3"/>
  <c r="BR41" i="3"/>
  <c r="BR42" i="3"/>
  <c r="BR43" i="3"/>
  <c r="BR44" i="3"/>
  <c r="BR45" i="3"/>
  <c r="BR46" i="3"/>
  <c r="BR47" i="3"/>
  <c r="BR48" i="3"/>
  <c r="BR49" i="3"/>
  <c r="BR50" i="3"/>
  <c r="BR53" i="3"/>
  <c r="BR54" i="3"/>
  <c r="BR55" i="3"/>
  <c r="BR56" i="3"/>
  <c r="BR57" i="3"/>
  <c r="BR58" i="3"/>
  <c r="BR59" i="3"/>
  <c r="BR60" i="3"/>
  <c r="BR61" i="3"/>
  <c r="BR62" i="3"/>
  <c r="BF6" i="3"/>
  <c r="BF7" i="3"/>
  <c r="BF8" i="3"/>
  <c r="BF9" i="3"/>
  <c r="BF10" i="3"/>
  <c r="BF11" i="3"/>
  <c r="BF12" i="3"/>
  <c r="BF13" i="3"/>
  <c r="BF14" i="3"/>
  <c r="BF15" i="3"/>
  <c r="BF16" i="3"/>
  <c r="BF17" i="3"/>
  <c r="BF18" i="3"/>
  <c r="BF19" i="3"/>
  <c r="BF20" i="3"/>
  <c r="BF21" i="3"/>
  <c r="BF24" i="3"/>
  <c r="BF25" i="3"/>
  <c r="BF26" i="3"/>
  <c r="BF27" i="3"/>
  <c r="BF28" i="3"/>
  <c r="BF29" i="3"/>
  <c r="BF30" i="3"/>
  <c r="BF31" i="3"/>
  <c r="BF32" i="3"/>
  <c r="BF33" i="3"/>
  <c r="BF34" i="3"/>
  <c r="BF35" i="3"/>
  <c r="BF36" i="3"/>
  <c r="BF39" i="3"/>
  <c r="BF40" i="3"/>
  <c r="BF41" i="3"/>
  <c r="BF42" i="3"/>
  <c r="BF43" i="3"/>
  <c r="BF44" i="3"/>
  <c r="BF45" i="3"/>
  <c r="BF46" i="3"/>
  <c r="BF47" i="3"/>
  <c r="BF48" i="3"/>
  <c r="BF49" i="3"/>
  <c r="BF50" i="3"/>
  <c r="BF53" i="3"/>
  <c r="BF54" i="3"/>
  <c r="BF55" i="3"/>
  <c r="BF56" i="3"/>
  <c r="BF57" i="3"/>
  <c r="BF58" i="3"/>
  <c r="BF59" i="3"/>
  <c r="BF60" i="3"/>
  <c r="BF61" i="3"/>
  <c r="BF62" i="3"/>
  <c r="AT4" i="3"/>
  <c r="AT6" i="3"/>
  <c r="AT7" i="3"/>
  <c r="AT8" i="3"/>
  <c r="AT9" i="3"/>
  <c r="AT10" i="3"/>
  <c r="AT11" i="3"/>
  <c r="AT12" i="3"/>
  <c r="AT13" i="3"/>
  <c r="AT14" i="3"/>
  <c r="AT15" i="3"/>
  <c r="AT16" i="3"/>
  <c r="AT17" i="3"/>
  <c r="AT18" i="3"/>
  <c r="AT19" i="3"/>
  <c r="AT20" i="3"/>
  <c r="AT21" i="3"/>
  <c r="AT24" i="3"/>
  <c r="AT25" i="3"/>
  <c r="AT26" i="3"/>
  <c r="AT27" i="3"/>
  <c r="AT28" i="3"/>
  <c r="AT29" i="3"/>
  <c r="AT30" i="3"/>
  <c r="AT31" i="3"/>
  <c r="AT32" i="3"/>
  <c r="AT33" i="3"/>
  <c r="AT34" i="3"/>
  <c r="AT35" i="3"/>
  <c r="AT36" i="3"/>
  <c r="AT39" i="3"/>
  <c r="AT40" i="3"/>
  <c r="AT41" i="3"/>
  <c r="AT42" i="3"/>
  <c r="AT43" i="3"/>
  <c r="AT44" i="3"/>
  <c r="AT45" i="3"/>
  <c r="AT46" i="3"/>
  <c r="AT47" i="3"/>
  <c r="AT48" i="3"/>
  <c r="AT49" i="3"/>
  <c r="AT50" i="3"/>
  <c r="AT53" i="3"/>
  <c r="AT54" i="3"/>
  <c r="AT55" i="3"/>
  <c r="AT56" i="3"/>
  <c r="AT57" i="3"/>
  <c r="AT58" i="3"/>
  <c r="AT59" i="3"/>
  <c r="AT60" i="3"/>
  <c r="AT61" i="3"/>
  <c r="AT62" i="3"/>
  <c r="AH6" i="3"/>
  <c r="AH7" i="3"/>
  <c r="AH8" i="3"/>
  <c r="AH9" i="3"/>
  <c r="AH10" i="3"/>
  <c r="AH11" i="3"/>
  <c r="AH12" i="3"/>
  <c r="AH13" i="3"/>
  <c r="AH14" i="3"/>
  <c r="AH15" i="3"/>
  <c r="AH16" i="3"/>
  <c r="AH17" i="3"/>
  <c r="AH18" i="3"/>
  <c r="AH19" i="3"/>
  <c r="AH20" i="3"/>
  <c r="AH21" i="3"/>
  <c r="AH24" i="3"/>
  <c r="AH25" i="3"/>
  <c r="AH26" i="3"/>
  <c r="AH27" i="3"/>
  <c r="AH28" i="3"/>
  <c r="AH29" i="3"/>
  <c r="AH30" i="3"/>
  <c r="AH31" i="3"/>
  <c r="AH32" i="3"/>
  <c r="AH33" i="3"/>
  <c r="AH34" i="3"/>
  <c r="AH35" i="3"/>
  <c r="AH36" i="3"/>
  <c r="AH39" i="3"/>
  <c r="AH40" i="3"/>
  <c r="AH41" i="3"/>
  <c r="AH42" i="3"/>
  <c r="AH43" i="3"/>
  <c r="AH44" i="3"/>
  <c r="AH45" i="3"/>
  <c r="AH46" i="3"/>
  <c r="AH47" i="3"/>
  <c r="AH48" i="3"/>
  <c r="AH49" i="3"/>
  <c r="AH50" i="3"/>
  <c r="AH53" i="3"/>
  <c r="AH54" i="3"/>
  <c r="AH55" i="3"/>
  <c r="AH56" i="3"/>
  <c r="AH57" i="3"/>
  <c r="AH58" i="3"/>
  <c r="AH59" i="3"/>
  <c r="AH60" i="3"/>
  <c r="AH61" i="3"/>
  <c r="AH62" i="3"/>
  <c r="V6" i="3"/>
  <c r="V7" i="3"/>
  <c r="V8" i="3"/>
  <c r="V9" i="3"/>
  <c r="V10" i="3"/>
  <c r="V11" i="3"/>
  <c r="V12" i="3"/>
  <c r="V13" i="3"/>
  <c r="V14" i="3"/>
  <c r="V15" i="3"/>
  <c r="V16" i="3"/>
  <c r="V17" i="3"/>
  <c r="V18" i="3"/>
  <c r="V19" i="3"/>
  <c r="V20" i="3"/>
  <c r="V21" i="3"/>
  <c r="V24" i="3"/>
  <c r="V25" i="3"/>
  <c r="V26" i="3"/>
  <c r="V27" i="3"/>
  <c r="V28" i="3"/>
  <c r="V29" i="3"/>
  <c r="V30" i="3"/>
  <c r="V31" i="3"/>
  <c r="V32" i="3"/>
  <c r="V33" i="3"/>
  <c r="V34" i="3"/>
  <c r="V35" i="3"/>
  <c r="V36" i="3"/>
  <c r="V39" i="3"/>
  <c r="V40" i="3"/>
  <c r="V41" i="3"/>
  <c r="V42" i="3"/>
  <c r="V43" i="3"/>
  <c r="V44" i="3"/>
  <c r="V45" i="3"/>
  <c r="V46" i="3"/>
  <c r="V47" i="3"/>
  <c r="V48" i="3"/>
  <c r="V49" i="3"/>
  <c r="V50" i="3"/>
  <c r="V53" i="3"/>
  <c r="V54" i="3"/>
  <c r="V55" i="3"/>
  <c r="V56" i="3"/>
  <c r="V57" i="3"/>
  <c r="V58" i="3"/>
  <c r="V59" i="3"/>
  <c r="V60" i="3"/>
  <c r="V61" i="3"/>
  <c r="V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CH6" i="3"/>
  <c r="CH7" i="3"/>
  <c r="CH8" i="3"/>
  <c r="CH9" i="3"/>
  <c r="CH10" i="3"/>
  <c r="CH11" i="3"/>
  <c r="CH12" i="3"/>
  <c r="CH13" i="3"/>
  <c r="CH14" i="3"/>
  <c r="CH15" i="3"/>
  <c r="CH16" i="3"/>
  <c r="CH17" i="3"/>
  <c r="CH18" i="3"/>
  <c r="CH19" i="3"/>
  <c r="CH20" i="3"/>
  <c r="CH21" i="3"/>
  <c r="CH24" i="3"/>
  <c r="CH25" i="3"/>
  <c r="CH26" i="3"/>
  <c r="CH27" i="3"/>
  <c r="CH28" i="3"/>
  <c r="CH29" i="3"/>
  <c r="CH30" i="3"/>
  <c r="CH31" i="3"/>
  <c r="CH32" i="3"/>
  <c r="CH33" i="3"/>
  <c r="CH34" i="3"/>
  <c r="CH35" i="3"/>
  <c r="CH36" i="3"/>
  <c r="CH39" i="3"/>
  <c r="CH40" i="3"/>
  <c r="CH41" i="3"/>
  <c r="CH42" i="3"/>
  <c r="CH43" i="3"/>
  <c r="CH44" i="3"/>
  <c r="CH45" i="3"/>
  <c r="CH46" i="3"/>
  <c r="CH47" i="3"/>
  <c r="CH48" i="3"/>
  <c r="CH49" i="3"/>
  <c r="CH50" i="3"/>
  <c r="CH53" i="3"/>
  <c r="CH54" i="3"/>
  <c r="CH55" i="3"/>
  <c r="CH56" i="3"/>
  <c r="CH57" i="3"/>
  <c r="CH58" i="3"/>
  <c r="CH59" i="3"/>
  <c r="CH60" i="3"/>
  <c r="CH61" i="3"/>
  <c r="CH62" i="3"/>
  <c r="DN7" i="1"/>
  <c r="DN25" i="1"/>
  <c r="DN40" i="1"/>
  <c r="DN54" i="1"/>
  <c r="DB7" i="1"/>
  <c r="DB25" i="1"/>
  <c r="DB40" i="1"/>
  <c r="DB54" i="1"/>
  <c r="CP7" i="1"/>
  <c r="CP25" i="1"/>
  <c r="CP40" i="1"/>
  <c r="CP54" i="1"/>
  <c r="BR51" i="3" s="1"/>
  <c r="CD7" i="1"/>
  <c r="CD25" i="1"/>
  <c r="CD40" i="1"/>
  <c r="CD54" i="1"/>
  <c r="BR7" i="1"/>
  <c r="BR25" i="1"/>
  <c r="BR40" i="1"/>
  <c r="BR54" i="1"/>
  <c r="BF7" i="1"/>
  <c r="BF25" i="1"/>
  <c r="BF40" i="1"/>
  <c r="BF54" i="1"/>
  <c r="AT7" i="1"/>
  <c r="AT25" i="1"/>
  <c r="AT40" i="1"/>
  <c r="V37" i="3" s="1"/>
  <c r="AT54" i="1"/>
  <c r="V51" i="3" s="1"/>
  <c r="AH7" i="1"/>
  <c r="AH25" i="1"/>
  <c r="AH40" i="1"/>
  <c r="J37" i="3" s="1"/>
  <c r="AH54" i="1"/>
  <c r="V7" i="1"/>
  <c r="V25" i="1"/>
  <c r="V40" i="1"/>
  <c r="CD37" i="3" s="1"/>
  <c r="V54" i="1"/>
  <c r="J7" i="1"/>
  <c r="J25" i="1"/>
  <c r="J40" i="1"/>
  <c r="J54" i="1"/>
  <c r="AL7" i="1"/>
  <c r="AL25" i="1"/>
  <c r="AL40" i="1"/>
  <c r="AL54" i="1"/>
  <c r="BE62" i="3"/>
  <c r="BD62" i="3"/>
  <c r="BC62" i="3"/>
  <c r="BB62" i="3"/>
  <c r="BA62" i="3"/>
  <c r="AZ62" i="3"/>
  <c r="AY62" i="3"/>
  <c r="AX62" i="3"/>
  <c r="BE61" i="3"/>
  <c r="BD61" i="3"/>
  <c r="BC61" i="3"/>
  <c r="BB61" i="3"/>
  <c r="BA61" i="3"/>
  <c r="AZ61" i="3"/>
  <c r="AY61" i="3"/>
  <c r="AX61" i="3"/>
  <c r="BE60" i="3"/>
  <c r="BD60" i="3"/>
  <c r="BC60" i="3"/>
  <c r="BB60" i="3"/>
  <c r="BA60" i="3"/>
  <c r="AZ60" i="3"/>
  <c r="AY60" i="3"/>
  <c r="AX60" i="3"/>
  <c r="BE59" i="3"/>
  <c r="BD59" i="3"/>
  <c r="BC59" i="3"/>
  <c r="BB59" i="3"/>
  <c r="BA59" i="3"/>
  <c r="AZ59" i="3"/>
  <c r="AY59" i="3"/>
  <c r="AX59" i="3"/>
  <c r="BE58" i="3"/>
  <c r="BD58" i="3"/>
  <c r="BC58" i="3"/>
  <c r="BB58" i="3"/>
  <c r="BA58" i="3"/>
  <c r="AZ58" i="3"/>
  <c r="AY58" i="3"/>
  <c r="AX58" i="3"/>
  <c r="BE57" i="3"/>
  <c r="BD57" i="3"/>
  <c r="BC57" i="3"/>
  <c r="BB57" i="3"/>
  <c r="BA57" i="3"/>
  <c r="AZ57" i="3"/>
  <c r="AY57" i="3"/>
  <c r="AX57" i="3"/>
  <c r="BE56" i="3"/>
  <c r="BD56" i="3"/>
  <c r="BC56" i="3"/>
  <c r="BB56" i="3"/>
  <c r="BA56" i="3"/>
  <c r="AZ56" i="3"/>
  <c r="AY56" i="3"/>
  <c r="AX56" i="3"/>
  <c r="BE55" i="3"/>
  <c r="BD55" i="3"/>
  <c r="BC55" i="3"/>
  <c r="BB55" i="3"/>
  <c r="BA55" i="3"/>
  <c r="AZ55" i="3"/>
  <c r="AY55" i="3"/>
  <c r="AX55" i="3"/>
  <c r="BE54" i="3"/>
  <c r="BD54" i="3"/>
  <c r="BC54" i="3"/>
  <c r="BB54" i="3"/>
  <c r="BA54" i="3"/>
  <c r="AZ54" i="3"/>
  <c r="AY54" i="3"/>
  <c r="AX54" i="3"/>
  <c r="BE53" i="3"/>
  <c r="BD53" i="3"/>
  <c r="BC53" i="3"/>
  <c r="BB53" i="3"/>
  <c r="BA53" i="3"/>
  <c r="AZ53" i="3"/>
  <c r="AY53" i="3"/>
  <c r="AX53" i="3"/>
  <c r="BE50" i="3"/>
  <c r="BD50" i="3"/>
  <c r="BC50" i="3"/>
  <c r="BB50" i="3"/>
  <c r="BA50" i="3"/>
  <c r="AZ50" i="3"/>
  <c r="AY50" i="3"/>
  <c r="AX50" i="3"/>
  <c r="BE49" i="3"/>
  <c r="BD49" i="3"/>
  <c r="BC49" i="3"/>
  <c r="BB49" i="3"/>
  <c r="BA49" i="3"/>
  <c r="AZ49" i="3"/>
  <c r="AY49" i="3"/>
  <c r="AX49" i="3"/>
  <c r="BE48" i="3"/>
  <c r="BD48" i="3"/>
  <c r="BC48" i="3"/>
  <c r="BB48" i="3"/>
  <c r="BA48" i="3"/>
  <c r="AZ48" i="3"/>
  <c r="AY48" i="3"/>
  <c r="AX48" i="3"/>
  <c r="BE47" i="3"/>
  <c r="BD47" i="3"/>
  <c r="BC47" i="3"/>
  <c r="BB47" i="3"/>
  <c r="BA47" i="3"/>
  <c r="AZ47" i="3"/>
  <c r="AY47" i="3"/>
  <c r="AX47" i="3"/>
  <c r="BE46" i="3"/>
  <c r="BD46" i="3"/>
  <c r="BC46" i="3"/>
  <c r="BB46" i="3"/>
  <c r="BA46" i="3"/>
  <c r="AZ46" i="3"/>
  <c r="AY46" i="3"/>
  <c r="AX46" i="3"/>
  <c r="BE45" i="3"/>
  <c r="BD45" i="3"/>
  <c r="BC45" i="3"/>
  <c r="BB45" i="3"/>
  <c r="BA45" i="3"/>
  <c r="AZ45" i="3"/>
  <c r="AY45" i="3"/>
  <c r="AX45" i="3"/>
  <c r="BE44" i="3"/>
  <c r="BD44" i="3"/>
  <c r="BC44" i="3"/>
  <c r="BB44" i="3"/>
  <c r="BA44" i="3"/>
  <c r="AZ44" i="3"/>
  <c r="AY44" i="3"/>
  <c r="AX44" i="3"/>
  <c r="BE43" i="3"/>
  <c r="BD43" i="3"/>
  <c r="BC43" i="3"/>
  <c r="BB43" i="3"/>
  <c r="BA43" i="3"/>
  <c r="AZ43" i="3"/>
  <c r="AY43" i="3"/>
  <c r="AX43" i="3"/>
  <c r="BE42" i="3"/>
  <c r="BD42" i="3"/>
  <c r="BC42" i="3"/>
  <c r="BB42" i="3"/>
  <c r="BA42" i="3"/>
  <c r="AZ42" i="3"/>
  <c r="AY42" i="3"/>
  <c r="AX42" i="3"/>
  <c r="BE41" i="3"/>
  <c r="BD41" i="3"/>
  <c r="BC41" i="3"/>
  <c r="BB41" i="3"/>
  <c r="BA41" i="3"/>
  <c r="AZ41" i="3"/>
  <c r="AY41" i="3"/>
  <c r="AX41" i="3"/>
  <c r="BE40" i="3"/>
  <c r="BD40" i="3"/>
  <c r="BC40" i="3"/>
  <c r="BB40" i="3"/>
  <c r="BA40" i="3"/>
  <c r="AZ40" i="3"/>
  <c r="AY40" i="3"/>
  <c r="AX40" i="3"/>
  <c r="BE39" i="3"/>
  <c r="BD39" i="3"/>
  <c r="BC39" i="3"/>
  <c r="BB39" i="3"/>
  <c r="BA39" i="3"/>
  <c r="AZ39" i="3"/>
  <c r="AY39" i="3"/>
  <c r="AX39" i="3"/>
  <c r="BE36" i="3"/>
  <c r="BD36" i="3"/>
  <c r="BC36" i="3"/>
  <c r="BB36" i="3"/>
  <c r="BA36" i="3"/>
  <c r="AZ36" i="3"/>
  <c r="AY36" i="3"/>
  <c r="AX36" i="3"/>
  <c r="BE35" i="3"/>
  <c r="BD35" i="3"/>
  <c r="BC35" i="3"/>
  <c r="BB35" i="3"/>
  <c r="BA35" i="3"/>
  <c r="AZ35" i="3"/>
  <c r="AY35" i="3"/>
  <c r="AX35" i="3"/>
  <c r="BE34" i="3"/>
  <c r="BD34" i="3"/>
  <c r="BC34" i="3"/>
  <c r="BB34" i="3"/>
  <c r="BA34" i="3"/>
  <c r="AZ34" i="3"/>
  <c r="AY34" i="3"/>
  <c r="AX34" i="3"/>
  <c r="BE33" i="3"/>
  <c r="BD33" i="3"/>
  <c r="BC33" i="3"/>
  <c r="BB33" i="3"/>
  <c r="BA33" i="3"/>
  <c r="AZ33" i="3"/>
  <c r="AY33" i="3"/>
  <c r="AX33" i="3"/>
  <c r="BE32" i="3"/>
  <c r="BD32" i="3"/>
  <c r="BC32" i="3"/>
  <c r="BB32" i="3"/>
  <c r="BA32" i="3"/>
  <c r="AZ32" i="3"/>
  <c r="AY32" i="3"/>
  <c r="AX32" i="3"/>
  <c r="BE31" i="3"/>
  <c r="BD31" i="3"/>
  <c r="BC31" i="3"/>
  <c r="BB31" i="3"/>
  <c r="BA31" i="3"/>
  <c r="AZ31" i="3"/>
  <c r="AY31" i="3"/>
  <c r="AX31" i="3"/>
  <c r="BE30" i="3"/>
  <c r="BD30" i="3"/>
  <c r="BC30" i="3"/>
  <c r="BB30" i="3"/>
  <c r="BA30" i="3"/>
  <c r="AZ30" i="3"/>
  <c r="AY30" i="3"/>
  <c r="AX30" i="3"/>
  <c r="BE29" i="3"/>
  <c r="BD29" i="3"/>
  <c r="BC29" i="3"/>
  <c r="BB29" i="3"/>
  <c r="BA29" i="3"/>
  <c r="AZ29" i="3"/>
  <c r="AY29" i="3"/>
  <c r="AX29" i="3"/>
  <c r="BE28" i="3"/>
  <c r="BD28" i="3"/>
  <c r="BC28" i="3"/>
  <c r="BB28" i="3"/>
  <c r="BA28" i="3"/>
  <c r="AZ28" i="3"/>
  <c r="AY28" i="3"/>
  <c r="AX28" i="3"/>
  <c r="BE27" i="3"/>
  <c r="BD27" i="3"/>
  <c r="BC27" i="3"/>
  <c r="BB27" i="3"/>
  <c r="BA27" i="3"/>
  <c r="AZ27" i="3"/>
  <c r="AY27" i="3"/>
  <c r="AX27" i="3"/>
  <c r="BE26" i="3"/>
  <c r="BD26" i="3"/>
  <c r="BC26" i="3"/>
  <c r="BB26" i="3"/>
  <c r="BA26" i="3"/>
  <c r="AZ26" i="3"/>
  <c r="AY26" i="3"/>
  <c r="AX26" i="3"/>
  <c r="BE25" i="3"/>
  <c r="BD25" i="3"/>
  <c r="BC25" i="3"/>
  <c r="BB25" i="3"/>
  <c r="BA25" i="3"/>
  <c r="AZ25" i="3"/>
  <c r="AY25" i="3"/>
  <c r="AX25" i="3"/>
  <c r="BE24" i="3"/>
  <c r="BD24" i="3"/>
  <c r="BC24" i="3"/>
  <c r="BB24" i="3"/>
  <c r="BA24" i="3"/>
  <c r="AZ24" i="3"/>
  <c r="AY24" i="3"/>
  <c r="AX24" i="3"/>
  <c r="BE21" i="3"/>
  <c r="BD21" i="3"/>
  <c r="BC21" i="3"/>
  <c r="BB21" i="3"/>
  <c r="BA21" i="3"/>
  <c r="AZ21" i="3"/>
  <c r="AY21" i="3"/>
  <c r="AX21" i="3"/>
  <c r="BE20" i="3"/>
  <c r="BD20" i="3"/>
  <c r="BC20" i="3"/>
  <c r="BB20" i="3"/>
  <c r="BA20" i="3"/>
  <c r="AZ20" i="3"/>
  <c r="AY20" i="3"/>
  <c r="AX20" i="3"/>
  <c r="BE19" i="3"/>
  <c r="BD19" i="3"/>
  <c r="BC19" i="3"/>
  <c r="BB19" i="3"/>
  <c r="BA19" i="3"/>
  <c r="AZ19" i="3"/>
  <c r="AY19" i="3"/>
  <c r="AX19" i="3"/>
  <c r="BE18" i="3"/>
  <c r="BD18" i="3"/>
  <c r="BC18" i="3"/>
  <c r="BB18" i="3"/>
  <c r="BA18" i="3"/>
  <c r="AZ18" i="3"/>
  <c r="AY18" i="3"/>
  <c r="AX18" i="3"/>
  <c r="BE17" i="3"/>
  <c r="BD17" i="3"/>
  <c r="BC17" i="3"/>
  <c r="BB17" i="3"/>
  <c r="BA17" i="3"/>
  <c r="AZ17" i="3"/>
  <c r="AY17" i="3"/>
  <c r="AX17" i="3"/>
  <c r="BE16" i="3"/>
  <c r="BD16" i="3"/>
  <c r="BC16" i="3"/>
  <c r="BB16" i="3"/>
  <c r="BA16" i="3"/>
  <c r="AZ16" i="3"/>
  <c r="AY16" i="3"/>
  <c r="AX16" i="3"/>
  <c r="BE15" i="3"/>
  <c r="BD15" i="3"/>
  <c r="BC15" i="3"/>
  <c r="BB15" i="3"/>
  <c r="BA15" i="3"/>
  <c r="AZ15" i="3"/>
  <c r="AY15" i="3"/>
  <c r="AX15" i="3"/>
  <c r="BE14" i="3"/>
  <c r="BD14" i="3"/>
  <c r="BC14" i="3"/>
  <c r="BB14" i="3"/>
  <c r="AY14" i="3"/>
  <c r="AX14" i="3"/>
  <c r="BE13" i="3"/>
  <c r="BD13" i="3"/>
  <c r="BC13" i="3"/>
  <c r="BB13" i="3"/>
  <c r="BA13" i="3"/>
  <c r="AZ13" i="3"/>
  <c r="AY13" i="3"/>
  <c r="AX13" i="3"/>
  <c r="BE12" i="3"/>
  <c r="BD12" i="3"/>
  <c r="BC12" i="3"/>
  <c r="BB12" i="3"/>
  <c r="BA12" i="3"/>
  <c r="AZ12" i="3"/>
  <c r="AY12" i="3"/>
  <c r="AX12" i="3"/>
  <c r="BE11" i="3"/>
  <c r="BD11" i="3"/>
  <c r="BC11" i="3"/>
  <c r="BB11" i="3"/>
  <c r="BA11" i="3"/>
  <c r="AZ11" i="3"/>
  <c r="AY11" i="3"/>
  <c r="AX11" i="3"/>
  <c r="BE10" i="3"/>
  <c r="BD10" i="3"/>
  <c r="BC10" i="3"/>
  <c r="BB10" i="3"/>
  <c r="BA10" i="3"/>
  <c r="AZ10" i="3"/>
  <c r="AY10" i="3"/>
  <c r="AX10" i="3"/>
  <c r="BE9" i="3"/>
  <c r="BD9" i="3"/>
  <c r="BC9" i="3"/>
  <c r="BB9" i="3"/>
  <c r="BA9" i="3"/>
  <c r="AZ9" i="3"/>
  <c r="AY9" i="3"/>
  <c r="AX9" i="3"/>
  <c r="BE8" i="3"/>
  <c r="BD8" i="3"/>
  <c r="BC8" i="3"/>
  <c r="BB8" i="3"/>
  <c r="BA8" i="3"/>
  <c r="AZ8" i="3"/>
  <c r="AY8" i="3"/>
  <c r="AX8" i="3"/>
  <c r="BE7" i="3"/>
  <c r="BD7" i="3"/>
  <c r="BC7" i="3"/>
  <c r="BB7" i="3"/>
  <c r="BA7" i="3"/>
  <c r="AZ7" i="3"/>
  <c r="AY7" i="3"/>
  <c r="AX7" i="3"/>
  <c r="BE6" i="3"/>
  <c r="BD6" i="3"/>
  <c r="BC6" i="3"/>
  <c r="BB6" i="3"/>
  <c r="BA6" i="3"/>
  <c r="AZ6" i="3"/>
  <c r="AY6" i="3"/>
  <c r="AX6" i="3"/>
  <c r="DM52" i="3"/>
  <c r="DL52" i="3"/>
  <c r="DK52" i="3"/>
  <c r="DJ52" i="3"/>
  <c r="DI52" i="3"/>
  <c r="DH52" i="3"/>
  <c r="DG52" i="3"/>
  <c r="DF52" i="3"/>
  <c r="DM38" i="3"/>
  <c r="DL38" i="3"/>
  <c r="DK38" i="3"/>
  <c r="DJ38" i="3"/>
  <c r="DI38" i="3"/>
  <c r="DH38" i="3"/>
  <c r="DG38" i="3"/>
  <c r="DF38" i="3"/>
  <c r="DM23" i="3"/>
  <c r="DL23" i="3"/>
  <c r="DK23" i="3"/>
  <c r="DJ23" i="3"/>
  <c r="DI23" i="3"/>
  <c r="DH23" i="3"/>
  <c r="DG23" i="3"/>
  <c r="DF23" i="3"/>
  <c r="DM5" i="3"/>
  <c r="DL5" i="3"/>
  <c r="DK5" i="3"/>
  <c r="DJ5" i="3"/>
  <c r="DI5" i="3"/>
  <c r="DH5" i="3"/>
  <c r="DG5" i="3"/>
  <c r="DF5" i="3"/>
  <c r="CO62" i="3"/>
  <c r="CN62" i="3"/>
  <c r="CM62" i="3"/>
  <c r="CL62" i="3"/>
  <c r="CK62" i="3"/>
  <c r="CJ62" i="3"/>
  <c r="CI62" i="3"/>
  <c r="CO61" i="3"/>
  <c r="CN61" i="3"/>
  <c r="CM61" i="3"/>
  <c r="CL61" i="3"/>
  <c r="CK61" i="3"/>
  <c r="CJ61" i="3"/>
  <c r="CI61" i="3"/>
  <c r="CO60" i="3"/>
  <c r="CN60" i="3"/>
  <c r="CM60" i="3"/>
  <c r="CL60" i="3"/>
  <c r="CK60" i="3"/>
  <c r="CJ60" i="3"/>
  <c r="CI60" i="3"/>
  <c r="CO59" i="3"/>
  <c r="CN59" i="3"/>
  <c r="CM59" i="3"/>
  <c r="CL59" i="3"/>
  <c r="CK59" i="3"/>
  <c r="CJ59" i="3"/>
  <c r="CI59" i="3"/>
  <c r="CO58" i="3"/>
  <c r="CN58" i="3"/>
  <c r="CM58" i="3"/>
  <c r="CL58" i="3"/>
  <c r="CK58" i="3"/>
  <c r="CJ58" i="3"/>
  <c r="CI58" i="3"/>
  <c r="CO57" i="3"/>
  <c r="CN57" i="3"/>
  <c r="CM57" i="3"/>
  <c r="CL57" i="3"/>
  <c r="CK57" i="3"/>
  <c r="CJ57" i="3"/>
  <c r="CI57" i="3"/>
  <c r="CO56" i="3"/>
  <c r="CN56" i="3"/>
  <c r="CM56" i="3"/>
  <c r="CL56" i="3"/>
  <c r="CK56" i="3"/>
  <c r="CJ56" i="3"/>
  <c r="CI56" i="3"/>
  <c r="CO55" i="3"/>
  <c r="CN55" i="3"/>
  <c r="CM55" i="3"/>
  <c r="CL55" i="3"/>
  <c r="CK55" i="3"/>
  <c r="CJ55" i="3"/>
  <c r="CI55" i="3"/>
  <c r="CO54" i="3"/>
  <c r="CN54" i="3"/>
  <c r="CM54" i="3"/>
  <c r="CL54" i="3"/>
  <c r="CK54" i="3"/>
  <c r="CJ54" i="3"/>
  <c r="CI54" i="3"/>
  <c r="CO53" i="3"/>
  <c r="CN53" i="3"/>
  <c r="CM53" i="3"/>
  <c r="CL53" i="3"/>
  <c r="CK53" i="3"/>
  <c r="CJ53" i="3"/>
  <c r="CI53" i="3"/>
  <c r="CO50" i="3"/>
  <c r="CN50" i="3"/>
  <c r="CM50" i="3"/>
  <c r="CL50" i="3"/>
  <c r="CK50" i="3"/>
  <c r="CJ50" i="3"/>
  <c r="CI50" i="3"/>
  <c r="CO49" i="3"/>
  <c r="CN49" i="3"/>
  <c r="CM49" i="3"/>
  <c r="CL49" i="3"/>
  <c r="CK49" i="3"/>
  <c r="CJ49" i="3"/>
  <c r="CI49" i="3"/>
  <c r="CO48" i="3"/>
  <c r="CN48" i="3"/>
  <c r="CM48" i="3"/>
  <c r="CL48" i="3"/>
  <c r="CK48" i="3"/>
  <c r="CJ48" i="3"/>
  <c r="CI48" i="3"/>
  <c r="CO47" i="3"/>
  <c r="CN47" i="3"/>
  <c r="CM47" i="3"/>
  <c r="CL47" i="3"/>
  <c r="CK47" i="3"/>
  <c r="CJ47" i="3"/>
  <c r="CI47" i="3"/>
  <c r="CO46" i="3"/>
  <c r="CN46" i="3"/>
  <c r="CM46" i="3"/>
  <c r="CL46" i="3"/>
  <c r="CK46" i="3"/>
  <c r="CJ46" i="3"/>
  <c r="CI46" i="3"/>
  <c r="CO45" i="3"/>
  <c r="CN45" i="3"/>
  <c r="CM45" i="3"/>
  <c r="CL45" i="3"/>
  <c r="CK45" i="3"/>
  <c r="CJ45" i="3"/>
  <c r="CI45" i="3"/>
  <c r="CO44" i="3"/>
  <c r="CN44" i="3"/>
  <c r="CM44" i="3"/>
  <c r="CL44" i="3"/>
  <c r="CK44" i="3"/>
  <c r="CJ44" i="3"/>
  <c r="CI44" i="3"/>
  <c r="CO43" i="3"/>
  <c r="CN43" i="3"/>
  <c r="CM43" i="3"/>
  <c r="CL43" i="3"/>
  <c r="CK43" i="3"/>
  <c r="CJ43" i="3"/>
  <c r="CI43" i="3"/>
  <c r="CO42" i="3"/>
  <c r="CN42" i="3"/>
  <c r="CM42" i="3"/>
  <c r="CL42" i="3"/>
  <c r="CK42" i="3"/>
  <c r="CJ42" i="3"/>
  <c r="CI42" i="3"/>
  <c r="CO41" i="3"/>
  <c r="CN41" i="3"/>
  <c r="CM41" i="3"/>
  <c r="CL41" i="3"/>
  <c r="CK41" i="3"/>
  <c r="CJ41" i="3"/>
  <c r="CI41" i="3"/>
  <c r="CO40" i="3"/>
  <c r="CN40" i="3"/>
  <c r="CM40" i="3"/>
  <c r="CL40" i="3"/>
  <c r="CK40" i="3"/>
  <c r="CJ40" i="3"/>
  <c r="CI40" i="3"/>
  <c r="CO39" i="3"/>
  <c r="CN39" i="3"/>
  <c r="CM39" i="3"/>
  <c r="CL39" i="3"/>
  <c r="CK39" i="3"/>
  <c r="CJ39" i="3"/>
  <c r="CI39" i="3"/>
  <c r="CO36" i="3"/>
  <c r="CN36" i="3"/>
  <c r="CM36" i="3"/>
  <c r="CL36" i="3"/>
  <c r="CK36" i="3"/>
  <c r="CJ36" i="3"/>
  <c r="CI36" i="3"/>
  <c r="CO35" i="3"/>
  <c r="CN35" i="3"/>
  <c r="CM35" i="3"/>
  <c r="CL35" i="3"/>
  <c r="CK35" i="3"/>
  <c r="CJ35" i="3"/>
  <c r="CI35" i="3"/>
  <c r="CO34" i="3"/>
  <c r="CN34" i="3"/>
  <c r="CM34" i="3"/>
  <c r="CL34" i="3"/>
  <c r="CK34" i="3"/>
  <c r="CJ34" i="3"/>
  <c r="CI34" i="3"/>
  <c r="CO33" i="3"/>
  <c r="CN33" i="3"/>
  <c r="CM33" i="3"/>
  <c r="CL33" i="3"/>
  <c r="CK33" i="3"/>
  <c r="CJ33" i="3"/>
  <c r="CI33" i="3"/>
  <c r="CO32" i="3"/>
  <c r="CN32" i="3"/>
  <c r="CM32" i="3"/>
  <c r="CL32" i="3"/>
  <c r="CK32" i="3"/>
  <c r="CJ32" i="3"/>
  <c r="CI32" i="3"/>
  <c r="CO31" i="3"/>
  <c r="CN31" i="3"/>
  <c r="CM31" i="3"/>
  <c r="CL31" i="3"/>
  <c r="CK31" i="3"/>
  <c r="CJ31" i="3"/>
  <c r="CI31" i="3"/>
  <c r="CO30" i="3"/>
  <c r="CN30" i="3"/>
  <c r="CM30" i="3"/>
  <c r="CL30" i="3"/>
  <c r="CK30" i="3"/>
  <c r="CJ30" i="3"/>
  <c r="CI30" i="3"/>
  <c r="CO29" i="3"/>
  <c r="CN29" i="3"/>
  <c r="CM29" i="3"/>
  <c r="CL29" i="3"/>
  <c r="CK29" i="3"/>
  <c r="CJ29" i="3"/>
  <c r="CI29" i="3"/>
  <c r="CO28" i="3"/>
  <c r="CN28" i="3"/>
  <c r="CM28" i="3"/>
  <c r="CL28" i="3"/>
  <c r="CK28" i="3"/>
  <c r="CJ28" i="3"/>
  <c r="CI28" i="3"/>
  <c r="CO27" i="3"/>
  <c r="CN27" i="3"/>
  <c r="CM27" i="3"/>
  <c r="CL27" i="3"/>
  <c r="CK27" i="3"/>
  <c r="CJ27" i="3"/>
  <c r="CI27" i="3"/>
  <c r="CO26" i="3"/>
  <c r="CN26" i="3"/>
  <c r="CM26" i="3"/>
  <c r="CL26" i="3"/>
  <c r="CK26" i="3"/>
  <c r="CJ26" i="3"/>
  <c r="CI26" i="3"/>
  <c r="CO25" i="3"/>
  <c r="CN25" i="3"/>
  <c r="CM25" i="3"/>
  <c r="CL25" i="3"/>
  <c r="CK25" i="3"/>
  <c r="CJ25" i="3"/>
  <c r="CI25" i="3"/>
  <c r="CO24" i="3"/>
  <c r="CN24" i="3"/>
  <c r="CM24" i="3"/>
  <c r="CL24" i="3"/>
  <c r="CK24" i="3"/>
  <c r="CJ24" i="3"/>
  <c r="CI24" i="3"/>
  <c r="CO21" i="3"/>
  <c r="CN21" i="3"/>
  <c r="CM21" i="3"/>
  <c r="CL21" i="3"/>
  <c r="CK21" i="3"/>
  <c r="CJ21" i="3"/>
  <c r="CI21" i="3"/>
  <c r="CO20" i="3"/>
  <c r="CN20" i="3"/>
  <c r="CM20" i="3"/>
  <c r="CL20" i="3"/>
  <c r="CK20" i="3"/>
  <c r="CJ20" i="3"/>
  <c r="CI20" i="3"/>
  <c r="CO19" i="3"/>
  <c r="CN19" i="3"/>
  <c r="CM19" i="3"/>
  <c r="CL19" i="3"/>
  <c r="CK19" i="3"/>
  <c r="CJ19" i="3"/>
  <c r="CI19" i="3"/>
  <c r="CO18" i="3"/>
  <c r="CN18" i="3"/>
  <c r="CM18" i="3"/>
  <c r="CL18" i="3"/>
  <c r="CK18" i="3"/>
  <c r="CJ18" i="3"/>
  <c r="CI18" i="3"/>
  <c r="CO17" i="3"/>
  <c r="CN17" i="3"/>
  <c r="CM17" i="3"/>
  <c r="CL17" i="3"/>
  <c r="CK17" i="3"/>
  <c r="CJ17" i="3"/>
  <c r="CI17" i="3"/>
  <c r="CO16" i="3"/>
  <c r="CN16" i="3"/>
  <c r="CM16" i="3"/>
  <c r="CL16" i="3"/>
  <c r="CK16" i="3"/>
  <c r="CJ16" i="3"/>
  <c r="CI16" i="3"/>
  <c r="CO15" i="3"/>
  <c r="CN15" i="3"/>
  <c r="CM15" i="3"/>
  <c r="CL15" i="3"/>
  <c r="CK15" i="3"/>
  <c r="CJ15" i="3"/>
  <c r="CI15" i="3"/>
  <c r="CO14" i="3"/>
  <c r="CN14" i="3"/>
  <c r="CM14" i="3"/>
  <c r="CL14" i="3"/>
  <c r="CK14" i="3"/>
  <c r="CJ14" i="3"/>
  <c r="CI14" i="3"/>
  <c r="CO13" i="3"/>
  <c r="CN13" i="3"/>
  <c r="CM13" i="3"/>
  <c r="CL13" i="3"/>
  <c r="CK13" i="3"/>
  <c r="CJ13" i="3"/>
  <c r="CI13" i="3"/>
  <c r="CO12" i="3"/>
  <c r="CN12" i="3"/>
  <c r="CM12" i="3"/>
  <c r="CL12" i="3"/>
  <c r="CK12" i="3"/>
  <c r="CJ12" i="3"/>
  <c r="CI12" i="3"/>
  <c r="CO11" i="3"/>
  <c r="CN11" i="3"/>
  <c r="CM11" i="3"/>
  <c r="CL11" i="3"/>
  <c r="CK11" i="3"/>
  <c r="CJ11" i="3"/>
  <c r="CI11" i="3"/>
  <c r="CO10" i="3"/>
  <c r="CN10" i="3"/>
  <c r="CM10" i="3"/>
  <c r="CL10" i="3"/>
  <c r="CK10" i="3"/>
  <c r="CJ10" i="3"/>
  <c r="CI10" i="3"/>
  <c r="CO9" i="3"/>
  <c r="CN9" i="3"/>
  <c r="CM9" i="3"/>
  <c r="CK9" i="3"/>
  <c r="CJ9" i="3"/>
  <c r="CI9" i="3"/>
  <c r="CO8" i="3"/>
  <c r="CN8" i="3"/>
  <c r="CM8" i="3"/>
  <c r="CL8" i="3"/>
  <c r="CK8" i="3"/>
  <c r="CJ8" i="3"/>
  <c r="CI8" i="3"/>
  <c r="CO7" i="3"/>
  <c r="CN7" i="3"/>
  <c r="CM7" i="3"/>
  <c r="CL7" i="3"/>
  <c r="CK7" i="3"/>
  <c r="CJ7" i="3"/>
  <c r="CI7" i="3"/>
  <c r="CO6" i="3"/>
  <c r="CN6" i="3"/>
  <c r="CM6" i="3"/>
  <c r="CL6" i="3"/>
  <c r="CK6" i="3"/>
  <c r="CJ6" i="3"/>
  <c r="CI6" i="3"/>
  <c r="CC62" i="3"/>
  <c r="CB62" i="3"/>
  <c r="CA62" i="3"/>
  <c r="BZ62" i="3"/>
  <c r="BY62" i="3"/>
  <c r="BX62" i="3"/>
  <c r="BW62" i="3"/>
  <c r="BV62" i="3"/>
  <c r="CC61" i="3"/>
  <c r="CB61" i="3"/>
  <c r="CA61" i="3"/>
  <c r="BZ61" i="3"/>
  <c r="BY61" i="3"/>
  <c r="BX61" i="3"/>
  <c r="BW61" i="3"/>
  <c r="BV61" i="3"/>
  <c r="CC60" i="3"/>
  <c r="CB60" i="3"/>
  <c r="CA60" i="3"/>
  <c r="BZ60" i="3"/>
  <c r="BY60" i="3"/>
  <c r="BX60" i="3"/>
  <c r="BW60" i="3"/>
  <c r="BV60" i="3"/>
  <c r="CC59" i="3"/>
  <c r="CB59" i="3"/>
  <c r="CA59" i="3"/>
  <c r="BZ59" i="3"/>
  <c r="BY59" i="3"/>
  <c r="BX59" i="3"/>
  <c r="BW59" i="3"/>
  <c r="BV59" i="3"/>
  <c r="CC58" i="3"/>
  <c r="CB58" i="3"/>
  <c r="CA58" i="3"/>
  <c r="BZ58" i="3"/>
  <c r="BY58" i="3"/>
  <c r="BX58" i="3"/>
  <c r="BW58" i="3"/>
  <c r="BV58" i="3"/>
  <c r="CC57" i="3"/>
  <c r="CB57" i="3"/>
  <c r="CA57" i="3"/>
  <c r="BZ57" i="3"/>
  <c r="BY57" i="3"/>
  <c r="BX57" i="3"/>
  <c r="BW57" i="3"/>
  <c r="BV57" i="3"/>
  <c r="CC56" i="3"/>
  <c r="CB56" i="3"/>
  <c r="CA56" i="3"/>
  <c r="BZ56" i="3"/>
  <c r="BY56" i="3"/>
  <c r="BX56" i="3"/>
  <c r="BW56" i="3"/>
  <c r="BV56" i="3"/>
  <c r="CC55" i="3"/>
  <c r="CB55" i="3"/>
  <c r="CA55" i="3"/>
  <c r="BZ55" i="3"/>
  <c r="BY55" i="3"/>
  <c r="BX55" i="3"/>
  <c r="BW55" i="3"/>
  <c r="BV55" i="3"/>
  <c r="CC54" i="3"/>
  <c r="CB54" i="3"/>
  <c r="CA54" i="3"/>
  <c r="BZ54" i="3"/>
  <c r="BY54" i="3"/>
  <c r="BX54" i="3"/>
  <c r="BW54" i="3"/>
  <c r="BV54" i="3"/>
  <c r="CC53" i="3"/>
  <c r="CB53" i="3"/>
  <c r="CA53" i="3"/>
  <c r="BZ53" i="3"/>
  <c r="BY53" i="3"/>
  <c r="BX53" i="3"/>
  <c r="BW53" i="3"/>
  <c r="BV53" i="3"/>
  <c r="CC50" i="3"/>
  <c r="CB50" i="3"/>
  <c r="CA50" i="3"/>
  <c r="BZ50" i="3"/>
  <c r="BY50" i="3"/>
  <c r="BX50" i="3"/>
  <c r="BW50" i="3"/>
  <c r="BV50" i="3"/>
  <c r="CC49" i="3"/>
  <c r="CB49" i="3"/>
  <c r="CA49" i="3"/>
  <c r="BZ49" i="3"/>
  <c r="BY49" i="3"/>
  <c r="BX49" i="3"/>
  <c r="BW49" i="3"/>
  <c r="BV49" i="3"/>
  <c r="CC48" i="3"/>
  <c r="CB48" i="3"/>
  <c r="CA48" i="3"/>
  <c r="BZ48" i="3"/>
  <c r="BY48" i="3"/>
  <c r="BX48" i="3"/>
  <c r="BW48" i="3"/>
  <c r="BV48" i="3"/>
  <c r="CC47" i="3"/>
  <c r="CB47" i="3"/>
  <c r="CA47" i="3"/>
  <c r="BZ47" i="3"/>
  <c r="BY47" i="3"/>
  <c r="BX47" i="3"/>
  <c r="BW47" i="3"/>
  <c r="BV47" i="3"/>
  <c r="CC46" i="3"/>
  <c r="CB46" i="3"/>
  <c r="CA46" i="3"/>
  <c r="BZ46" i="3"/>
  <c r="BY46" i="3"/>
  <c r="BX46" i="3"/>
  <c r="BW46" i="3"/>
  <c r="BV46" i="3"/>
  <c r="CC45" i="3"/>
  <c r="CB45" i="3"/>
  <c r="CA45" i="3"/>
  <c r="BZ45" i="3"/>
  <c r="BY45" i="3"/>
  <c r="BX45" i="3"/>
  <c r="BW45" i="3"/>
  <c r="BV45" i="3"/>
  <c r="CC44" i="3"/>
  <c r="CB44" i="3"/>
  <c r="CA44" i="3"/>
  <c r="BZ44" i="3"/>
  <c r="BY44" i="3"/>
  <c r="BX44" i="3"/>
  <c r="BW44" i="3"/>
  <c r="BV44" i="3"/>
  <c r="CC43" i="3"/>
  <c r="CB43" i="3"/>
  <c r="CA43" i="3"/>
  <c r="BZ43" i="3"/>
  <c r="BY43" i="3"/>
  <c r="BX43" i="3"/>
  <c r="BW43" i="3"/>
  <c r="BV43" i="3"/>
  <c r="CC42" i="3"/>
  <c r="CB42" i="3"/>
  <c r="CA42" i="3"/>
  <c r="BZ42" i="3"/>
  <c r="BY42" i="3"/>
  <c r="BX42" i="3"/>
  <c r="BW42" i="3"/>
  <c r="BV42" i="3"/>
  <c r="CC41" i="3"/>
  <c r="CB41" i="3"/>
  <c r="CA41" i="3"/>
  <c r="BZ41" i="3"/>
  <c r="BY41" i="3"/>
  <c r="BX41" i="3"/>
  <c r="BW41" i="3"/>
  <c r="BV41" i="3"/>
  <c r="CC40" i="3"/>
  <c r="CB40" i="3"/>
  <c r="CA40" i="3"/>
  <c r="BZ40" i="3"/>
  <c r="BY40" i="3"/>
  <c r="BX40" i="3"/>
  <c r="BW40" i="3"/>
  <c r="BV40" i="3"/>
  <c r="CC39" i="3"/>
  <c r="CB39" i="3"/>
  <c r="CA39" i="3"/>
  <c r="BZ39" i="3"/>
  <c r="BY39" i="3"/>
  <c r="BX39" i="3"/>
  <c r="BW39" i="3"/>
  <c r="BV39" i="3"/>
  <c r="CC36" i="3"/>
  <c r="CB36" i="3"/>
  <c r="CA36" i="3"/>
  <c r="BZ36" i="3"/>
  <c r="BY36" i="3"/>
  <c r="BX36" i="3"/>
  <c r="BW36" i="3"/>
  <c r="BV36" i="3"/>
  <c r="CC35" i="3"/>
  <c r="CB35" i="3"/>
  <c r="CA35" i="3"/>
  <c r="BZ35" i="3"/>
  <c r="BY35" i="3"/>
  <c r="BX35" i="3"/>
  <c r="BW35" i="3"/>
  <c r="BV35" i="3"/>
  <c r="CC34" i="3"/>
  <c r="CB34" i="3"/>
  <c r="CA34" i="3"/>
  <c r="BZ34" i="3"/>
  <c r="BY34" i="3"/>
  <c r="BX34" i="3"/>
  <c r="BW34" i="3"/>
  <c r="BV34" i="3"/>
  <c r="CC33" i="3"/>
  <c r="CB33" i="3"/>
  <c r="CA33" i="3"/>
  <c r="BZ33" i="3"/>
  <c r="BY33" i="3"/>
  <c r="BX33" i="3"/>
  <c r="BW33" i="3"/>
  <c r="BV33" i="3"/>
  <c r="CC32" i="3"/>
  <c r="CB32" i="3"/>
  <c r="CA32" i="3"/>
  <c r="BZ32" i="3"/>
  <c r="BY32" i="3"/>
  <c r="BX32" i="3"/>
  <c r="BW32" i="3"/>
  <c r="BV32" i="3"/>
  <c r="CC31" i="3"/>
  <c r="CB31" i="3"/>
  <c r="CA31" i="3"/>
  <c r="BZ31" i="3"/>
  <c r="BY31" i="3"/>
  <c r="BX31" i="3"/>
  <c r="BW31" i="3"/>
  <c r="BV31" i="3"/>
  <c r="CC30" i="3"/>
  <c r="CB30" i="3"/>
  <c r="CA30" i="3"/>
  <c r="BZ30" i="3"/>
  <c r="BY30" i="3"/>
  <c r="BX30" i="3"/>
  <c r="BW30" i="3"/>
  <c r="BV30" i="3"/>
  <c r="CC29" i="3"/>
  <c r="CB29" i="3"/>
  <c r="CA29" i="3"/>
  <c r="BZ29" i="3"/>
  <c r="BY29" i="3"/>
  <c r="BX29" i="3"/>
  <c r="BW29" i="3"/>
  <c r="BV29" i="3"/>
  <c r="CC28" i="3"/>
  <c r="CB28" i="3"/>
  <c r="CA28" i="3"/>
  <c r="BZ28" i="3"/>
  <c r="BY28" i="3"/>
  <c r="BX28" i="3"/>
  <c r="BW28" i="3"/>
  <c r="BV28" i="3"/>
  <c r="CC27" i="3"/>
  <c r="CB27" i="3"/>
  <c r="CA27" i="3"/>
  <c r="BZ27" i="3"/>
  <c r="BY27" i="3"/>
  <c r="BX27" i="3"/>
  <c r="BW27" i="3"/>
  <c r="BV27" i="3"/>
  <c r="CC26" i="3"/>
  <c r="CB26" i="3"/>
  <c r="CA26" i="3"/>
  <c r="BZ26" i="3"/>
  <c r="BY26" i="3"/>
  <c r="BX26" i="3"/>
  <c r="BW26" i="3"/>
  <c r="BV26" i="3"/>
  <c r="CC25" i="3"/>
  <c r="CB25" i="3"/>
  <c r="CA25" i="3"/>
  <c r="BZ25" i="3"/>
  <c r="BY25" i="3"/>
  <c r="BX25" i="3"/>
  <c r="BW25" i="3"/>
  <c r="BV25" i="3"/>
  <c r="CC24" i="3"/>
  <c r="CB24" i="3"/>
  <c r="CA24" i="3"/>
  <c r="BZ24" i="3"/>
  <c r="BY24" i="3"/>
  <c r="BX24" i="3"/>
  <c r="BW24" i="3"/>
  <c r="BV24" i="3"/>
  <c r="CC21" i="3"/>
  <c r="CB21" i="3"/>
  <c r="CA21" i="3"/>
  <c r="BZ21" i="3"/>
  <c r="BY21" i="3"/>
  <c r="BX21" i="3"/>
  <c r="BW21" i="3"/>
  <c r="BV21" i="3"/>
  <c r="CC20" i="3"/>
  <c r="CB20" i="3"/>
  <c r="CA20" i="3"/>
  <c r="BZ20" i="3"/>
  <c r="BY20" i="3"/>
  <c r="BX20" i="3"/>
  <c r="BW20" i="3"/>
  <c r="BV20" i="3"/>
  <c r="CC19" i="3"/>
  <c r="CB19" i="3"/>
  <c r="CA19" i="3"/>
  <c r="BZ19" i="3"/>
  <c r="BY19" i="3"/>
  <c r="BX19" i="3"/>
  <c r="BW19" i="3"/>
  <c r="BV19" i="3"/>
  <c r="CC18" i="3"/>
  <c r="CB18" i="3"/>
  <c r="CA18" i="3"/>
  <c r="BZ18" i="3"/>
  <c r="BY18" i="3"/>
  <c r="BX18" i="3"/>
  <c r="BW18" i="3"/>
  <c r="BV18" i="3"/>
  <c r="CC17" i="3"/>
  <c r="CB17" i="3"/>
  <c r="CA17" i="3"/>
  <c r="BZ17" i="3"/>
  <c r="BY17" i="3"/>
  <c r="BX17" i="3"/>
  <c r="BW17" i="3"/>
  <c r="BV17" i="3"/>
  <c r="CC16" i="3"/>
  <c r="CB16" i="3"/>
  <c r="CA16" i="3"/>
  <c r="BZ16" i="3"/>
  <c r="BY16" i="3"/>
  <c r="BX16" i="3"/>
  <c r="BW16" i="3"/>
  <c r="BV16" i="3"/>
  <c r="CC15" i="3"/>
  <c r="CB15" i="3"/>
  <c r="CA15" i="3"/>
  <c r="BZ15" i="3"/>
  <c r="BY15" i="3"/>
  <c r="BX15" i="3"/>
  <c r="BW15" i="3"/>
  <c r="BV15" i="3"/>
  <c r="CC14" i="3"/>
  <c r="CB14" i="3"/>
  <c r="CA14" i="3"/>
  <c r="BZ14" i="3"/>
  <c r="BY14" i="3"/>
  <c r="BX14" i="3"/>
  <c r="BW14" i="3"/>
  <c r="BV14" i="3"/>
  <c r="CC13" i="3"/>
  <c r="CB13" i="3"/>
  <c r="CA13" i="3"/>
  <c r="BZ13" i="3"/>
  <c r="BY13" i="3"/>
  <c r="BX13" i="3"/>
  <c r="BW13" i="3"/>
  <c r="BV13" i="3"/>
  <c r="CC12" i="3"/>
  <c r="CB12" i="3"/>
  <c r="CA12" i="3"/>
  <c r="BZ12" i="3"/>
  <c r="BY12" i="3"/>
  <c r="BX12" i="3"/>
  <c r="BW12" i="3"/>
  <c r="BV12" i="3"/>
  <c r="CC11" i="3"/>
  <c r="CB11" i="3"/>
  <c r="CA11" i="3"/>
  <c r="BZ11" i="3"/>
  <c r="BY11" i="3"/>
  <c r="BX11" i="3"/>
  <c r="BW11" i="3"/>
  <c r="BV11" i="3"/>
  <c r="CC10" i="3"/>
  <c r="CB10" i="3"/>
  <c r="CA10" i="3"/>
  <c r="BZ10" i="3"/>
  <c r="BY10" i="3"/>
  <c r="BX10" i="3"/>
  <c r="BW10" i="3"/>
  <c r="BV10" i="3"/>
  <c r="CC9" i="3"/>
  <c r="CB9" i="3"/>
  <c r="CA9" i="3"/>
  <c r="BZ9" i="3"/>
  <c r="BY9" i="3"/>
  <c r="BX9" i="3"/>
  <c r="BW9" i="3"/>
  <c r="BV9" i="3"/>
  <c r="CC8" i="3"/>
  <c r="CB8" i="3"/>
  <c r="CA8" i="3"/>
  <c r="BZ8" i="3"/>
  <c r="BY8" i="3"/>
  <c r="BX8" i="3"/>
  <c r="BW8" i="3"/>
  <c r="BV8" i="3"/>
  <c r="CC7" i="3"/>
  <c r="CB7" i="3"/>
  <c r="CA7" i="3"/>
  <c r="BZ7" i="3"/>
  <c r="BY7" i="3"/>
  <c r="BX7" i="3"/>
  <c r="BW7" i="3"/>
  <c r="BV7" i="3"/>
  <c r="CC6" i="3"/>
  <c r="CB6" i="3"/>
  <c r="CA6" i="3"/>
  <c r="BZ6" i="3"/>
  <c r="BY6" i="3"/>
  <c r="BX6" i="3"/>
  <c r="BW6" i="3"/>
  <c r="BV6" i="3"/>
  <c r="BQ62" i="3"/>
  <c r="BP62" i="3"/>
  <c r="BO62" i="3"/>
  <c r="BN62" i="3"/>
  <c r="BM62" i="3"/>
  <c r="BL62" i="3"/>
  <c r="BK62" i="3"/>
  <c r="BJ62" i="3"/>
  <c r="BQ61" i="3"/>
  <c r="BP61" i="3"/>
  <c r="BO61" i="3"/>
  <c r="BN61" i="3"/>
  <c r="BM61" i="3"/>
  <c r="BL61" i="3"/>
  <c r="BK61" i="3"/>
  <c r="BJ61" i="3"/>
  <c r="BQ60" i="3"/>
  <c r="BP60" i="3"/>
  <c r="BO60" i="3"/>
  <c r="BN60" i="3"/>
  <c r="BM60" i="3"/>
  <c r="BL60" i="3"/>
  <c r="BK60" i="3"/>
  <c r="BJ60" i="3"/>
  <c r="BQ59" i="3"/>
  <c r="BP59" i="3"/>
  <c r="BO59" i="3"/>
  <c r="BN59" i="3"/>
  <c r="BM59" i="3"/>
  <c r="BL59" i="3"/>
  <c r="BK59" i="3"/>
  <c r="BJ59" i="3"/>
  <c r="BQ58" i="3"/>
  <c r="BP58" i="3"/>
  <c r="BO58" i="3"/>
  <c r="BN58" i="3"/>
  <c r="BM58" i="3"/>
  <c r="BL58" i="3"/>
  <c r="BK58" i="3"/>
  <c r="BJ58" i="3"/>
  <c r="BQ57" i="3"/>
  <c r="BP57" i="3"/>
  <c r="BO57" i="3"/>
  <c r="BN57" i="3"/>
  <c r="BM57" i="3"/>
  <c r="BL57" i="3"/>
  <c r="BK57" i="3"/>
  <c r="BJ57" i="3"/>
  <c r="BQ56" i="3"/>
  <c r="BP56" i="3"/>
  <c r="BO56" i="3"/>
  <c r="BN56" i="3"/>
  <c r="BM56" i="3"/>
  <c r="BL56" i="3"/>
  <c r="BK56" i="3"/>
  <c r="BJ56" i="3"/>
  <c r="BQ55" i="3"/>
  <c r="BP55" i="3"/>
  <c r="BO55" i="3"/>
  <c r="BN55" i="3"/>
  <c r="BM55" i="3"/>
  <c r="BL55" i="3"/>
  <c r="BK55" i="3"/>
  <c r="BJ55" i="3"/>
  <c r="BQ54" i="3"/>
  <c r="BP54" i="3"/>
  <c r="BO54" i="3"/>
  <c r="BN54" i="3"/>
  <c r="BM54" i="3"/>
  <c r="BL54" i="3"/>
  <c r="BK54" i="3"/>
  <c r="BJ54" i="3"/>
  <c r="BQ53" i="3"/>
  <c r="BP53" i="3"/>
  <c r="BO53" i="3"/>
  <c r="BN53" i="3"/>
  <c r="BM53" i="3"/>
  <c r="BL53" i="3"/>
  <c r="BK53" i="3"/>
  <c r="BJ53" i="3"/>
  <c r="BQ50" i="3"/>
  <c r="BP50" i="3"/>
  <c r="BO50" i="3"/>
  <c r="BN50" i="3"/>
  <c r="BM50" i="3"/>
  <c r="BL50" i="3"/>
  <c r="BK50" i="3"/>
  <c r="BJ50" i="3"/>
  <c r="BQ49" i="3"/>
  <c r="BP49" i="3"/>
  <c r="BO49" i="3"/>
  <c r="BN49" i="3"/>
  <c r="BM49" i="3"/>
  <c r="BL49" i="3"/>
  <c r="BK49" i="3"/>
  <c r="BJ49" i="3"/>
  <c r="BQ48" i="3"/>
  <c r="BP48" i="3"/>
  <c r="BO48" i="3"/>
  <c r="BN48" i="3"/>
  <c r="BM48" i="3"/>
  <c r="BL48" i="3"/>
  <c r="BK48" i="3"/>
  <c r="BJ48" i="3"/>
  <c r="BQ47" i="3"/>
  <c r="BP47" i="3"/>
  <c r="BO47" i="3"/>
  <c r="BN47" i="3"/>
  <c r="BM47" i="3"/>
  <c r="BL47" i="3"/>
  <c r="BK47" i="3"/>
  <c r="BJ47" i="3"/>
  <c r="BQ46" i="3"/>
  <c r="BP46" i="3"/>
  <c r="BO46" i="3"/>
  <c r="BN46" i="3"/>
  <c r="BM46" i="3"/>
  <c r="BL46" i="3"/>
  <c r="BK46" i="3"/>
  <c r="BJ46" i="3"/>
  <c r="BQ45" i="3"/>
  <c r="BP45" i="3"/>
  <c r="BO45" i="3"/>
  <c r="BN45" i="3"/>
  <c r="BM45" i="3"/>
  <c r="BL45" i="3"/>
  <c r="BK45" i="3"/>
  <c r="BJ45" i="3"/>
  <c r="BQ44" i="3"/>
  <c r="BP44" i="3"/>
  <c r="BO44" i="3"/>
  <c r="BN44" i="3"/>
  <c r="BM44" i="3"/>
  <c r="BL44" i="3"/>
  <c r="BK44" i="3"/>
  <c r="BJ44" i="3"/>
  <c r="BQ43" i="3"/>
  <c r="BP43" i="3"/>
  <c r="BO43" i="3"/>
  <c r="BN43" i="3"/>
  <c r="BM43" i="3"/>
  <c r="BL43" i="3"/>
  <c r="BK43" i="3"/>
  <c r="BJ43" i="3"/>
  <c r="BQ42" i="3"/>
  <c r="BP42" i="3"/>
  <c r="BO42" i="3"/>
  <c r="BN42" i="3"/>
  <c r="BM42" i="3"/>
  <c r="BL42" i="3"/>
  <c r="BK42" i="3"/>
  <c r="BJ42" i="3"/>
  <c r="BQ41" i="3"/>
  <c r="BP41" i="3"/>
  <c r="BO41" i="3"/>
  <c r="BN41" i="3"/>
  <c r="BM41" i="3"/>
  <c r="BL41" i="3"/>
  <c r="BK41" i="3"/>
  <c r="BJ41" i="3"/>
  <c r="BQ40" i="3"/>
  <c r="BP40" i="3"/>
  <c r="BO40" i="3"/>
  <c r="BN40" i="3"/>
  <c r="BM40" i="3"/>
  <c r="BL40" i="3"/>
  <c r="BK40" i="3"/>
  <c r="BJ40" i="3"/>
  <c r="BQ39" i="3"/>
  <c r="BP39" i="3"/>
  <c r="BO39" i="3"/>
  <c r="BN39" i="3"/>
  <c r="BM39" i="3"/>
  <c r="BL39" i="3"/>
  <c r="BK39" i="3"/>
  <c r="BJ39" i="3"/>
  <c r="BQ36" i="3"/>
  <c r="BP36" i="3"/>
  <c r="BO36" i="3"/>
  <c r="BN36" i="3"/>
  <c r="BM36" i="3"/>
  <c r="BL36" i="3"/>
  <c r="BK36" i="3"/>
  <c r="BJ36" i="3"/>
  <c r="BQ35" i="3"/>
  <c r="BP35" i="3"/>
  <c r="BO35" i="3"/>
  <c r="BN35" i="3"/>
  <c r="BM35" i="3"/>
  <c r="BL35" i="3"/>
  <c r="BK35" i="3"/>
  <c r="BJ35" i="3"/>
  <c r="BQ34" i="3"/>
  <c r="BP34" i="3"/>
  <c r="BO34" i="3"/>
  <c r="BN34" i="3"/>
  <c r="BM34" i="3"/>
  <c r="BL34" i="3"/>
  <c r="BK34" i="3"/>
  <c r="BJ34" i="3"/>
  <c r="BQ33" i="3"/>
  <c r="BP33" i="3"/>
  <c r="BO33" i="3"/>
  <c r="BN33" i="3"/>
  <c r="BM33" i="3"/>
  <c r="BL33" i="3"/>
  <c r="BK33" i="3"/>
  <c r="BJ33" i="3"/>
  <c r="BQ32" i="3"/>
  <c r="BP32" i="3"/>
  <c r="BO32" i="3"/>
  <c r="BN32" i="3"/>
  <c r="BM32" i="3"/>
  <c r="BL32" i="3"/>
  <c r="BK32" i="3"/>
  <c r="BJ32" i="3"/>
  <c r="BQ31" i="3"/>
  <c r="BP31" i="3"/>
  <c r="BO31" i="3"/>
  <c r="BN31" i="3"/>
  <c r="BM31" i="3"/>
  <c r="BL31" i="3"/>
  <c r="BK31" i="3"/>
  <c r="BJ31" i="3"/>
  <c r="BQ30" i="3"/>
  <c r="BP30" i="3"/>
  <c r="BO30" i="3"/>
  <c r="BN30" i="3"/>
  <c r="BM30" i="3"/>
  <c r="BL30" i="3"/>
  <c r="BK30" i="3"/>
  <c r="BJ30" i="3"/>
  <c r="BQ29" i="3"/>
  <c r="BP29" i="3"/>
  <c r="BO29" i="3"/>
  <c r="BN29" i="3"/>
  <c r="BM29" i="3"/>
  <c r="BL29" i="3"/>
  <c r="BK29" i="3"/>
  <c r="BJ29" i="3"/>
  <c r="BQ28" i="3"/>
  <c r="BP28" i="3"/>
  <c r="BO28" i="3"/>
  <c r="BN28" i="3"/>
  <c r="BM28" i="3"/>
  <c r="BL28" i="3"/>
  <c r="BK28" i="3"/>
  <c r="BJ28" i="3"/>
  <c r="BQ27" i="3"/>
  <c r="BP27" i="3"/>
  <c r="BO27" i="3"/>
  <c r="BN27" i="3"/>
  <c r="BM27" i="3"/>
  <c r="BL27" i="3"/>
  <c r="BK27" i="3"/>
  <c r="BJ27" i="3"/>
  <c r="BQ26" i="3"/>
  <c r="BP26" i="3"/>
  <c r="BO26" i="3"/>
  <c r="BN26" i="3"/>
  <c r="BM26" i="3"/>
  <c r="BL26" i="3"/>
  <c r="BK26" i="3"/>
  <c r="BJ26" i="3"/>
  <c r="BQ25" i="3"/>
  <c r="BP25" i="3"/>
  <c r="BO25" i="3"/>
  <c r="BN25" i="3"/>
  <c r="BM25" i="3"/>
  <c r="BL25" i="3"/>
  <c r="BK25" i="3"/>
  <c r="BJ25" i="3"/>
  <c r="BQ24" i="3"/>
  <c r="BP24" i="3"/>
  <c r="BO24" i="3"/>
  <c r="BN24" i="3"/>
  <c r="BM24" i="3"/>
  <c r="BL24" i="3"/>
  <c r="BK24" i="3"/>
  <c r="BJ24" i="3"/>
  <c r="BQ21" i="3"/>
  <c r="BP21" i="3"/>
  <c r="BO21" i="3"/>
  <c r="BN21" i="3"/>
  <c r="BM21" i="3"/>
  <c r="BL21" i="3"/>
  <c r="BK21" i="3"/>
  <c r="BJ21" i="3"/>
  <c r="BQ20" i="3"/>
  <c r="BP20" i="3"/>
  <c r="BO20" i="3"/>
  <c r="BN20" i="3"/>
  <c r="BM20" i="3"/>
  <c r="BL20" i="3"/>
  <c r="BK20" i="3"/>
  <c r="BJ20" i="3"/>
  <c r="BQ19" i="3"/>
  <c r="BP19" i="3"/>
  <c r="BO19" i="3"/>
  <c r="BN19" i="3"/>
  <c r="BM19" i="3"/>
  <c r="BL19" i="3"/>
  <c r="BK19" i="3"/>
  <c r="BJ19" i="3"/>
  <c r="BQ18" i="3"/>
  <c r="BP18" i="3"/>
  <c r="BO18" i="3"/>
  <c r="BN18" i="3"/>
  <c r="BM18" i="3"/>
  <c r="BL18" i="3"/>
  <c r="BK18" i="3"/>
  <c r="BJ18" i="3"/>
  <c r="BQ17" i="3"/>
  <c r="BP17" i="3"/>
  <c r="BO17" i="3"/>
  <c r="BN17" i="3"/>
  <c r="BM17" i="3"/>
  <c r="BL17" i="3"/>
  <c r="BK17" i="3"/>
  <c r="BJ17" i="3"/>
  <c r="BQ16" i="3"/>
  <c r="BP16" i="3"/>
  <c r="BO16" i="3"/>
  <c r="BN16" i="3"/>
  <c r="BM16" i="3"/>
  <c r="BL16" i="3"/>
  <c r="BK16" i="3"/>
  <c r="BJ16" i="3"/>
  <c r="BQ15" i="3"/>
  <c r="BP15" i="3"/>
  <c r="BO15" i="3"/>
  <c r="BN15" i="3"/>
  <c r="BM15" i="3"/>
  <c r="BL15" i="3"/>
  <c r="BK15" i="3"/>
  <c r="BJ15" i="3"/>
  <c r="BQ14" i="3"/>
  <c r="BP14" i="3"/>
  <c r="BO14" i="3"/>
  <c r="BN14" i="3"/>
  <c r="BM14" i="3"/>
  <c r="BL14" i="3"/>
  <c r="BK14" i="3"/>
  <c r="BJ14" i="3"/>
  <c r="BQ13" i="3"/>
  <c r="BP13" i="3"/>
  <c r="BO13" i="3"/>
  <c r="BN13" i="3"/>
  <c r="BM13" i="3"/>
  <c r="BL13" i="3"/>
  <c r="BK13" i="3"/>
  <c r="BJ13" i="3"/>
  <c r="BQ12" i="3"/>
  <c r="BP12" i="3"/>
  <c r="BO12" i="3"/>
  <c r="BN12" i="3"/>
  <c r="BM12" i="3"/>
  <c r="BL12" i="3"/>
  <c r="BK12" i="3"/>
  <c r="BJ12" i="3"/>
  <c r="BQ11" i="3"/>
  <c r="BP11" i="3"/>
  <c r="BO11" i="3"/>
  <c r="BN11" i="3"/>
  <c r="BM11" i="3"/>
  <c r="BL11" i="3"/>
  <c r="BK11" i="3"/>
  <c r="BJ11" i="3"/>
  <c r="BQ10" i="3"/>
  <c r="BP10" i="3"/>
  <c r="BO10" i="3"/>
  <c r="BN10" i="3"/>
  <c r="BM10" i="3"/>
  <c r="BL10" i="3"/>
  <c r="BK10" i="3"/>
  <c r="BJ10" i="3"/>
  <c r="BQ9" i="3"/>
  <c r="BP9" i="3"/>
  <c r="BO9" i="3"/>
  <c r="BN9" i="3"/>
  <c r="BM9" i="3"/>
  <c r="BL9" i="3"/>
  <c r="BK9" i="3"/>
  <c r="BJ9" i="3"/>
  <c r="BQ8" i="3"/>
  <c r="BP8" i="3"/>
  <c r="BO8" i="3"/>
  <c r="BN8" i="3"/>
  <c r="BM8" i="3"/>
  <c r="BL8" i="3"/>
  <c r="BK8" i="3"/>
  <c r="BJ8" i="3"/>
  <c r="BQ7" i="3"/>
  <c r="BP7" i="3"/>
  <c r="BO7" i="3"/>
  <c r="BN7" i="3"/>
  <c r="BM7" i="3"/>
  <c r="BL7" i="3"/>
  <c r="BK7" i="3"/>
  <c r="BJ7" i="3"/>
  <c r="BQ6" i="3"/>
  <c r="BP6" i="3"/>
  <c r="BO6" i="3"/>
  <c r="BN6" i="3"/>
  <c r="BM6" i="3"/>
  <c r="BL6" i="3"/>
  <c r="BK6" i="3"/>
  <c r="BJ6" i="3"/>
  <c r="AS62" i="3"/>
  <c r="AR62" i="3"/>
  <c r="AQ62" i="3"/>
  <c r="AP62" i="3"/>
  <c r="AO62" i="3"/>
  <c r="AN62" i="3"/>
  <c r="AM62" i="3"/>
  <c r="AL62" i="3"/>
  <c r="AS61" i="3"/>
  <c r="AR61" i="3"/>
  <c r="AQ61" i="3"/>
  <c r="AP61" i="3"/>
  <c r="AO61" i="3"/>
  <c r="AN61" i="3"/>
  <c r="AM61" i="3"/>
  <c r="AL61" i="3"/>
  <c r="AS60" i="3"/>
  <c r="AR60" i="3"/>
  <c r="AQ60" i="3"/>
  <c r="AP60" i="3"/>
  <c r="AO60" i="3"/>
  <c r="AN60" i="3"/>
  <c r="AM60" i="3"/>
  <c r="AL60" i="3"/>
  <c r="AS59" i="3"/>
  <c r="AR59" i="3"/>
  <c r="AQ59" i="3"/>
  <c r="AP59" i="3"/>
  <c r="AO59" i="3"/>
  <c r="AN59" i="3"/>
  <c r="AM59" i="3"/>
  <c r="AL59" i="3"/>
  <c r="AS58" i="3"/>
  <c r="AR58" i="3"/>
  <c r="AQ58" i="3"/>
  <c r="AP58" i="3"/>
  <c r="AO58" i="3"/>
  <c r="AN58" i="3"/>
  <c r="AM58" i="3"/>
  <c r="AL58" i="3"/>
  <c r="AS57" i="3"/>
  <c r="AR57" i="3"/>
  <c r="AQ57" i="3"/>
  <c r="AP57" i="3"/>
  <c r="AO57" i="3"/>
  <c r="AN57" i="3"/>
  <c r="AM57" i="3"/>
  <c r="AL57" i="3"/>
  <c r="AS56" i="3"/>
  <c r="AR56" i="3"/>
  <c r="AQ56" i="3"/>
  <c r="AP56" i="3"/>
  <c r="AO56" i="3"/>
  <c r="AN56" i="3"/>
  <c r="AM56" i="3"/>
  <c r="AL56" i="3"/>
  <c r="AS55" i="3"/>
  <c r="AR55" i="3"/>
  <c r="AQ55" i="3"/>
  <c r="AP55" i="3"/>
  <c r="AO55" i="3"/>
  <c r="AN55" i="3"/>
  <c r="AM55" i="3"/>
  <c r="AL55" i="3"/>
  <c r="AS54" i="3"/>
  <c r="AR54" i="3"/>
  <c r="AQ54" i="3"/>
  <c r="AP54" i="3"/>
  <c r="AO54" i="3"/>
  <c r="AN54" i="3"/>
  <c r="AM54" i="3"/>
  <c r="AL54" i="3"/>
  <c r="AS53" i="3"/>
  <c r="AR53" i="3"/>
  <c r="AQ53" i="3"/>
  <c r="AP53" i="3"/>
  <c r="AO53" i="3"/>
  <c r="AN53" i="3"/>
  <c r="AM53" i="3"/>
  <c r="AL53" i="3"/>
  <c r="AS50" i="3"/>
  <c r="AR50" i="3"/>
  <c r="AQ50" i="3"/>
  <c r="AP50" i="3"/>
  <c r="AO50" i="3"/>
  <c r="AN50" i="3"/>
  <c r="AM50" i="3"/>
  <c r="AL50" i="3"/>
  <c r="AS49" i="3"/>
  <c r="AR49" i="3"/>
  <c r="AQ49" i="3"/>
  <c r="AP49" i="3"/>
  <c r="AO49" i="3"/>
  <c r="AN49" i="3"/>
  <c r="AM49" i="3"/>
  <c r="AL49" i="3"/>
  <c r="AS48" i="3"/>
  <c r="AR48" i="3"/>
  <c r="AQ48" i="3"/>
  <c r="AP48" i="3"/>
  <c r="AO48" i="3"/>
  <c r="AN48" i="3"/>
  <c r="AM48" i="3"/>
  <c r="AL48" i="3"/>
  <c r="AS47" i="3"/>
  <c r="AR47" i="3"/>
  <c r="AQ47" i="3"/>
  <c r="AP47" i="3"/>
  <c r="AO47" i="3"/>
  <c r="AN47" i="3"/>
  <c r="AM47" i="3"/>
  <c r="AL47" i="3"/>
  <c r="AS46" i="3"/>
  <c r="AR46" i="3"/>
  <c r="AQ46" i="3"/>
  <c r="AP46" i="3"/>
  <c r="AO46" i="3"/>
  <c r="AN46" i="3"/>
  <c r="AM46" i="3"/>
  <c r="AL46" i="3"/>
  <c r="AS45" i="3"/>
  <c r="AR45" i="3"/>
  <c r="AQ45" i="3"/>
  <c r="AP45" i="3"/>
  <c r="AO45" i="3"/>
  <c r="AN45" i="3"/>
  <c r="AM45" i="3"/>
  <c r="AL45" i="3"/>
  <c r="AS44" i="3"/>
  <c r="AR44" i="3"/>
  <c r="AQ44" i="3"/>
  <c r="AP44" i="3"/>
  <c r="AO44" i="3"/>
  <c r="AN44" i="3"/>
  <c r="AM44" i="3"/>
  <c r="AL44" i="3"/>
  <c r="AS43" i="3"/>
  <c r="AR43" i="3"/>
  <c r="AQ43" i="3"/>
  <c r="AP43" i="3"/>
  <c r="AO43" i="3"/>
  <c r="AN43" i="3"/>
  <c r="AM43" i="3"/>
  <c r="AL43" i="3"/>
  <c r="AS42" i="3"/>
  <c r="AR42" i="3"/>
  <c r="AQ42" i="3"/>
  <c r="AP42" i="3"/>
  <c r="AO42" i="3"/>
  <c r="AN42" i="3"/>
  <c r="AM42" i="3"/>
  <c r="AL42" i="3"/>
  <c r="AS41" i="3"/>
  <c r="AR41" i="3"/>
  <c r="AQ41" i="3"/>
  <c r="AP41" i="3"/>
  <c r="AO41" i="3"/>
  <c r="AN41" i="3"/>
  <c r="AM41" i="3"/>
  <c r="AL41" i="3"/>
  <c r="AS40" i="3"/>
  <c r="AR40" i="3"/>
  <c r="AQ40" i="3"/>
  <c r="AP40" i="3"/>
  <c r="AO40" i="3"/>
  <c r="AN40" i="3"/>
  <c r="AM40" i="3"/>
  <c r="AL40" i="3"/>
  <c r="AS39" i="3"/>
  <c r="AR39" i="3"/>
  <c r="AQ39" i="3"/>
  <c r="AP39" i="3"/>
  <c r="AO39" i="3"/>
  <c r="AN39" i="3"/>
  <c r="AM39" i="3"/>
  <c r="AL39" i="3"/>
  <c r="AS36" i="3"/>
  <c r="AR36" i="3"/>
  <c r="AQ36" i="3"/>
  <c r="AP36" i="3"/>
  <c r="AO36" i="3"/>
  <c r="AN36" i="3"/>
  <c r="AM36" i="3"/>
  <c r="AL36" i="3"/>
  <c r="AS35" i="3"/>
  <c r="AR35" i="3"/>
  <c r="AQ35" i="3"/>
  <c r="AP35" i="3"/>
  <c r="AO35" i="3"/>
  <c r="AN35" i="3"/>
  <c r="AM35" i="3"/>
  <c r="AL35" i="3"/>
  <c r="AS34" i="3"/>
  <c r="AR34" i="3"/>
  <c r="AQ34" i="3"/>
  <c r="AP34" i="3"/>
  <c r="AO34" i="3"/>
  <c r="AN34" i="3"/>
  <c r="AM34" i="3"/>
  <c r="AL34" i="3"/>
  <c r="AS33" i="3"/>
  <c r="AR33" i="3"/>
  <c r="AQ33" i="3"/>
  <c r="AP33" i="3"/>
  <c r="AO33" i="3"/>
  <c r="AN33" i="3"/>
  <c r="AM33" i="3"/>
  <c r="AL33" i="3"/>
  <c r="AS32" i="3"/>
  <c r="AR32" i="3"/>
  <c r="AQ32" i="3"/>
  <c r="AP32" i="3"/>
  <c r="AO32" i="3"/>
  <c r="AN32" i="3"/>
  <c r="AM32" i="3"/>
  <c r="AL32" i="3"/>
  <c r="AS31" i="3"/>
  <c r="AR31" i="3"/>
  <c r="AQ31" i="3"/>
  <c r="AP31" i="3"/>
  <c r="AO31" i="3"/>
  <c r="AN31" i="3"/>
  <c r="AM31" i="3"/>
  <c r="AL31" i="3"/>
  <c r="AS30" i="3"/>
  <c r="AR30" i="3"/>
  <c r="AQ30" i="3"/>
  <c r="AP30" i="3"/>
  <c r="AO30" i="3"/>
  <c r="AN30" i="3"/>
  <c r="AM30" i="3"/>
  <c r="AL30" i="3"/>
  <c r="AS29" i="3"/>
  <c r="AR29" i="3"/>
  <c r="AQ29" i="3"/>
  <c r="AP29" i="3"/>
  <c r="AO29" i="3"/>
  <c r="AN29" i="3"/>
  <c r="AM29" i="3"/>
  <c r="AL29" i="3"/>
  <c r="AS28" i="3"/>
  <c r="AR28" i="3"/>
  <c r="AQ28" i="3"/>
  <c r="AP28" i="3"/>
  <c r="AO28" i="3"/>
  <c r="AN28" i="3"/>
  <c r="AM28" i="3"/>
  <c r="AL28" i="3"/>
  <c r="AS27" i="3"/>
  <c r="AR27" i="3"/>
  <c r="AQ27" i="3"/>
  <c r="AP27" i="3"/>
  <c r="AO27" i="3"/>
  <c r="AN27" i="3"/>
  <c r="AM27" i="3"/>
  <c r="AL27" i="3"/>
  <c r="AS26" i="3"/>
  <c r="AR26" i="3"/>
  <c r="AQ26" i="3"/>
  <c r="AP26" i="3"/>
  <c r="AO26" i="3"/>
  <c r="AN26" i="3"/>
  <c r="AM26" i="3"/>
  <c r="AL26" i="3"/>
  <c r="AS25" i="3"/>
  <c r="AR25" i="3"/>
  <c r="AQ25" i="3"/>
  <c r="AP25" i="3"/>
  <c r="AO25" i="3"/>
  <c r="AN25" i="3"/>
  <c r="AM25" i="3"/>
  <c r="AL25" i="3"/>
  <c r="AS24" i="3"/>
  <c r="AR24" i="3"/>
  <c r="AQ24" i="3"/>
  <c r="AP24" i="3"/>
  <c r="AO24" i="3"/>
  <c r="AN24" i="3"/>
  <c r="AM24" i="3"/>
  <c r="AL24" i="3"/>
  <c r="AS21" i="3"/>
  <c r="AR21" i="3"/>
  <c r="AQ21" i="3"/>
  <c r="AP21" i="3"/>
  <c r="AO21" i="3"/>
  <c r="AN21" i="3"/>
  <c r="AM21" i="3"/>
  <c r="AL21" i="3"/>
  <c r="AS20" i="3"/>
  <c r="AR20" i="3"/>
  <c r="AQ20" i="3"/>
  <c r="AP20" i="3"/>
  <c r="AO20" i="3"/>
  <c r="AN20" i="3"/>
  <c r="AM20" i="3"/>
  <c r="AL20" i="3"/>
  <c r="AS19" i="3"/>
  <c r="AR19" i="3"/>
  <c r="AQ19" i="3"/>
  <c r="AP19" i="3"/>
  <c r="AO19" i="3"/>
  <c r="AN19" i="3"/>
  <c r="AM19" i="3"/>
  <c r="AL19" i="3"/>
  <c r="AS18" i="3"/>
  <c r="AR18" i="3"/>
  <c r="AQ18" i="3"/>
  <c r="AP18" i="3"/>
  <c r="AO18" i="3"/>
  <c r="AN18" i="3"/>
  <c r="AM18" i="3"/>
  <c r="AL18" i="3"/>
  <c r="AS17" i="3"/>
  <c r="AR17" i="3"/>
  <c r="AQ17" i="3"/>
  <c r="AP17" i="3"/>
  <c r="AO17" i="3"/>
  <c r="AN17" i="3"/>
  <c r="AM17" i="3"/>
  <c r="AL17" i="3"/>
  <c r="AS16" i="3"/>
  <c r="AR16" i="3"/>
  <c r="AQ16" i="3"/>
  <c r="AP16" i="3"/>
  <c r="AO16" i="3"/>
  <c r="AN16" i="3"/>
  <c r="AM16" i="3"/>
  <c r="AL16" i="3"/>
  <c r="AS15" i="3"/>
  <c r="AR15" i="3"/>
  <c r="AQ15" i="3"/>
  <c r="AP15" i="3"/>
  <c r="AO15" i="3"/>
  <c r="AN15" i="3"/>
  <c r="AM15" i="3"/>
  <c r="AL15" i="3"/>
  <c r="AS14" i="3"/>
  <c r="AR14" i="3"/>
  <c r="AQ14" i="3"/>
  <c r="AP14" i="3"/>
  <c r="AO14" i="3"/>
  <c r="AN14" i="3"/>
  <c r="AM14" i="3"/>
  <c r="AL14" i="3"/>
  <c r="AS13" i="3"/>
  <c r="AR13" i="3"/>
  <c r="AQ13" i="3"/>
  <c r="AP13" i="3"/>
  <c r="AO13" i="3"/>
  <c r="AN13" i="3"/>
  <c r="AM13" i="3"/>
  <c r="AL13" i="3"/>
  <c r="AS12" i="3"/>
  <c r="AR12" i="3"/>
  <c r="AQ12" i="3"/>
  <c r="AP12" i="3"/>
  <c r="AO12" i="3"/>
  <c r="AN12" i="3"/>
  <c r="AM12" i="3"/>
  <c r="AL12" i="3"/>
  <c r="AS11" i="3"/>
  <c r="AR11" i="3"/>
  <c r="AQ11" i="3"/>
  <c r="AP11" i="3"/>
  <c r="AO11" i="3"/>
  <c r="AN11" i="3"/>
  <c r="AM11" i="3"/>
  <c r="AL11" i="3"/>
  <c r="AS10" i="3"/>
  <c r="AR10" i="3"/>
  <c r="AQ10" i="3"/>
  <c r="AP10" i="3"/>
  <c r="AO10" i="3"/>
  <c r="AN10" i="3"/>
  <c r="AM10" i="3"/>
  <c r="AL10" i="3"/>
  <c r="AS9" i="3"/>
  <c r="AR9" i="3"/>
  <c r="AQ9" i="3"/>
  <c r="AP9" i="3"/>
  <c r="AO9" i="3"/>
  <c r="AN9" i="3"/>
  <c r="AM9" i="3"/>
  <c r="AL9" i="3"/>
  <c r="AS8" i="3"/>
  <c r="AR8" i="3"/>
  <c r="AQ8" i="3"/>
  <c r="AP8" i="3"/>
  <c r="AO8" i="3"/>
  <c r="AN8" i="3"/>
  <c r="AM8" i="3"/>
  <c r="AL8" i="3"/>
  <c r="AS7" i="3"/>
  <c r="AR7" i="3"/>
  <c r="AQ7" i="3"/>
  <c r="AP7" i="3"/>
  <c r="AO7" i="3"/>
  <c r="AN7" i="3"/>
  <c r="AM7" i="3"/>
  <c r="AL7" i="3"/>
  <c r="AS6" i="3"/>
  <c r="AR6" i="3"/>
  <c r="AQ6" i="3"/>
  <c r="AP6" i="3"/>
  <c r="AO6" i="3"/>
  <c r="AN6" i="3"/>
  <c r="AM6" i="3"/>
  <c r="AL6" i="3"/>
  <c r="AG62" i="3"/>
  <c r="AF62" i="3"/>
  <c r="AE62" i="3"/>
  <c r="AD62" i="3"/>
  <c r="AC62" i="3"/>
  <c r="AB62" i="3"/>
  <c r="AA62" i="3"/>
  <c r="Z62" i="3"/>
  <c r="AG61" i="3"/>
  <c r="AF61" i="3"/>
  <c r="AE61" i="3"/>
  <c r="AD61" i="3"/>
  <c r="AC61" i="3"/>
  <c r="AB61" i="3"/>
  <c r="AA61" i="3"/>
  <c r="Z61" i="3"/>
  <c r="AG60" i="3"/>
  <c r="AF60" i="3"/>
  <c r="AE60" i="3"/>
  <c r="AD60" i="3"/>
  <c r="AC60" i="3"/>
  <c r="AB60" i="3"/>
  <c r="AA60" i="3"/>
  <c r="Z60" i="3"/>
  <c r="AG59" i="3"/>
  <c r="AF59" i="3"/>
  <c r="AE59" i="3"/>
  <c r="AD59" i="3"/>
  <c r="AC59" i="3"/>
  <c r="AB59" i="3"/>
  <c r="AA59" i="3"/>
  <c r="Z59" i="3"/>
  <c r="AG58" i="3"/>
  <c r="AF58" i="3"/>
  <c r="AE58" i="3"/>
  <c r="AD58" i="3"/>
  <c r="AC58" i="3"/>
  <c r="AB58" i="3"/>
  <c r="AA58" i="3"/>
  <c r="Z58" i="3"/>
  <c r="AG57" i="3"/>
  <c r="AF57" i="3"/>
  <c r="AE57" i="3"/>
  <c r="AD57" i="3"/>
  <c r="AC57" i="3"/>
  <c r="AB57" i="3"/>
  <c r="AA57" i="3"/>
  <c r="Z57" i="3"/>
  <c r="AG56" i="3"/>
  <c r="AF56" i="3"/>
  <c r="AE56" i="3"/>
  <c r="AD56" i="3"/>
  <c r="AC56" i="3"/>
  <c r="AB56" i="3"/>
  <c r="AA56" i="3"/>
  <c r="Z56" i="3"/>
  <c r="AG55" i="3"/>
  <c r="AF55" i="3"/>
  <c r="AE55" i="3"/>
  <c r="AD55" i="3"/>
  <c r="AC55" i="3"/>
  <c r="AB55" i="3"/>
  <c r="AA55" i="3"/>
  <c r="Z55" i="3"/>
  <c r="AG54" i="3"/>
  <c r="AF54" i="3"/>
  <c r="AE54" i="3"/>
  <c r="AD54" i="3"/>
  <c r="AC54" i="3"/>
  <c r="AB54" i="3"/>
  <c r="AA54" i="3"/>
  <c r="Z54" i="3"/>
  <c r="AG53" i="3"/>
  <c r="AF53" i="3"/>
  <c r="AE53" i="3"/>
  <c r="AD53" i="3"/>
  <c r="AC53" i="3"/>
  <c r="AB53" i="3"/>
  <c r="AA53" i="3"/>
  <c r="Z53" i="3"/>
  <c r="AG50" i="3"/>
  <c r="AF50" i="3"/>
  <c r="AE50" i="3"/>
  <c r="AD50" i="3"/>
  <c r="AC50" i="3"/>
  <c r="AB50" i="3"/>
  <c r="AA50" i="3"/>
  <c r="Z50" i="3"/>
  <c r="AG49" i="3"/>
  <c r="AF49" i="3"/>
  <c r="AE49" i="3"/>
  <c r="AD49" i="3"/>
  <c r="AC49" i="3"/>
  <c r="AB49" i="3"/>
  <c r="AA49" i="3"/>
  <c r="Z49" i="3"/>
  <c r="AG48" i="3"/>
  <c r="AF48" i="3"/>
  <c r="AE48" i="3"/>
  <c r="AD48" i="3"/>
  <c r="AC48" i="3"/>
  <c r="AB48" i="3"/>
  <c r="AA48" i="3"/>
  <c r="Z48" i="3"/>
  <c r="AG47" i="3"/>
  <c r="AF47" i="3"/>
  <c r="AE47" i="3"/>
  <c r="AD47" i="3"/>
  <c r="AC47" i="3"/>
  <c r="AB47" i="3"/>
  <c r="AA47" i="3"/>
  <c r="Z47" i="3"/>
  <c r="AG46" i="3"/>
  <c r="AF46" i="3"/>
  <c r="AE46" i="3"/>
  <c r="AD46" i="3"/>
  <c r="AC46" i="3"/>
  <c r="AB46" i="3"/>
  <c r="AA46" i="3"/>
  <c r="Z46" i="3"/>
  <c r="AG45" i="3"/>
  <c r="AF45" i="3"/>
  <c r="AE45" i="3"/>
  <c r="AD45" i="3"/>
  <c r="AC45" i="3"/>
  <c r="AB45" i="3"/>
  <c r="AA45" i="3"/>
  <c r="Z45" i="3"/>
  <c r="AG44" i="3"/>
  <c r="AF44" i="3"/>
  <c r="AE44" i="3"/>
  <c r="AD44" i="3"/>
  <c r="AC44" i="3"/>
  <c r="AB44" i="3"/>
  <c r="AA44" i="3"/>
  <c r="Z44" i="3"/>
  <c r="AG43" i="3"/>
  <c r="AF43" i="3"/>
  <c r="AE43" i="3"/>
  <c r="AD43" i="3"/>
  <c r="AC43" i="3"/>
  <c r="AB43" i="3"/>
  <c r="AA43" i="3"/>
  <c r="Z43" i="3"/>
  <c r="AG42" i="3"/>
  <c r="AF42" i="3"/>
  <c r="AE42" i="3"/>
  <c r="AD42" i="3"/>
  <c r="AC42" i="3"/>
  <c r="AB42" i="3"/>
  <c r="AA42" i="3"/>
  <c r="Z42" i="3"/>
  <c r="AG41" i="3"/>
  <c r="AF41" i="3"/>
  <c r="AE41" i="3"/>
  <c r="AD41" i="3"/>
  <c r="AC41" i="3"/>
  <c r="AB41" i="3"/>
  <c r="AA41" i="3"/>
  <c r="Z41" i="3"/>
  <c r="AG40" i="3"/>
  <c r="AF40" i="3"/>
  <c r="AE40" i="3"/>
  <c r="AD40" i="3"/>
  <c r="AC40" i="3"/>
  <c r="AB40" i="3"/>
  <c r="AA40" i="3"/>
  <c r="Z40" i="3"/>
  <c r="AG39" i="3"/>
  <c r="AF39" i="3"/>
  <c r="AE39" i="3"/>
  <c r="AD39" i="3"/>
  <c r="AC39" i="3"/>
  <c r="AB39" i="3"/>
  <c r="AA39" i="3"/>
  <c r="Z39" i="3"/>
  <c r="AG36" i="3"/>
  <c r="AF36" i="3"/>
  <c r="AE36" i="3"/>
  <c r="AD36" i="3"/>
  <c r="AC36" i="3"/>
  <c r="AB36" i="3"/>
  <c r="AA36" i="3"/>
  <c r="Z36" i="3"/>
  <c r="AG35" i="3"/>
  <c r="AF35" i="3"/>
  <c r="AE35" i="3"/>
  <c r="AD35" i="3"/>
  <c r="AC35" i="3"/>
  <c r="AB35" i="3"/>
  <c r="AA35" i="3"/>
  <c r="Z35" i="3"/>
  <c r="AG34" i="3"/>
  <c r="AF34" i="3"/>
  <c r="AE34" i="3"/>
  <c r="AD34" i="3"/>
  <c r="AC34" i="3"/>
  <c r="AB34" i="3"/>
  <c r="AA34" i="3"/>
  <c r="Z34" i="3"/>
  <c r="AG33" i="3"/>
  <c r="AF33" i="3"/>
  <c r="AE33" i="3"/>
  <c r="AD33" i="3"/>
  <c r="AC33" i="3"/>
  <c r="AB33" i="3"/>
  <c r="AA33" i="3"/>
  <c r="Z33" i="3"/>
  <c r="AG32" i="3"/>
  <c r="AF32" i="3"/>
  <c r="AE32" i="3"/>
  <c r="AD32" i="3"/>
  <c r="AC32" i="3"/>
  <c r="AB32" i="3"/>
  <c r="AA32" i="3"/>
  <c r="Z32" i="3"/>
  <c r="AG31" i="3"/>
  <c r="AF31" i="3"/>
  <c r="AE31" i="3"/>
  <c r="AD31" i="3"/>
  <c r="AC31" i="3"/>
  <c r="AB31" i="3"/>
  <c r="AA31" i="3"/>
  <c r="Z31" i="3"/>
  <c r="AG30" i="3"/>
  <c r="AF30" i="3"/>
  <c r="AE30" i="3"/>
  <c r="AD30" i="3"/>
  <c r="AC30" i="3"/>
  <c r="AB30" i="3"/>
  <c r="AA30" i="3"/>
  <c r="Z30" i="3"/>
  <c r="AG29" i="3"/>
  <c r="AF29" i="3"/>
  <c r="AE29" i="3"/>
  <c r="AD29" i="3"/>
  <c r="AC29" i="3"/>
  <c r="AB29" i="3"/>
  <c r="AA29" i="3"/>
  <c r="Z29" i="3"/>
  <c r="AG28" i="3"/>
  <c r="AF28" i="3"/>
  <c r="AE28" i="3"/>
  <c r="AD28" i="3"/>
  <c r="AC28" i="3"/>
  <c r="AB28" i="3"/>
  <c r="AA28" i="3"/>
  <c r="Z28" i="3"/>
  <c r="AG27" i="3"/>
  <c r="AF27" i="3"/>
  <c r="AE27" i="3"/>
  <c r="AD27" i="3"/>
  <c r="AC27" i="3"/>
  <c r="AB27" i="3"/>
  <c r="AA27" i="3"/>
  <c r="Z27" i="3"/>
  <c r="AG26" i="3"/>
  <c r="AF26" i="3"/>
  <c r="AE26" i="3"/>
  <c r="AD26" i="3"/>
  <c r="AC26" i="3"/>
  <c r="AB26" i="3"/>
  <c r="AA26" i="3"/>
  <c r="Z26" i="3"/>
  <c r="AG25" i="3"/>
  <c r="AF25" i="3"/>
  <c r="AE25" i="3"/>
  <c r="AD25" i="3"/>
  <c r="AC25" i="3"/>
  <c r="AB25" i="3"/>
  <c r="AA25" i="3"/>
  <c r="Z25" i="3"/>
  <c r="AG24" i="3"/>
  <c r="AF24" i="3"/>
  <c r="AE24" i="3"/>
  <c r="AD24" i="3"/>
  <c r="AC24" i="3"/>
  <c r="AB24" i="3"/>
  <c r="AA24" i="3"/>
  <c r="Z24" i="3"/>
  <c r="AG21" i="3"/>
  <c r="AF21" i="3"/>
  <c r="AE21" i="3"/>
  <c r="AD21" i="3"/>
  <c r="AC21" i="3"/>
  <c r="AB21" i="3"/>
  <c r="AA21" i="3"/>
  <c r="Z21" i="3"/>
  <c r="AG20" i="3"/>
  <c r="AF20" i="3"/>
  <c r="AE20" i="3"/>
  <c r="AD20" i="3"/>
  <c r="AC20" i="3"/>
  <c r="AB20" i="3"/>
  <c r="AA20" i="3"/>
  <c r="Z20" i="3"/>
  <c r="AG19" i="3"/>
  <c r="AF19" i="3"/>
  <c r="AE19" i="3"/>
  <c r="AD19" i="3"/>
  <c r="AC19" i="3"/>
  <c r="AB19" i="3"/>
  <c r="AA19" i="3"/>
  <c r="Z19" i="3"/>
  <c r="AG18" i="3"/>
  <c r="AF18" i="3"/>
  <c r="AE18" i="3"/>
  <c r="AD18" i="3"/>
  <c r="AC18" i="3"/>
  <c r="AB18" i="3"/>
  <c r="AA18" i="3"/>
  <c r="Z18" i="3"/>
  <c r="AG17" i="3"/>
  <c r="AF17" i="3"/>
  <c r="AE17" i="3"/>
  <c r="AD17" i="3"/>
  <c r="AC17" i="3"/>
  <c r="AB17" i="3"/>
  <c r="AA17" i="3"/>
  <c r="Z17" i="3"/>
  <c r="AG16" i="3"/>
  <c r="AF16" i="3"/>
  <c r="AE16" i="3"/>
  <c r="AD16" i="3"/>
  <c r="AC16" i="3"/>
  <c r="AB16" i="3"/>
  <c r="AA16" i="3"/>
  <c r="Z16" i="3"/>
  <c r="AG15" i="3"/>
  <c r="AF15" i="3"/>
  <c r="AE15" i="3"/>
  <c r="AD15" i="3"/>
  <c r="AC15" i="3"/>
  <c r="AB15" i="3"/>
  <c r="AA15" i="3"/>
  <c r="Z15" i="3"/>
  <c r="AG14" i="3"/>
  <c r="AF14" i="3"/>
  <c r="AE14" i="3"/>
  <c r="AD14" i="3"/>
  <c r="AC14" i="3"/>
  <c r="AB14" i="3"/>
  <c r="AA14" i="3"/>
  <c r="Z14" i="3"/>
  <c r="AG13" i="3"/>
  <c r="AF13" i="3"/>
  <c r="AE13" i="3"/>
  <c r="AD13" i="3"/>
  <c r="AC13" i="3"/>
  <c r="AB13" i="3"/>
  <c r="AA13" i="3"/>
  <c r="Z13" i="3"/>
  <c r="AG12" i="3"/>
  <c r="AF12" i="3"/>
  <c r="AE12" i="3"/>
  <c r="AD12" i="3"/>
  <c r="AC12" i="3"/>
  <c r="AB12" i="3"/>
  <c r="AA12" i="3"/>
  <c r="Z12" i="3"/>
  <c r="AG11" i="3"/>
  <c r="AF11" i="3"/>
  <c r="AE11" i="3"/>
  <c r="AD11" i="3"/>
  <c r="AC11" i="3"/>
  <c r="AB11" i="3"/>
  <c r="AA11" i="3"/>
  <c r="Z11" i="3"/>
  <c r="AG10" i="3"/>
  <c r="AF10" i="3"/>
  <c r="AE10" i="3"/>
  <c r="AD10" i="3"/>
  <c r="AC10" i="3"/>
  <c r="AB10" i="3"/>
  <c r="AA10" i="3"/>
  <c r="Z10" i="3"/>
  <c r="AG9" i="3"/>
  <c r="AF9" i="3"/>
  <c r="AE9" i="3"/>
  <c r="AD9" i="3"/>
  <c r="AC9" i="3"/>
  <c r="AB9" i="3"/>
  <c r="AA9" i="3"/>
  <c r="Z9" i="3"/>
  <c r="AG8" i="3"/>
  <c r="AF8" i="3"/>
  <c r="AE8" i="3"/>
  <c r="AD8" i="3"/>
  <c r="AC8" i="3"/>
  <c r="AB8" i="3"/>
  <c r="AA8" i="3"/>
  <c r="Z8" i="3"/>
  <c r="AG7" i="3"/>
  <c r="AF7" i="3"/>
  <c r="AE7" i="3"/>
  <c r="AD7" i="3"/>
  <c r="AC7" i="3"/>
  <c r="AB7" i="3"/>
  <c r="AA7" i="3"/>
  <c r="Z7" i="3"/>
  <c r="AG6" i="3"/>
  <c r="AF6" i="3"/>
  <c r="AE6" i="3"/>
  <c r="AD6" i="3"/>
  <c r="AC6" i="3"/>
  <c r="AB6" i="3"/>
  <c r="AA6" i="3"/>
  <c r="Z6" i="3"/>
  <c r="U62" i="3"/>
  <c r="T62" i="3"/>
  <c r="S62" i="3"/>
  <c r="R62" i="3"/>
  <c r="Q62" i="3"/>
  <c r="P62" i="3"/>
  <c r="O62" i="3"/>
  <c r="N62" i="3"/>
  <c r="U61" i="3"/>
  <c r="T61" i="3"/>
  <c r="S61" i="3"/>
  <c r="R61" i="3"/>
  <c r="Q61" i="3"/>
  <c r="P61" i="3"/>
  <c r="O61" i="3"/>
  <c r="N61" i="3"/>
  <c r="U60" i="3"/>
  <c r="T60" i="3"/>
  <c r="S60" i="3"/>
  <c r="R60" i="3"/>
  <c r="Q60" i="3"/>
  <c r="P60" i="3"/>
  <c r="O60" i="3"/>
  <c r="N60" i="3"/>
  <c r="U59" i="3"/>
  <c r="T59" i="3"/>
  <c r="S59" i="3"/>
  <c r="R59" i="3"/>
  <c r="Q59" i="3"/>
  <c r="P59" i="3"/>
  <c r="O59" i="3"/>
  <c r="N59" i="3"/>
  <c r="U58" i="3"/>
  <c r="T58" i="3"/>
  <c r="S58" i="3"/>
  <c r="R58" i="3"/>
  <c r="Q58" i="3"/>
  <c r="P58" i="3"/>
  <c r="O58" i="3"/>
  <c r="N58" i="3"/>
  <c r="U57" i="3"/>
  <c r="T57" i="3"/>
  <c r="S57" i="3"/>
  <c r="R57" i="3"/>
  <c r="Q57" i="3"/>
  <c r="P57" i="3"/>
  <c r="O57" i="3"/>
  <c r="N57" i="3"/>
  <c r="U56" i="3"/>
  <c r="T56" i="3"/>
  <c r="S56" i="3"/>
  <c r="R56" i="3"/>
  <c r="Q56" i="3"/>
  <c r="P56" i="3"/>
  <c r="O56" i="3"/>
  <c r="N56" i="3"/>
  <c r="U55" i="3"/>
  <c r="T55" i="3"/>
  <c r="S55" i="3"/>
  <c r="R55" i="3"/>
  <c r="Q55" i="3"/>
  <c r="P55" i="3"/>
  <c r="O55" i="3"/>
  <c r="N55" i="3"/>
  <c r="U54" i="3"/>
  <c r="T54" i="3"/>
  <c r="S54" i="3"/>
  <c r="R54" i="3"/>
  <c r="Q54" i="3"/>
  <c r="P54" i="3"/>
  <c r="O54" i="3"/>
  <c r="N54" i="3"/>
  <c r="U53" i="3"/>
  <c r="T53" i="3"/>
  <c r="S53" i="3"/>
  <c r="R53" i="3"/>
  <c r="Q53" i="3"/>
  <c r="P53" i="3"/>
  <c r="O53" i="3"/>
  <c r="N53" i="3"/>
  <c r="U50" i="3"/>
  <c r="T50" i="3"/>
  <c r="S50" i="3"/>
  <c r="R50" i="3"/>
  <c r="Q50" i="3"/>
  <c r="P50" i="3"/>
  <c r="O50" i="3"/>
  <c r="N50" i="3"/>
  <c r="U49" i="3"/>
  <c r="T49" i="3"/>
  <c r="S49" i="3"/>
  <c r="R49" i="3"/>
  <c r="Q49" i="3"/>
  <c r="P49" i="3"/>
  <c r="O49" i="3"/>
  <c r="N49" i="3"/>
  <c r="U48" i="3"/>
  <c r="T48" i="3"/>
  <c r="S48" i="3"/>
  <c r="R48" i="3"/>
  <c r="Q48" i="3"/>
  <c r="P48" i="3"/>
  <c r="O48" i="3"/>
  <c r="N48" i="3"/>
  <c r="U47" i="3"/>
  <c r="T47" i="3"/>
  <c r="S47" i="3"/>
  <c r="R47" i="3"/>
  <c r="Q47" i="3"/>
  <c r="P47" i="3"/>
  <c r="O47" i="3"/>
  <c r="N47" i="3"/>
  <c r="U46" i="3"/>
  <c r="T46" i="3"/>
  <c r="S46" i="3"/>
  <c r="R46" i="3"/>
  <c r="Q46" i="3"/>
  <c r="P46" i="3"/>
  <c r="O46" i="3"/>
  <c r="N46" i="3"/>
  <c r="U45" i="3"/>
  <c r="T45" i="3"/>
  <c r="S45" i="3"/>
  <c r="R45" i="3"/>
  <c r="Q45" i="3"/>
  <c r="P45" i="3"/>
  <c r="O45" i="3"/>
  <c r="N45" i="3"/>
  <c r="U44" i="3"/>
  <c r="T44" i="3"/>
  <c r="S44" i="3"/>
  <c r="R44" i="3"/>
  <c r="Q44" i="3"/>
  <c r="P44" i="3"/>
  <c r="O44" i="3"/>
  <c r="N44" i="3"/>
  <c r="U43" i="3"/>
  <c r="T43" i="3"/>
  <c r="S43" i="3"/>
  <c r="R43" i="3"/>
  <c r="Q43" i="3"/>
  <c r="P43" i="3"/>
  <c r="O43" i="3"/>
  <c r="N43" i="3"/>
  <c r="U42" i="3"/>
  <c r="T42" i="3"/>
  <c r="S42" i="3"/>
  <c r="R42" i="3"/>
  <c r="Q42" i="3"/>
  <c r="P42" i="3"/>
  <c r="O42" i="3"/>
  <c r="N42" i="3"/>
  <c r="U41" i="3"/>
  <c r="T41" i="3"/>
  <c r="S41" i="3"/>
  <c r="R41" i="3"/>
  <c r="Q41" i="3"/>
  <c r="P41" i="3"/>
  <c r="O41" i="3"/>
  <c r="N41" i="3"/>
  <c r="U40" i="3"/>
  <c r="T40" i="3"/>
  <c r="S40" i="3"/>
  <c r="R40" i="3"/>
  <c r="Q40" i="3"/>
  <c r="P40" i="3"/>
  <c r="O40" i="3"/>
  <c r="N40" i="3"/>
  <c r="U39" i="3"/>
  <c r="T39" i="3"/>
  <c r="S39" i="3"/>
  <c r="R39" i="3"/>
  <c r="Q39" i="3"/>
  <c r="P39" i="3"/>
  <c r="O39" i="3"/>
  <c r="N39" i="3"/>
  <c r="U36" i="3"/>
  <c r="T36" i="3"/>
  <c r="S36" i="3"/>
  <c r="R36" i="3"/>
  <c r="Q36" i="3"/>
  <c r="P36" i="3"/>
  <c r="O36" i="3"/>
  <c r="N36" i="3"/>
  <c r="U35" i="3"/>
  <c r="T35" i="3"/>
  <c r="S35" i="3"/>
  <c r="R35" i="3"/>
  <c r="Q35" i="3"/>
  <c r="P35" i="3"/>
  <c r="O35" i="3"/>
  <c r="N35" i="3"/>
  <c r="U34" i="3"/>
  <c r="T34" i="3"/>
  <c r="S34" i="3"/>
  <c r="R34" i="3"/>
  <c r="Q34" i="3"/>
  <c r="P34" i="3"/>
  <c r="O34" i="3"/>
  <c r="N34" i="3"/>
  <c r="U33" i="3"/>
  <c r="T33" i="3"/>
  <c r="S33" i="3"/>
  <c r="R33" i="3"/>
  <c r="Q33" i="3"/>
  <c r="P33" i="3"/>
  <c r="O33" i="3"/>
  <c r="N33" i="3"/>
  <c r="U32" i="3"/>
  <c r="T32" i="3"/>
  <c r="S32" i="3"/>
  <c r="R32" i="3"/>
  <c r="Q32" i="3"/>
  <c r="P32" i="3"/>
  <c r="O32" i="3"/>
  <c r="N32" i="3"/>
  <c r="U31" i="3"/>
  <c r="T31" i="3"/>
  <c r="S31" i="3"/>
  <c r="R31" i="3"/>
  <c r="Q31" i="3"/>
  <c r="P31" i="3"/>
  <c r="O31" i="3"/>
  <c r="N31" i="3"/>
  <c r="U30" i="3"/>
  <c r="T30" i="3"/>
  <c r="S30" i="3"/>
  <c r="R30" i="3"/>
  <c r="Q30" i="3"/>
  <c r="P30" i="3"/>
  <c r="O30" i="3"/>
  <c r="N30" i="3"/>
  <c r="U29" i="3"/>
  <c r="T29" i="3"/>
  <c r="S29" i="3"/>
  <c r="R29" i="3"/>
  <c r="Q29" i="3"/>
  <c r="P29" i="3"/>
  <c r="O29" i="3"/>
  <c r="N29" i="3"/>
  <c r="U28" i="3"/>
  <c r="T28" i="3"/>
  <c r="S28" i="3"/>
  <c r="R28" i="3"/>
  <c r="Q28" i="3"/>
  <c r="P28" i="3"/>
  <c r="O28" i="3"/>
  <c r="N28" i="3"/>
  <c r="U27" i="3"/>
  <c r="T27" i="3"/>
  <c r="S27" i="3"/>
  <c r="R27" i="3"/>
  <c r="Q27" i="3"/>
  <c r="P27" i="3"/>
  <c r="O27" i="3"/>
  <c r="N27" i="3"/>
  <c r="U26" i="3"/>
  <c r="T26" i="3"/>
  <c r="S26" i="3"/>
  <c r="R26" i="3"/>
  <c r="Q26" i="3"/>
  <c r="P26" i="3"/>
  <c r="O26" i="3"/>
  <c r="N26" i="3"/>
  <c r="U25" i="3"/>
  <c r="T25" i="3"/>
  <c r="S25" i="3"/>
  <c r="R25" i="3"/>
  <c r="Q25" i="3"/>
  <c r="P25" i="3"/>
  <c r="O25" i="3"/>
  <c r="N25" i="3"/>
  <c r="U24" i="3"/>
  <c r="T24" i="3"/>
  <c r="S24" i="3"/>
  <c r="R24" i="3"/>
  <c r="Q24" i="3"/>
  <c r="P24" i="3"/>
  <c r="O24" i="3"/>
  <c r="N24" i="3"/>
  <c r="U21" i="3"/>
  <c r="T21" i="3"/>
  <c r="S21" i="3"/>
  <c r="R21" i="3"/>
  <c r="Q21" i="3"/>
  <c r="P21" i="3"/>
  <c r="O21" i="3"/>
  <c r="N21" i="3"/>
  <c r="U20" i="3"/>
  <c r="T20" i="3"/>
  <c r="S20" i="3"/>
  <c r="R20" i="3"/>
  <c r="Q20" i="3"/>
  <c r="P20" i="3"/>
  <c r="O20" i="3"/>
  <c r="N20" i="3"/>
  <c r="U19" i="3"/>
  <c r="T19" i="3"/>
  <c r="S19" i="3"/>
  <c r="R19" i="3"/>
  <c r="Q19" i="3"/>
  <c r="P19" i="3"/>
  <c r="O19" i="3"/>
  <c r="N19" i="3"/>
  <c r="U18" i="3"/>
  <c r="T18" i="3"/>
  <c r="S18" i="3"/>
  <c r="R18" i="3"/>
  <c r="Q18" i="3"/>
  <c r="P18" i="3"/>
  <c r="O18" i="3"/>
  <c r="N18" i="3"/>
  <c r="U17" i="3"/>
  <c r="T17" i="3"/>
  <c r="S17" i="3"/>
  <c r="R17" i="3"/>
  <c r="Q17" i="3"/>
  <c r="P17" i="3"/>
  <c r="O17" i="3"/>
  <c r="N17" i="3"/>
  <c r="U16" i="3"/>
  <c r="T16" i="3"/>
  <c r="S16" i="3"/>
  <c r="R16" i="3"/>
  <c r="Q16" i="3"/>
  <c r="P16" i="3"/>
  <c r="O16" i="3"/>
  <c r="N16" i="3"/>
  <c r="U15" i="3"/>
  <c r="T15" i="3"/>
  <c r="S15" i="3"/>
  <c r="R15" i="3"/>
  <c r="Q15" i="3"/>
  <c r="P15" i="3"/>
  <c r="O15" i="3"/>
  <c r="N15" i="3"/>
  <c r="U14" i="3"/>
  <c r="T14" i="3"/>
  <c r="S14" i="3"/>
  <c r="R14" i="3"/>
  <c r="Q14" i="3"/>
  <c r="P14" i="3"/>
  <c r="O14" i="3"/>
  <c r="N14" i="3"/>
  <c r="U13" i="3"/>
  <c r="T13" i="3"/>
  <c r="S13" i="3"/>
  <c r="R13" i="3"/>
  <c r="Q13" i="3"/>
  <c r="P13" i="3"/>
  <c r="O13" i="3"/>
  <c r="N13" i="3"/>
  <c r="U12" i="3"/>
  <c r="T12" i="3"/>
  <c r="S12" i="3"/>
  <c r="R12" i="3"/>
  <c r="Q12" i="3"/>
  <c r="P12" i="3"/>
  <c r="O12" i="3"/>
  <c r="N12" i="3"/>
  <c r="U11" i="3"/>
  <c r="T11" i="3"/>
  <c r="S11" i="3"/>
  <c r="R11" i="3"/>
  <c r="Q11" i="3"/>
  <c r="P11" i="3"/>
  <c r="O11" i="3"/>
  <c r="N11" i="3"/>
  <c r="U10" i="3"/>
  <c r="T10" i="3"/>
  <c r="S10" i="3"/>
  <c r="R10" i="3"/>
  <c r="Q10" i="3"/>
  <c r="P10" i="3"/>
  <c r="O10" i="3"/>
  <c r="N10" i="3"/>
  <c r="U9" i="3"/>
  <c r="T9" i="3"/>
  <c r="S9" i="3"/>
  <c r="R9" i="3"/>
  <c r="Q9" i="3"/>
  <c r="P9" i="3"/>
  <c r="O9" i="3"/>
  <c r="N9" i="3"/>
  <c r="U8" i="3"/>
  <c r="T8" i="3"/>
  <c r="S8" i="3"/>
  <c r="R8" i="3"/>
  <c r="Q8" i="3"/>
  <c r="P8" i="3"/>
  <c r="O8" i="3"/>
  <c r="N8" i="3"/>
  <c r="U7" i="3"/>
  <c r="T7" i="3"/>
  <c r="S7" i="3"/>
  <c r="R7" i="3"/>
  <c r="Q7" i="3"/>
  <c r="P7" i="3"/>
  <c r="O7" i="3"/>
  <c r="N7" i="3"/>
  <c r="U6" i="3"/>
  <c r="T6" i="3"/>
  <c r="S6" i="3"/>
  <c r="R6" i="3"/>
  <c r="Q6" i="3"/>
  <c r="P6" i="3"/>
  <c r="O6" i="3"/>
  <c r="N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C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DM7" i="1"/>
  <c r="DL7" i="1"/>
  <c r="DK7" i="1"/>
  <c r="DI7" i="1"/>
  <c r="DH7" i="1"/>
  <c r="DG7" i="1"/>
  <c r="DF7" i="1"/>
  <c r="DA7" i="1"/>
  <c r="CZ7" i="1"/>
  <c r="CY7" i="1"/>
  <c r="CX7" i="1"/>
  <c r="CW7" i="1"/>
  <c r="CV7" i="1"/>
  <c r="CU7" i="1"/>
  <c r="CT7" i="1"/>
  <c r="CO7" i="1"/>
  <c r="CN7" i="1"/>
  <c r="CM7" i="1"/>
  <c r="CL7" i="1"/>
  <c r="CK7" i="1"/>
  <c r="CJ7" i="1"/>
  <c r="CI7" i="1"/>
  <c r="CH7" i="1"/>
  <c r="CC7" i="1"/>
  <c r="CB7" i="1"/>
  <c r="CA7" i="1"/>
  <c r="BZ7" i="1"/>
  <c r="BW7" i="1"/>
  <c r="BV7" i="1"/>
  <c r="BQ7" i="1"/>
  <c r="BP7" i="1"/>
  <c r="BO7" i="1"/>
  <c r="BN7" i="1"/>
  <c r="BM7" i="1"/>
  <c r="BL7" i="1"/>
  <c r="BK7" i="1"/>
  <c r="BJ7" i="1"/>
  <c r="BE7" i="1"/>
  <c r="BD7" i="1"/>
  <c r="BC7" i="1"/>
  <c r="BB7" i="1"/>
  <c r="BA7" i="1"/>
  <c r="AZ7" i="1"/>
  <c r="AY7" i="1"/>
  <c r="AX7" i="1"/>
  <c r="AS7" i="1"/>
  <c r="AR7" i="1"/>
  <c r="AQ7" i="1"/>
  <c r="AP7" i="1"/>
  <c r="AO7" i="1"/>
  <c r="AN7" i="1"/>
  <c r="AM7" i="1"/>
  <c r="AG7" i="1"/>
  <c r="AF7" i="1"/>
  <c r="AE7" i="1"/>
  <c r="AD7" i="1"/>
  <c r="AC7" i="1"/>
  <c r="AB7" i="1"/>
  <c r="AA7" i="1"/>
  <c r="Z7" i="1"/>
  <c r="U7" i="1"/>
  <c r="T7" i="1"/>
  <c r="S7" i="1"/>
  <c r="R7" i="1"/>
  <c r="Q7" i="1"/>
  <c r="P7" i="1"/>
  <c r="O7" i="1"/>
  <c r="N7" i="1"/>
  <c r="I7" i="1"/>
  <c r="H7" i="1"/>
  <c r="G7" i="1"/>
  <c r="F7" i="1"/>
  <c r="E7" i="1"/>
  <c r="D7" i="1"/>
  <c r="C7" i="1"/>
  <c r="B7" i="1"/>
  <c r="DM25" i="1"/>
  <c r="DL25" i="1"/>
  <c r="DK25" i="1"/>
  <c r="DJ25" i="1"/>
  <c r="DI25" i="1"/>
  <c r="DH25" i="1"/>
  <c r="DG25" i="1"/>
  <c r="DF25" i="1"/>
  <c r="DA25" i="1"/>
  <c r="CZ25" i="1"/>
  <c r="CY25" i="1"/>
  <c r="CX25" i="1"/>
  <c r="CW25" i="1"/>
  <c r="CV25" i="1"/>
  <c r="CU25" i="1"/>
  <c r="CT25" i="1"/>
  <c r="CO25" i="1"/>
  <c r="CN25" i="1"/>
  <c r="CM25" i="1"/>
  <c r="CL25" i="1"/>
  <c r="CK25" i="1"/>
  <c r="CJ25" i="1"/>
  <c r="CI25" i="1"/>
  <c r="CH25" i="1"/>
  <c r="CC25" i="1"/>
  <c r="CB25" i="1"/>
  <c r="CA25" i="1"/>
  <c r="BZ25" i="1"/>
  <c r="BY25" i="1"/>
  <c r="BX25" i="1"/>
  <c r="BW25" i="1"/>
  <c r="BV25" i="1"/>
  <c r="BQ25" i="1"/>
  <c r="BE22" i="3" s="1"/>
  <c r="BP25" i="1"/>
  <c r="BO25" i="1"/>
  <c r="BN25" i="1"/>
  <c r="BM25" i="1"/>
  <c r="BL25" i="1"/>
  <c r="BK25" i="1"/>
  <c r="BJ25" i="1"/>
  <c r="BE25" i="1"/>
  <c r="BD25" i="1"/>
  <c r="BC25" i="1"/>
  <c r="BB25" i="1"/>
  <c r="BA25" i="1"/>
  <c r="AZ25" i="1"/>
  <c r="AY25" i="1"/>
  <c r="AX25" i="1"/>
  <c r="AS25" i="1"/>
  <c r="AR25" i="1"/>
  <c r="AQ25" i="1"/>
  <c r="AP25" i="1"/>
  <c r="AO25" i="1"/>
  <c r="AN25" i="1"/>
  <c r="AM25" i="1"/>
  <c r="AG25" i="1"/>
  <c r="AF25" i="1"/>
  <c r="AE25" i="1"/>
  <c r="AD25" i="1"/>
  <c r="AC25" i="1"/>
  <c r="AB25" i="1"/>
  <c r="AA25" i="1"/>
  <c r="Z25" i="1"/>
  <c r="U25" i="1"/>
  <c r="T25" i="1"/>
  <c r="S25" i="1"/>
  <c r="R25" i="1"/>
  <c r="Q25" i="1"/>
  <c r="P25" i="1"/>
  <c r="O25" i="1"/>
  <c r="N25" i="1"/>
  <c r="I25" i="1"/>
  <c r="H25" i="1"/>
  <c r="G25" i="1"/>
  <c r="F25" i="1"/>
  <c r="E25" i="1"/>
  <c r="D25" i="1"/>
  <c r="C25" i="1"/>
  <c r="B25" i="1"/>
  <c r="DM40" i="1"/>
  <c r="DL40" i="1"/>
  <c r="DK40" i="1"/>
  <c r="DJ40" i="1"/>
  <c r="DI40" i="1"/>
  <c r="DH40" i="1"/>
  <c r="DG40" i="1"/>
  <c r="DF40" i="1"/>
  <c r="DA40" i="1"/>
  <c r="CZ40" i="1"/>
  <c r="CY40" i="1"/>
  <c r="CX40" i="1"/>
  <c r="CW40" i="1"/>
  <c r="CV40" i="1"/>
  <c r="CU40" i="1"/>
  <c r="CT40" i="1"/>
  <c r="CO40" i="1"/>
  <c r="CN40" i="1"/>
  <c r="CM40" i="1"/>
  <c r="CL40" i="1"/>
  <c r="CK40" i="1"/>
  <c r="CJ40" i="1"/>
  <c r="CI40" i="1"/>
  <c r="CH40" i="1"/>
  <c r="CC40" i="1"/>
  <c r="CB40" i="1"/>
  <c r="CA40" i="1"/>
  <c r="BZ40" i="1"/>
  <c r="BY40" i="1"/>
  <c r="BX40" i="1"/>
  <c r="BW40" i="1"/>
  <c r="BV40" i="1"/>
  <c r="BQ40" i="1"/>
  <c r="BE37" i="3" s="1"/>
  <c r="BP40" i="1"/>
  <c r="BO40" i="1"/>
  <c r="BN40" i="1"/>
  <c r="BM40" i="1"/>
  <c r="BL40" i="1"/>
  <c r="BK40" i="1"/>
  <c r="BJ40" i="1"/>
  <c r="BE40" i="1"/>
  <c r="BD40" i="1"/>
  <c r="BC40" i="1"/>
  <c r="BB40" i="1"/>
  <c r="BA40" i="1"/>
  <c r="AZ40" i="1"/>
  <c r="AY40" i="1"/>
  <c r="AX40" i="1"/>
  <c r="AS40" i="1"/>
  <c r="AR40" i="1"/>
  <c r="AQ40" i="1"/>
  <c r="AP40" i="1"/>
  <c r="AO40" i="1"/>
  <c r="AN40" i="1"/>
  <c r="AM40" i="1"/>
  <c r="AG40" i="1"/>
  <c r="AF40" i="1"/>
  <c r="AE40" i="1"/>
  <c r="AD40" i="1"/>
  <c r="AC40" i="1"/>
  <c r="AB40" i="1"/>
  <c r="AA40" i="1"/>
  <c r="Z40" i="1"/>
  <c r="U40" i="1"/>
  <c r="T40" i="1"/>
  <c r="S40" i="1"/>
  <c r="R40" i="1"/>
  <c r="Q40" i="1"/>
  <c r="P40" i="1"/>
  <c r="O40" i="1"/>
  <c r="N40" i="1"/>
  <c r="I40" i="1"/>
  <c r="H40" i="1"/>
  <c r="G40" i="1"/>
  <c r="F40" i="1"/>
  <c r="E40" i="1"/>
  <c r="D40" i="1"/>
  <c r="C40" i="1"/>
  <c r="B40" i="1"/>
  <c r="DM54" i="1"/>
  <c r="DL54" i="1"/>
  <c r="DK54" i="1"/>
  <c r="DJ54" i="1"/>
  <c r="DI54" i="1"/>
  <c r="DH54" i="1"/>
  <c r="DG54" i="1"/>
  <c r="DF54" i="1"/>
  <c r="CH51" i="3" s="1"/>
  <c r="DA54" i="1"/>
  <c r="CZ54" i="1"/>
  <c r="CY54" i="1"/>
  <c r="CX54" i="1"/>
  <c r="CW54" i="1"/>
  <c r="CV54" i="1"/>
  <c r="CU54" i="1"/>
  <c r="CT54" i="1"/>
  <c r="CO54" i="1"/>
  <c r="CN54" i="1"/>
  <c r="CM54" i="1"/>
  <c r="CL54" i="1"/>
  <c r="CK54" i="1"/>
  <c r="CJ54" i="1"/>
  <c r="CI54" i="1"/>
  <c r="CH54" i="1"/>
  <c r="CC54" i="1"/>
  <c r="CB54" i="1"/>
  <c r="CA54" i="1"/>
  <c r="BZ54" i="1"/>
  <c r="BY54" i="1"/>
  <c r="BX54" i="1"/>
  <c r="BW54" i="1"/>
  <c r="BV54" i="1"/>
  <c r="BQ54" i="1"/>
  <c r="BE51" i="3" s="1"/>
  <c r="BP54" i="1"/>
  <c r="BO54" i="1"/>
  <c r="BN54" i="1"/>
  <c r="BM54" i="1"/>
  <c r="BL54" i="1"/>
  <c r="BK54" i="1"/>
  <c r="BJ54" i="1"/>
  <c r="BE54" i="1"/>
  <c r="BD54" i="1"/>
  <c r="BC54" i="1"/>
  <c r="BB54" i="1"/>
  <c r="BA54" i="1"/>
  <c r="AZ54" i="1"/>
  <c r="AY54" i="1"/>
  <c r="AX54" i="1"/>
  <c r="AS54" i="1"/>
  <c r="AR54" i="1"/>
  <c r="AQ54" i="1"/>
  <c r="AP54" i="1"/>
  <c r="AO54" i="1"/>
  <c r="AN54" i="1"/>
  <c r="AM54" i="1"/>
  <c r="AG54" i="1"/>
  <c r="AF54" i="1"/>
  <c r="AE54" i="1"/>
  <c r="AD54" i="1"/>
  <c r="AC54" i="1"/>
  <c r="AB54" i="1"/>
  <c r="AA54" i="1"/>
  <c r="Z54" i="1"/>
  <c r="U54" i="1"/>
  <c r="T54" i="1"/>
  <c r="S54" i="1"/>
  <c r="R54" i="1"/>
  <c r="Q54" i="1"/>
  <c r="P54" i="1"/>
  <c r="O54" i="1"/>
  <c r="N54" i="1"/>
  <c r="I54" i="1"/>
  <c r="H54" i="1"/>
  <c r="G54" i="1"/>
  <c r="F54" i="1"/>
  <c r="E54" i="1"/>
  <c r="D54" i="1"/>
  <c r="C54" i="1"/>
  <c r="B54" i="1"/>
  <c r="DO3" i="3" l="1"/>
  <c r="AT37" i="3"/>
  <c r="O13" i="2"/>
  <c r="N13" i="2"/>
  <c r="O38" i="2"/>
  <c r="N38" i="2"/>
  <c r="CH37" i="3"/>
  <c r="V6" i="1"/>
  <c r="V55" i="1" s="1"/>
  <c r="AT6" i="1"/>
  <c r="AT41" i="1" s="1"/>
  <c r="CP6" i="1"/>
  <c r="BG23" i="3"/>
  <c r="CD51" i="3"/>
  <c r="O64" i="2"/>
  <c r="N64" i="2"/>
  <c r="O63" i="2"/>
  <c r="N63" i="2"/>
  <c r="AH22" i="3"/>
  <c r="BF22" i="3"/>
  <c r="CD22" i="3"/>
  <c r="DC3" i="3"/>
  <c r="CH4" i="3"/>
  <c r="O23" i="2"/>
  <c r="N23" i="2"/>
  <c r="O15" i="2"/>
  <c r="N15" i="2"/>
  <c r="N17" i="2"/>
  <c r="N20" i="2"/>
  <c r="N25" i="2"/>
  <c r="N29" i="2"/>
  <c r="N34" i="2"/>
  <c r="N35" i="2"/>
  <c r="N37" i="2"/>
  <c r="N46" i="2"/>
  <c r="N51" i="2"/>
  <c r="N52" i="2"/>
  <c r="N54" i="2"/>
  <c r="N60" i="2"/>
  <c r="AH6" i="1"/>
  <c r="AH26" i="1" s="1"/>
  <c r="BF6" i="1"/>
  <c r="BF41" i="1" s="1"/>
  <c r="AT51" i="3"/>
  <c r="CP51" i="3"/>
  <c r="CP37" i="3"/>
  <c r="CH22" i="3"/>
  <c r="V22" i="3"/>
  <c r="AT22" i="3"/>
  <c r="BR22" i="3"/>
  <c r="CP22" i="3"/>
  <c r="J51" i="3"/>
  <c r="DB51" i="3" s="1"/>
  <c r="AH51" i="3"/>
  <c r="BF51" i="3"/>
  <c r="AH37" i="3"/>
  <c r="BF37" i="3"/>
  <c r="N12" i="2"/>
  <c r="DN6" i="3"/>
  <c r="O54" i="2"/>
  <c r="O46" i="2"/>
  <c r="DB45" i="3"/>
  <c r="DB36" i="3"/>
  <c r="DB28" i="3"/>
  <c r="DB18" i="3"/>
  <c r="DB10" i="3"/>
  <c r="DN58" i="3"/>
  <c r="DN34" i="3"/>
  <c r="DN26" i="3"/>
  <c r="DN44" i="3"/>
  <c r="DN60" i="3"/>
  <c r="DN59" i="3"/>
  <c r="DN31" i="3"/>
  <c r="DB50" i="3"/>
  <c r="DB17" i="3"/>
  <c r="DB43" i="3"/>
  <c r="DB16" i="3"/>
  <c r="DN46" i="3"/>
  <c r="DN28" i="3"/>
  <c r="DN18" i="3"/>
  <c r="DN10" i="3"/>
  <c r="DN19" i="3"/>
  <c r="DB9" i="3"/>
  <c r="DN14" i="3"/>
  <c r="DN35" i="3"/>
  <c r="DN27" i="3"/>
  <c r="DN62" i="3"/>
  <c r="DN54" i="3"/>
  <c r="DB42" i="3"/>
  <c r="DB62" i="3"/>
  <c r="DB44" i="3"/>
  <c r="DB35" i="3"/>
  <c r="DB27" i="3"/>
  <c r="DN48" i="3"/>
  <c r="DN40" i="3"/>
  <c r="DN61" i="3"/>
  <c r="DN53" i="3"/>
  <c r="DN43" i="3"/>
  <c r="DB8" i="3"/>
  <c r="DB61" i="3"/>
  <c r="DN50" i="3"/>
  <c r="DB34" i="3"/>
  <c r="DB49" i="3"/>
  <c r="DB24" i="3"/>
  <c r="DB59" i="3"/>
  <c r="DB26" i="3"/>
  <c r="DB53" i="3"/>
  <c r="DN42" i="3"/>
  <c r="DB19" i="3"/>
  <c r="DB7" i="3"/>
  <c r="DN36" i="3"/>
  <c r="DB60" i="3"/>
  <c r="DB33" i="3"/>
  <c r="DB58" i="3"/>
  <c r="DN20" i="3"/>
  <c r="DN12" i="3"/>
  <c r="DN57" i="3"/>
  <c r="DN11" i="3"/>
  <c r="DB25" i="3"/>
  <c r="CP8" i="1"/>
  <c r="CP41" i="1"/>
  <c r="BR37" i="3"/>
  <c r="DN17" i="3"/>
  <c r="DB54" i="3"/>
  <c r="DN47" i="3"/>
  <c r="O52" i="2"/>
  <c r="DN16" i="3"/>
  <c r="DN33" i="3"/>
  <c r="DN15" i="3"/>
  <c r="O17" i="2"/>
  <c r="DN6" i="1"/>
  <c r="CP3" i="3" s="1"/>
  <c r="CP4" i="3"/>
  <c r="DN32" i="3"/>
  <c r="DN24" i="3"/>
  <c r="DB32" i="3"/>
  <c r="DB15" i="3"/>
  <c r="N61" i="2"/>
  <c r="O21" i="2"/>
  <c r="DB21" i="3"/>
  <c r="DB13" i="3"/>
  <c r="V4" i="3"/>
  <c r="O49" i="2"/>
  <c r="O40" i="2"/>
  <c r="O32" i="2"/>
  <c r="DN49" i="3"/>
  <c r="DN41" i="3"/>
  <c r="DN21" i="3"/>
  <c r="DN13" i="3"/>
  <c r="DB11" i="3"/>
  <c r="N18" i="2"/>
  <c r="O47" i="2"/>
  <c r="DN39" i="3"/>
  <c r="O44" i="2"/>
  <c r="AH4" i="3"/>
  <c r="J22" i="3"/>
  <c r="DB47" i="3"/>
  <c r="DB39" i="3"/>
  <c r="DB30" i="3"/>
  <c r="DB20" i="3"/>
  <c r="DB12" i="3"/>
  <c r="O66" i="2"/>
  <c r="O58" i="2"/>
  <c r="N44" i="2"/>
  <c r="O25" i="2"/>
  <c r="DN45" i="3"/>
  <c r="DN9" i="3"/>
  <c r="DN8" i="3"/>
  <c r="DN30" i="3"/>
  <c r="BR4" i="3"/>
  <c r="DN25" i="3"/>
  <c r="DN7" i="3"/>
  <c r="J6" i="1"/>
  <c r="J4" i="3"/>
  <c r="DB56" i="3"/>
  <c r="DB46" i="3"/>
  <c r="DB37" i="3"/>
  <c r="DB29" i="3"/>
  <c r="O20" i="2"/>
  <c r="O12" i="2"/>
  <c r="DN56" i="3"/>
  <c r="DN29" i="3"/>
  <c r="O30" i="2"/>
  <c r="BE6" i="1"/>
  <c r="BE8" i="1" s="1"/>
  <c r="CP55" i="1"/>
  <c r="CD4" i="3"/>
  <c r="DB55" i="3"/>
  <c r="O37" i="2"/>
  <c r="O29" i="2"/>
  <c r="DN55" i="3"/>
  <c r="DB41" i="3"/>
  <c r="N26" i="2"/>
  <c r="O55" i="2"/>
  <c r="CD6" i="1"/>
  <c r="CD41" i="1" s="1"/>
  <c r="DB57" i="3"/>
  <c r="DB48" i="3"/>
  <c r="DB40" i="3"/>
  <c r="DB31" i="3"/>
  <c r="DB14" i="3"/>
  <c r="DB6" i="3"/>
  <c r="AL6" i="1"/>
  <c r="AL8" i="1" s="1"/>
  <c r="BF4" i="3"/>
  <c r="DB6" i="1"/>
  <c r="DB55" i="1" s="1"/>
  <c r="BR6" i="1"/>
  <c r="AT3" i="3" s="1"/>
  <c r="N21" i="2"/>
  <c r="N47" i="2"/>
  <c r="O16" i="2"/>
  <c r="O41" i="2"/>
  <c r="N31" i="2"/>
  <c r="N65" i="2"/>
  <c r="O60" i="2"/>
  <c r="N32" i="2"/>
  <c r="N40" i="2"/>
  <c r="N49" i="2"/>
  <c r="N58" i="2"/>
  <c r="N66" i="2"/>
  <c r="O18" i="2"/>
  <c r="O26" i="2"/>
  <c r="O35" i="2"/>
  <c r="O61" i="2"/>
  <c r="N30" i="2"/>
  <c r="O33" i="2"/>
  <c r="O59" i="2"/>
  <c r="N14" i="2"/>
  <c r="N39" i="2"/>
  <c r="N48" i="2"/>
  <c r="O51" i="2"/>
  <c r="N16" i="2"/>
  <c r="N24" i="2"/>
  <c r="N33" i="2"/>
  <c r="N41" i="2"/>
  <c r="N50" i="2"/>
  <c r="N59" i="2"/>
  <c r="O11" i="2"/>
  <c r="O19" i="2"/>
  <c r="O27" i="2"/>
  <c r="O36" i="2"/>
  <c r="O45" i="2"/>
  <c r="O53" i="2"/>
  <c r="O62" i="2"/>
  <c r="N55" i="2"/>
  <c r="O24" i="2"/>
  <c r="O50" i="2"/>
  <c r="N22" i="2"/>
  <c r="O34" i="2"/>
  <c r="N11" i="2"/>
  <c r="N19" i="2"/>
  <c r="N36" i="2"/>
  <c r="N45" i="2"/>
  <c r="N53" i="2"/>
  <c r="N62" i="2"/>
  <c r="O14" i="2"/>
  <c r="O22" i="2"/>
  <c r="O31" i="2"/>
  <c r="O39" i="2"/>
  <c r="O48" i="2"/>
  <c r="O56" i="2"/>
  <c r="O65" i="2"/>
  <c r="CP26" i="1"/>
  <c r="BF26" i="1"/>
  <c r="AH55" i="1"/>
  <c r="AH41" i="1"/>
  <c r="AL55" i="1"/>
  <c r="AL41" i="1"/>
  <c r="BD4" i="3"/>
  <c r="AX4" i="3"/>
  <c r="BB4" i="3"/>
  <c r="AC6" i="1"/>
  <c r="AC8" i="1" s="1"/>
  <c r="AQ6" i="1"/>
  <c r="AQ41" i="1" s="1"/>
  <c r="BC6" i="1"/>
  <c r="BC41" i="1" s="1"/>
  <c r="BW6" i="1"/>
  <c r="BW41" i="1" s="1"/>
  <c r="CK6" i="1"/>
  <c r="CK41" i="1" s="1"/>
  <c r="CY6" i="1"/>
  <c r="CY26" i="1" s="1"/>
  <c r="G51" i="3"/>
  <c r="O51" i="3"/>
  <c r="S51" i="3"/>
  <c r="AQ55" i="1"/>
  <c r="AA51" i="3"/>
  <c r="BA51" i="3"/>
  <c r="BM51" i="3"/>
  <c r="CK55" i="1"/>
  <c r="BY51" i="3"/>
  <c r="CK51" i="3"/>
  <c r="E37" i="3"/>
  <c r="O37" i="3"/>
  <c r="S37" i="3"/>
  <c r="AA37" i="3"/>
  <c r="AE37" i="3"/>
  <c r="AM37" i="3"/>
  <c r="AO37" i="3"/>
  <c r="AQ37" i="3"/>
  <c r="AY37" i="3"/>
  <c r="BC37" i="3"/>
  <c r="BK37" i="3"/>
  <c r="BY37" i="3"/>
  <c r="CK37" i="3"/>
  <c r="E22" i="3"/>
  <c r="Q22" i="3"/>
  <c r="AC22" i="3"/>
  <c r="BA22" i="3"/>
  <c r="BC22" i="3"/>
  <c r="BK22" i="3"/>
  <c r="BO22" i="3"/>
  <c r="BW22" i="3"/>
  <c r="CA22" i="3"/>
  <c r="CI22" i="3"/>
  <c r="CM22" i="3"/>
  <c r="G6" i="1"/>
  <c r="G41" i="1" s="1"/>
  <c r="AA6" i="1"/>
  <c r="AA8" i="1" s="1"/>
  <c r="Q4" i="3"/>
  <c r="AO6" i="1"/>
  <c r="AO8" i="1" s="1"/>
  <c r="AC4" i="3"/>
  <c r="BA6" i="1"/>
  <c r="BA8" i="1" s="1"/>
  <c r="B51" i="3"/>
  <c r="D51" i="3"/>
  <c r="F51" i="3"/>
  <c r="H51" i="3"/>
  <c r="N51" i="3"/>
  <c r="P51" i="3"/>
  <c r="R51" i="3"/>
  <c r="T51" i="3"/>
  <c r="Z51" i="3"/>
  <c r="AB51" i="3"/>
  <c r="AD51" i="3"/>
  <c r="AF51" i="3"/>
  <c r="AL51" i="3"/>
  <c r="AN51" i="3"/>
  <c r="AP51" i="3"/>
  <c r="AR51" i="3"/>
  <c r="AX51" i="3"/>
  <c r="AZ51" i="3"/>
  <c r="BB51" i="3"/>
  <c r="BD51" i="3"/>
  <c r="BJ51" i="3"/>
  <c r="BL51" i="3"/>
  <c r="BN51" i="3"/>
  <c r="BP51" i="3"/>
  <c r="BV51" i="3"/>
  <c r="BX51" i="3"/>
  <c r="BZ51" i="3"/>
  <c r="CB51" i="3"/>
  <c r="CJ51" i="3"/>
  <c r="CL51" i="3"/>
  <c r="CN51" i="3"/>
  <c r="B37" i="3"/>
  <c r="D37" i="3"/>
  <c r="F37" i="3"/>
  <c r="H37" i="3"/>
  <c r="N37" i="3"/>
  <c r="P37" i="3"/>
  <c r="R37" i="3"/>
  <c r="T37" i="3"/>
  <c r="Z37" i="3"/>
  <c r="AB37" i="3"/>
  <c r="AD37" i="3"/>
  <c r="AF37" i="3"/>
  <c r="AL37" i="3"/>
  <c r="AN37" i="3"/>
  <c r="AP37" i="3"/>
  <c r="AR37" i="3"/>
  <c r="AX37" i="3"/>
  <c r="AZ37" i="3"/>
  <c r="BB37" i="3"/>
  <c r="BD37" i="3"/>
  <c r="BJ37" i="3"/>
  <c r="BL37" i="3"/>
  <c r="BN37" i="3"/>
  <c r="BP37" i="3"/>
  <c r="BV37" i="3"/>
  <c r="BX37" i="3"/>
  <c r="BZ37" i="3"/>
  <c r="CB37" i="3"/>
  <c r="CJ37" i="3"/>
  <c r="CL37" i="3"/>
  <c r="CN37" i="3"/>
  <c r="B22" i="3"/>
  <c r="I4" i="3"/>
  <c r="AS6" i="1"/>
  <c r="AS41" i="1" s="1"/>
  <c r="O6" i="1"/>
  <c r="O8" i="1" s="1"/>
  <c r="C4" i="3"/>
  <c r="C51" i="3"/>
  <c r="E51" i="3"/>
  <c r="AC55" i="1"/>
  <c r="Q51" i="3"/>
  <c r="AC51" i="3"/>
  <c r="AE51" i="3"/>
  <c r="AM51" i="3"/>
  <c r="AO51" i="3"/>
  <c r="AQ51" i="3"/>
  <c r="AY51" i="3"/>
  <c r="BC51" i="3"/>
  <c r="BK51" i="3"/>
  <c r="BO51" i="3"/>
  <c r="BW51" i="3"/>
  <c r="CA51" i="3"/>
  <c r="CI51" i="3"/>
  <c r="CM51" i="3"/>
  <c r="C37" i="3"/>
  <c r="G37" i="3"/>
  <c r="Q37" i="3"/>
  <c r="AC37" i="3"/>
  <c r="BA37" i="3"/>
  <c r="BM37" i="3"/>
  <c r="BO37" i="3"/>
  <c r="BW37" i="3"/>
  <c r="CA37" i="3"/>
  <c r="CI37" i="3"/>
  <c r="CM37" i="3"/>
  <c r="C22" i="3"/>
  <c r="G22" i="3"/>
  <c r="S22" i="3"/>
  <c r="AA22" i="3"/>
  <c r="AE22" i="3"/>
  <c r="BC26" i="1"/>
  <c r="AM22" i="3"/>
  <c r="AO22" i="3"/>
  <c r="AQ22" i="3"/>
  <c r="AY22" i="3"/>
  <c r="BM22" i="3"/>
  <c r="BY22" i="3"/>
  <c r="CK22" i="3"/>
  <c r="Q6" i="1"/>
  <c r="Q55" i="1" s="1"/>
  <c r="E4" i="3"/>
  <c r="AE6" i="1"/>
  <c r="O4" i="3"/>
  <c r="S4" i="3"/>
  <c r="AQ8" i="1"/>
  <c r="AA4" i="3"/>
  <c r="AE4" i="3"/>
  <c r="AM4" i="3"/>
  <c r="BK6" i="1"/>
  <c r="AM3" i="3" s="1"/>
  <c r="AO4" i="3"/>
  <c r="AQ4" i="3"/>
  <c r="BO6" i="1"/>
  <c r="BO26" i="1" s="1"/>
  <c r="AY4" i="3"/>
  <c r="BC4" i="3"/>
  <c r="CA6" i="1"/>
  <c r="BK4" i="3"/>
  <c r="CI6" i="1"/>
  <c r="BM4" i="3"/>
  <c r="BO4" i="3"/>
  <c r="CM6" i="1"/>
  <c r="CM41" i="1" s="1"/>
  <c r="BW4" i="3"/>
  <c r="BY4" i="3"/>
  <c r="CW6" i="1"/>
  <c r="CA4" i="3"/>
  <c r="CI4" i="3"/>
  <c r="DG6" i="1"/>
  <c r="CK4" i="3"/>
  <c r="CN4" i="3"/>
  <c r="O55" i="1"/>
  <c r="O41" i="1"/>
  <c r="E6" i="1"/>
  <c r="E41" i="1" s="1"/>
  <c r="S6" i="1"/>
  <c r="AM6" i="1"/>
  <c r="AM55" i="1" s="1"/>
  <c r="AY6" i="1"/>
  <c r="AA3" i="3" s="1"/>
  <c r="BM6" i="1"/>
  <c r="CC6" i="1"/>
  <c r="CC55" i="1" s="1"/>
  <c r="CU6" i="1"/>
  <c r="DI6" i="1"/>
  <c r="G4" i="3"/>
  <c r="AX22" i="3"/>
  <c r="AZ22" i="3"/>
  <c r="BB22" i="3"/>
  <c r="BD22" i="3"/>
  <c r="D22" i="3"/>
  <c r="F22" i="3"/>
  <c r="H22" i="3"/>
  <c r="N22" i="3"/>
  <c r="P22" i="3"/>
  <c r="R22" i="3"/>
  <c r="T22" i="3"/>
  <c r="Z22" i="3"/>
  <c r="AB22" i="3"/>
  <c r="AD22" i="3"/>
  <c r="AF22" i="3"/>
  <c r="AL22" i="3"/>
  <c r="AN22" i="3"/>
  <c r="AP22" i="3"/>
  <c r="AR22" i="3"/>
  <c r="BJ22" i="3"/>
  <c r="BL22" i="3"/>
  <c r="BN22" i="3"/>
  <c r="BP22" i="3"/>
  <c r="BV22" i="3"/>
  <c r="BX22" i="3"/>
  <c r="BZ22" i="3"/>
  <c r="CB22" i="3"/>
  <c r="CJ22" i="3"/>
  <c r="CL22" i="3"/>
  <c r="CN22" i="3"/>
  <c r="B6" i="1"/>
  <c r="B55" i="1" s="1"/>
  <c r="D6" i="1"/>
  <c r="D55" i="1" s="1"/>
  <c r="F6" i="1"/>
  <c r="F55" i="1" s="1"/>
  <c r="H6" i="1"/>
  <c r="H55" i="1" s="1"/>
  <c r="N6" i="1"/>
  <c r="N55" i="1" s="1"/>
  <c r="P6" i="1"/>
  <c r="P55" i="1" s="1"/>
  <c r="R6" i="1"/>
  <c r="R55" i="1" s="1"/>
  <c r="T6" i="1"/>
  <c r="T55" i="1" s="1"/>
  <c r="B4" i="3"/>
  <c r="D4" i="3"/>
  <c r="F4" i="3"/>
  <c r="H4" i="3"/>
  <c r="N4" i="3"/>
  <c r="P4" i="3"/>
  <c r="R4" i="3"/>
  <c r="T4" i="3"/>
  <c r="Z4" i="3"/>
  <c r="AB4" i="3"/>
  <c r="AD4" i="3"/>
  <c r="AF4" i="3"/>
  <c r="AL4" i="3"/>
  <c r="AN4" i="3"/>
  <c r="AP4" i="3"/>
  <c r="AR4" i="3"/>
  <c r="BJ4" i="3"/>
  <c r="BL4" i="3"/>
  <c r="BN4" i="3"/>
  <c r="BP4" i="3"/>
  <c r="BV4" i="3"/>
  <c r="BX4" i="3"/>
  <c r="BZ4" i="3"/>
  <c r="CB4" i="3"/>
  <c r="CJ4" i="3"/>
  <c r="CM4" i="3"/>
  <c r="DK6" i="1"/>
  <c r="CO6" i="1"/>
  <c r="CO8" i="1" s="1"/>
  <c r="DM6" i="1"/>
  <c r="DM55" i="1" s="1"/>
  <c r="DA6" i="1"/>
  <c r="DA26" i="1" s="1"/>
  <c r="BQ6" i="1"/>
  <c r="BQ55" i="1" s="1"/>
  <c r="BE4" i="3"/>
  <c r="AG6" i="1"/>
  <c r="AG51" i="3"/>
  <c r="AS51" i="3"/>
  <c r="BQ51" i="3"/>
  <c r="CC51" i="3"/>
  <c r="CO51" i="3"/>
  <c r="AG37" i="3"/>
  <c r="AS37" i="3"/>
  <c r="BQ37" i="3"/>
  <c r="CC37" i="3"/>
  <c r="CO37" i="3"/>
  <c r="AG22" i="3"/>
  <c r="AS22" i="3"/>
  <c r="BQ22" i="3"/>
  <c r="CC22" i="3"/>
  <c r="CO22" i="3"/>
  <c r="AG4" i="3"/>
  <c r="AS4" i="3"/>
  <c r="BQ4" i="3"/>
  <c r="CC4" i="3"/>
  <c r="CO4" i="3"/>
  <c r="U6" i="1"/>
  <c r="I51" i="3"/>
  <c r="U51" i="3"/>
  <c r="I37" i="3"/>
  <c r="U37" i="3"/>
  <c r="I22" i="3"/>
  <c r="U22" i="3"/>
  <c r="U4" i="3"/>
  <c r="I6" i="1"/>
  <c r="Z6" i="1"/>
  <c r="Z55" i="1" s="1"/>
  <c r="AB6" i="1"/>
  <c r="AD6" i="1"/>
  <c r="AF6" i="1"/>
  <c r="AN6" i="1"/>
  <c r="AP6" i="1"/>
  <c r="AR6" i="1"/>
  <c r="AX6" i="1"/>
  <c r="AX55" i="1" s="1"/>
  <c r="AZ6" i="1"/>
  <c r="BB6" i="1"/>
  <c r="BD6" i="1"/>
  <c r="BJ6" i="1"/>
  <c r="BJ55" i="1" s="1"/>
  <c r="BL6" i="1"/>
  <c r="BN6" i="1"/>
  <c r="BP6" i="1"/>
  <c r="BV6" i="1"/>
  <c r="BZ6" i="1"/>
  <c r="CB6" i="1"/>
  <c r="CH6" i="1"/>
  <c r="CH55" i="1" s="1"/>
  <c r="CJ6" i="1"/>
  <c r="CL6" i="1"/>
  <c r="CN6" i="1"/>
  <c r="CT6" i="1"/>
  <c r="CV6" i="1"/>
  <c r="CX6" i="1"/>
  <c r="CZ6" i="1"/>
  <c r="DF6" i="1"/>
  <c r="DH6" i="1"/>
  <c r="DL6" i="1"/>
  <c r="C6" i="1"/>
  <c r="C8" i="1" s="1"/>
  <c r="O22" i="3"/>
  <c r="CT6" i="3"/>
  <c r="CV6" i="3"/>
  <c r="CX6" i="3"/>
  <c r="CZ6" i="3"/>
  <c r="CT7" i="3"/>
  <c r="CV7" i="3"/>
  <c r="CX7" i="3"/>
  <c r="CZ7" i="3"/>
  <c r="CT8" i="3"/>
  <c r="CV8" i="3"/>
  <c r="CX8" i="3"/>
  <c r="CZ8" i="3"/>
  <c r="CT9" i="3"/>
  <c r="CV9" i="3"/>
  <c r="CX9" i="3"/>
  <c r="CZ9" i="3"/>
  <c r="CT10" i="3"/>
  <c r="CV10" i="3"/>
  <c r="CX10" i="3"/>
  <c r="CZ10" i="3"/>
  <c r="CT11" i="3"/>
  <c r="CV11" i="3"/>
  <c r="CX11" i="3"/>
  <c r="CZ11" i="3"/>
  <c r="CT12" i="3"/>
  <c r="CV12" i="3"/>
  <c r="CX12" i="3"/>
  <c r="CZ12" i="3"/>
  <c r="CT13" i="3"/>
  <c r="CV13" i="3"/>
  <c r="CX13" i="3"/>
  <c r="CZ13" i="3"/>
  <c r="CT14" i="3"/>
  <c r="CV14" i="3"/>
  <c r="CX14" i="3"/>
  <c r="CZ14" i="3"/>
  <c r="CT15" i="3"/>
  <c r="CV15" i="3"/>
  <c r="CX15" i="3"/>
  <c r="CZ15" i="3"/>
  <c r="CT16" i="3"/>
  <c r="CV16" i="3"/>
  <c r="CX16" i="3"/>
  <c r="CZ16" i="3"/>
  <c r="CT17" i="3"/>
  <c r="CV17" i="3"/>
  <c r="CX17" i="3"/>
  <c r="CZ17" i="3"/>
  <c r="CT18" i="3"/>
  <c r="CV18" i="3"/>
  <c r="CX18" i="3"/>
  <c r="CZ18" i="3"/>
  <c r="CT19" i="3"/>
  <c r="CV19" i="3"/>
  <c r="CX19" i="3"/>
  <c r="CZ19" i="3"/>
  <c r="CT20" i="3"/>
  <c r="CV20" i="3"/>
  <c r="CX20" i="3"/>
  <c r="CZ20" i="3"/>
  <c r="CT21" i="3"/>
  <c r="CV21" i="3"/>
  <c r="CX21" i="3"/>
  <c r="CZ21" i="3"/>
  <c r="CT24" i="3"/>
  <c r="CV24" i="3"/>
  <c r="CX24" i="3"/>
  <c r="CZ24" i="3"/>
  <c r="CT25" i="3"/>
  <c r="CV25" i="3"/>
  <c r="CX25" i="3"/>
  <c r="CZ25" i="3"/>
  <c r="CT26" i="3"/>
  <c r="CV26" i="3"/>
  <c r="CX26" i="3"/>
  <c r="CZ26" i="3"/>
  <c r="CT27" i="3"/>
  <c r="CV27" i="3"/>
  <c r="CX27" i="3"/>
  <c r="CZ27" i="3"/>
  <c r="CT28" i="3"/>
  <c r="CV28" i="3"/>
  <c r="CX28" i="3"/>
  <c r="CZ28" i="3"/>
  <c r="CT29" i="3"/>
  <c r="CV29" i="3"/>
  <c r="CX29" i="3"/>
  <c r="CZ29" i="3"/>
  <c r="CT30" i="3"/>
  <c r="CV30" i="3"/>
  <c r="CX30" i="3"/>
  <c r="CZ30" i="3"/>
  <c r="CT31" i="3"/>
  <c r="CV31" i="3"/>
  <c r="CX31" i="3"/>
  <c r="CZ31" i="3"/>
  <c r="CT32" i="3"/>
  <c r="CV32" i="3"/>
  <c r="CX32" i="3"/>
  <c r="CZ32" i="3"/>
  <c r="CT33" i="3"/>
  <c r="CV33" i="3"/>
  <c r="CX33" i="3"/>
  <c r="CZ33" i="3"/>
  <c r="CT34" i="3"/>
  <c r="CV34" i="3"/>
  <c r="CX34" i="3"/>
  <c r="CZ34" i="3"/>
  <c r="CT35" i="3"/>
  <c r="CV35" i="3"/>
  <c r="CX35" i="3"/>
  <c r="CZ35" i="3"/>
  <c r="CT36" i="3"/>
  <c r="CV36" i="3"/>
  <c r="CX36" i="3"/>
  <c r="CZ36" i="3"/>
  <c r="CT39" i="3"/>
  <c r="CV39" i="3"/>
  <c r="CX39" i="3"/>
  <c r="CZ39" i="3"/>
  <c r="CT40" i="3"/>
  <c r="CV40" i="3"/>
  <c r="CX40" i="3"/>
  <c r="CZ40" i="3"/>
  <c r="CT41" i="3"/>
  <c r="CV41" i="3"/>
  <c r="CX41" i="3"/>
  <c r="CZ41" i="3"/>
  <c r="CT42" i="3"/>
  <c r="CV42" i="3"/>
  <c r="CX42" i="3"/>
  <c r="CZ42" i="3"/>
  <c r="CT43" i="3"/>
  <c r="CV43" i="3"/>
  <c r="CX43" i="3"/>
  <c r="CZ43" i="3"/>
  <c r="CT44" i="3"/>
  <c r="CV44" i="3"/>
  <c r="CX44" i="3"/>
  <c r="CZ44" i="3"/>
  <c r="CT45" i="3"/>
  <c r="CV45" i="3"/>
  <c r="CX45" i="3"/>
  <c r="CZ45" i="3"/>
  <c r="CT46" i="3"/>
  <c r="CV46" i="3"/>
  <c r="CX46" i="3"/>
  <c r="CZ46" i="3"/>
  <c r="CT47" i="3"/>
  <c r="CV47" i="3"/>
  <c r="CX47" i="3"/>
  <c r="CZ47" i="3"/>
  <c r="CT48" i="3"/>
  <c r="CV48" i="3"/>
  <c r="CX48" i="3"/>
  <c r="CZ48" i="3"/>
  <c r="CT49" i="3"/>
  <c r="CV49" i="3"/>
  <c r="CX49" i="3"/>
  <c r="CZ49" i="3"/>
  <c r="CT50" i="3"/>
  <c r="CV50" i="3"/>
  <c r="CX50" i="3"/>
  <c r="CZ50" i="3"/>
  <c r="CT53" i="3"/>
  <c r="CV53" i="3"/>
  <c r="CX53" i="3"/>
  <c r="CZ53" i="3"/>
  <c r="CT54" i="3"/>
  <c r="CV54" i="3"/>
  <c r="CX54" i="3"/>
  <c r="CZ54" i="3"/>
  <c r="CT55" i="3"/>
  <c r="CV55" i="3"/>
  <c r="CX55" i="3"/>
  <c r="CZ55" i="3"/>
  <c r="CT56" i="3"/>
  <c r="CV56" i="3"/>
  <c r="CX56" i="3"/>
  <c r="CZ56" i="3"/>
  <c r="CT57" i="3"/>
  <c r="CV57" i="3"/>
  <c r="CX57" i="3"/>
  <c r="CZ57" i="3"/>
  <c r="CT58" i="3"/>
  <c r="CV58" i="3"/>
  <c r="CX58" i="3"/>
  <c r="CZ58" i="3"/>
  <c r="CT59" i="3"/>
  <c r="CV59" i="3"/>
  <c r="CX59" i="3"/>
  <c r="CZ59" i="3"/>
  <c r="CT60" i="3"/>
  <c r="CV60" i="3"/>
  <c r="CX60" i="3"/>
  <c r="CZ60" i="3"/>
  <c r="CT61" i="3"/>
  <c r="CV61" i="3"/>
  <c r="CX61" i="3"/>
  <c r="CZ61" i="3"/>
  <c r="CT62" i="3"/>
  <c r="CV62" i="3"/>
  <c r="CX62" i="3"/>
  <c r="CZ62" i="3"/>
  <c r="DG6" i="3"/>
  <c r="DI6" i="3"/>
  <c r="DK6" i="3"/>
  <c r="DM6" i="3"/>
  <c r="DG7" i="3"/>
  <c r="DI7" i="3"/>
  <c r="DK7" i="3"/>
  <c r="DM7" i="3"/>
  <c r="DG8" i="3"/>
  <c r="DI8" i="3"/>
  <c r="DK8" i="3"/>
  <c r="DM8" i="3"/>
  <c r="DG9" i="3"/>
  <c r="DI9" i="3"/>
  <c r="DK9" i="3"/>
  <c r="DM9" i="3"/>
  <c r="DG10" i="3"/>
  <c r="DI10" i="3"/>
  <c r="DK10" i="3"/>
  <c r="DM10" i="3"/>
  <c r="DG11" i="3"/>
  <c r="DI11" i="3"/>
  <c r="DK11" i="3"/>
  <c r="DM11" i="3"/>
  <c r="DG12" i="3"/>
  <c r="DI12" i="3"/>
  <c r="DK12" i="3"/>
  <c r="DM12" i="3"/>
  <c r="DG13" i="3"/>
  <c r="DI13" i="3"/>
  <c r="DK13" i="3"/>
  <c r="DM13" i="3"/>
  <c r="DG14" i="3"/>
  <c r="DI14" i="3"/>
  <c r="DK14" i="3"/>
  <c r="DM14" i="3"/>
  <c r="DG15" i="3"/>
  <c r="DI15" i="3"/>
  <c r="DK15" i="3"/>
  <c r="DM15" i="3"/>
  <c r="DG16" i="3"/>
  <c r="DI16" i="3"/>
  <c r="DK16" i="3"/>
  <c r="DM16" i="3"/>
  <c r="DG17" i="3"/>
  <c r="DI17" i="3"/>
  <c r="DK17" i="3"/>
  <c r="DM17" i="3"/>
  <c r="DG18" i="3"/>
  <c r="DI18" i="3"/>
  <c r="DK18" i="3"/>
  <c r="DM18" i="3"/>
  <c r="DG19" i="3"/>
  <c r="DI19" i="3"/>
  <c r="DK19" i="3"/>
  <c r="DM19" i="3"/>
  <c r="DG20" i="3"/>
  <c r="DI20" i="3"/>
  <c r="DK20" i="3"/>
  <c r="DM20" i="3"/>
  <c r="DG21" i="3"/>
  <c r="DI21" i="3"/>
  <c r="DK21" i="3"/>
  <c r="DM21" i="3"/>
  <c r="DG24" i="3"/>
  <c r="DI24" i="3"/>
  <c r="DK24" i="3"/>
  <c r="DM24" i="3"/>
  <c r="DG25" i="3"/>
  <c r="DI25" i="3"/>
  <c r="DK25" i="3"/>
  <c r="DM25" i="3"/>
  <c r="DG26" i="3"/>
  <c r="DI26" i="3"/>
  <c r="DK26" i="3"/>
  <c r="DM26" i="3"/>
  <c r="DG27" i="3"/>
  <c r="DI27" i="3"/>
  <c r="DK27" i="3"/>
  <c r="DM27" i="3"/>
  <c r="DG28" i="3"/>
  <c r="DI28" i="3"/>
  <c r="DK28" i="3"/>
  <c r="DM28" i="3"/>
  <c r="DG29" i="3"/>
  <c r="DI29" i="3"/>
  <c r="DK29" i="3"/>
  <c r="DM29" i="3"/>
  <c r="DG30" i="3"/>
  <c r="DI30" i="3"/>
  <c r="DK30" i="3"/>
  <c r="DM30" i="3"/>
  <c r="DG31" i="3"/>
  <c r="DI31" i="3"/>
  <c r="DK31" i="3"/>
  <c r="DM31" i="3"/>
  <c r="DG32" i="3"/>
  <c r="DI32" i="3"/>
  <c r="DK32" i="3"/>
  <c r="DM32" i="3"/>
  <c r="DG33" i="3"/>
  <c r="DI33" i="3"/>
  <c r="DK33" i="3"/>
  <c r="DM33" i="3"/>
  <c r="DG34" i="3"/>
  <c r="DI34" i="3"/>
  <c r="DK34" i="3"/>
  <c r="DM34" i="3"/>
  <c r="DG35" i="3"/>
  <c r="DI35" i="3"/>
  <c r="DK35" i="3"/>
  <c r="DM35" i="3"/>
  <c r="DG36" i="3"/>
  <c r="DI36" i="3"/>
  <c r="DK36" i="3"/>
  <c r="DM36" i="3"/>
  <c r="DG39" i="3"/>
  <c r="DI39" i="3"/>
  <c r="DK39" i="3"/>
  <c r="DM39" i="3"/>
  <c r="DG40" i="3"/>
  <c r="DI40" i="3"/>
  <c r="DK40" i="3"/>
  <c r="DM40" i="3"/>
  <c r="DG41" i="3"/>
  <c r="DI41" i="3"/>
  <c r="DK41" i="3"/>
  <c r="DM41" i="3"/>
  <c r="DG42" i="3"/>
  <c r="DI42" i="3"/>
  <c r="DK42" i="3"/>
  <c r="DM42" i="3"/>
  <c r="DG43" i="3"/>
  <c r="DI43" i="3"/>
  <c r="DK43" i="3"/>
  <c r="DM43" i="3"/>
  <c r="DG44" i="3"/>
  <c r="DI44" i="3"/>
  <c r="DK44" i="3"/>
  <c r="DM44" i="3"/>
  <c r="DG45" i="3"/>
  <c r="DI45" i="3"/>
  <c r="DK45" i="3"/>
  <c r="DM45" i="3"/>
  <c r="DG46" i="3"/>
  <c r="DI46" i="3"/>
  <c r="DK46" i="3"/>
  <c r="DM46" i="3"/>
  <c r="DG47" i="3"/>
  <c r="DI47" i="3"/>
  <c r="DK47" i="3"/>
  <c r="DM47" i="3"/>
  <c r="DG48" i="3"/>
  <c r="DI48" i="3"/>
  <c r="DK48" i="3"/>
  <c r="DM48" i="3"/>
  <c r="DG49" i="3"/>
  <c r="DI49" i="3"/>
  <c r="DK49" i="3"/>
  <c r="DM49" i="3"/>
  <c r="DG50" i="3"/>
  <c r="DI50" i="3"/>
  <c r="DK50" i="3"/>
  <c r="DM50" i="3"/>
  <c r="DG53" i="3"/>
  <c r="DI53" i="3"/>
  <c r="DK53" i="3"/>
  <c r="DM53" i="3"/>
  <c r="DG54" i="3"/>
  <c r="DI54" i="3"/>
  <c r="DK54" i="3"/>
  <c r="DM54" i="3"/>
  <c r="CU6" i="3"/>
  <c r="CW6" i="3"/>
  <c r="CY6" i="3"/>
  <c r="DA6" i="3"/>
  <c r="CU7" i="3"/>
  <c r="CW7" i="3"/>
  <c r="CY7" i="3"/>
  <c r="DA7" i="3"/>
  <c r="CU8" i="3"/>
  <c r="CW8" i="3"/>
  <c r="CY8" i="3"/>
  <c r="DA8" i="3"/>
  <c r="CU9" i="3"/>
  <c r="CW9" i="3"/>
  <c r="CY9" i="3"/>
  <c r="DA9" i="3"/>
  <c r="CU10" i="3"/>
  <c r="CW10" i="3"/>
  <c r="CY10" i="3"/>
  <c r="DA10" i="3"/>
  <c r="CU11" i="3"/>
  <c r="CW11" i="3"/>
  <c r="CY11" i="3"/>
  <c r="DA11" i="3"/>
  <c r="CU12" i="3"/>
  <c r="CW12" i="3"/>
  <c r="CY12" i="3"/>
  <c r="DA12" i="3"/>
  <c r="CU13" i="3"/>
  <c r="CW13" i="3"/>
  <c r="CY13" i="3"/>
  <c r="DA13" i="3"/>
  <c r="CU14" i="3"/>
  <c r="CW14" i="3"/>
  <c r="CY14" i="3"/>
  <c r="DA14" i="3"/>
  <c r="CU15" i="3"/>
  <c r="CW15" i="3"/>
  <c r="CY15" i="3"/>
  <c r="DA15" i="3"/>
  <c r="CU16" i="3"/>
  <c r="CW16" i="3"/>
  <c r="CY16" i="3"/>
  <c r="DA16" i="3"/>
  <c r="CU17" i="3"/>
  <c r="CW17" i="3"/>
  <c r="CY17" i="3"/>
  <c r="DA17" i="3"/>
  <c r="CU18" i="3"/>
  <c r="CW18" i="3"/>
  <c r="CY18" i="3"/>
  <c r="DA18" i="3"/>
  <c r="CU19" i="3"/>
  <c r="CW19" i="3"/>
  <c r="CY19" i="3"/>
  <c r="DA19" i="3"/>
  <c r="CU20" i="3"/>
  <c r="CW20" i="3"/>
  <c r="CY20" i="3"/>
  <c r="DA20" i="3"/>
  <c r="CU21" i="3"/>
  <c r="CW21" i="3"/>
  <c r="CY21" i="3"/>
  <c r="DA21" i="3"/>
  <c r="CU24" i="3"/>
  <c r="CW24" i="3"/>
  <c r="CY24" i="3"/>
  <c r="DA24" i="3"/>
  <c r="CU25" i="3"/>
  <c r="CW25" i="3"/>
  <c r="CY25" i="3"/>
  <c r="DA25" i="3"/>
  <c r="CU26" i="3"/>
  <c r="CW26" i="3"/>
  <c r="CY26" i="3"/>
  <c r="DA26" i="3"/>
  <c r="CU27" i="3"/>
  <c r="CW27" i="3"/>
  <c r="CY27" i="3"/>
  <c r="DA27" i="3"/>
  <c r="CU28" i="3"/>
  <c r="CW28" i="3"/>
  <c r="CY28" i="3"/>
  <c r="DA28" i="3"/>
  <c r="CU29" i="3"/>
  <c r="CW29" i="3"/>
  <c r="CY29" i="3"/>
  <c r="DA29" i="3"/>
  <c r="CU30" i="3"/>
  <c r="CW30" i="3"/>
  <c r="CY30" i="3"/>
  <c r="DA30" i="3"/>
  <c r="CU31" i="3"/>
  <c r="CW31" i="3"/>
  <c r="CY31" i="3"/>
  <c r="DA31" i="3"/>
  <c r="CU32" i="3"/>
  <c r="CW32" i="3"/>
  <c r="CY32" i="3"/>
  <c r="DA32" i="3"/>
  <c r="CU33" i="3"/>
  <c r="CW33" i="3"/>
  <c r="CY33" i="3"/>
  <c r="DA33" i="3"/>
  <c r="CU34" i="3"/>
  <c r="CW34" i="3"/>
  <c r="CY34" i="3"/>
  <c r="DA34" i="3"/>
  <c r="CU35" i="3"/>
  <c r="CW35" i="3"/>
  <c r="CY35" i="3"/>
  <c r="DA35" i="3"/>
  <c r="CU36" i="3"/>
  <c r="CW36" i="3"/>
  <c r="CY36" i="3"/>
  <c r="DA36" i="3"/>
  <c r="CU39" i="3"/>
  <c r="CW39" i="3"/>
  <c r="CY39" i="3"/>
  <c r="DA39" i="3"/>
  <c r="CU40" i="3"/>
  <c r="CW40" i="3"/>
  <c r="CY40" i="3"/>
  <c r="DA40" i="3"/>
  <c r="CU41" i="3"/>
  <c r="CW41" i="3"/>
  <c r="CY41" i="3"/>
  <c r="DA41" i="3"/>
  <c r="CU42" i="3"/>
  <c r="CW42" i="3"/>
  <c r="CY42" i="3"/>
  <c r="DA42" i="3"/>
  <c r="CU43" i="3"/>
  <c r="CW43" i="3"/>
  <c r="CY43" i="3"/>
  <c r="DA43" i="3"/>
  <c r="CU44" i="3"/>
  <c r="CW44" i="3"/>
  <c r="CY44" i="3"/>
  <c r="DA44" i="3"/>
  <c r="CU45" i="3"/>
  <c r="CW45" i="3"/>
  <c r="CY45" i="3"/>
  <c r="DA45" i="3"/>
  <c r="CU46" i="3"/>
  <c r="CW46" i="3"/>
  <c r="CY46" i="3"/>
  <c r="DA46" i="3"/>
  <c r="CU47" i="3"/>
  <c r="CW47" i="3"/>
  <c r="CY47" i="3"/>
  <c r="DA47" i="3"/>
  <c r="CU48" i="3"/>
  <c r="CW48" i="3"/>
  <c r="CY48" i="3"/>
  <c r="DA48" i="3"/>
  <c r="CU49" i="3"/>
  <c r="CW49" i="3"/>
  <c r="CY49" i="3"/>
  <c r="DA49" i="3"/>
  <c r="CU50" i="3"/>
  <c r="CW50" i="3"/>
  <c r="CY50" i="3"/>
  <c r="DA50" i="3"/>
  <c r="CU53" i="3"/>
  <c r="CW53" i="3"/>
  <c r="CY53" i="3"/>
  <c r="DA53" i="3"/>
  <c r="CU54" i="3"/>
  <c r="CW54" i="3"/>
  <c r="CY54" i="3"/>
  <c r="DA54" i="3"/>
  <c r="CU55" i="3"/>
  <c r="CW55" i="3"/>
  <c r="CY55" i="3"/>
  <c r="DA55" i="3"/>
  <c r="CU56" i="3"/>
  <c r="CW56" i="3"/>
  <c r="CY56" i="3"/>
  <c r="DA56" i="3"/>
  <c r="CU57" i="3"/>
  <c r="CW57" i="3"/>
  <c r="CY57" i="3"/>
  <c r="DA57" i="3"/>
  <c r="CU58" i="3"/>
  <c r="CW58" i="3"/>
  <c r="CY58" i="3"/>
  <c r="DA58" i="3"/>
  <c r="CU59" i="3"/>
  <c r="CW59" i="3"/>
  <c r="CY59" i="3"/>
  <c r="DA59" i="3"/>
  <c r="CU60" i="3"/>
  <c r="CW60" i="3"/>
  <c r="CY60" i="3"/>
  <c r="DA60" i="3"/>
  <c r="CU61" i="3"/>
  <c r="CW61" i="3"/>
  <c r="CY61" i="3"/>
  <c r="DA61" i="3"/>
  <c r="CU62" i="3"/>
  <c r="CW62" i="3"/>
  <c r="CY62" i="3"/>
  <c r="DA62" i="3"/>
  <c r="DF6" i="3"/>
  <c r="DH6" i="3"/>
  <c r="DJ6" i="3"/>
  <c r="DL6" i="3"/>
  <c r="DF7" i="3"/>
  <c r="DH7" i="3"/>
  <c r="DJ7" i="3"/>
  <c r="DL7" i="3"/>
  <c r="DF8" i="3"/>
  <c r="DH8" i="3"/>
  <c r="DJ8" i="3"/>
  <c r="DL8" i="3"/>
  <c r="DF9" i="3"/>
  <c r="DH9" i="3"/>
  <c r="DL9" i="3"/>
  <c r="DF10" i="3"/>
  <c r="DH10" i="3"/>
  <c r="DJ10" i="3"/>
  <c r="DL10" i="3"/>
  <c r="DF11" i="3"/>
  <c r="DH11" i="3"/>
  <c r="DJ11" i="3"/>
  <c r="DL11" i="3"/>
  <c r="DF12" i="3"/>
  <c r="DH12" i="3"/>
  <c r="DJ12" i="3"/>
  <c r="DL12" i="3"/>
  <c r="DF13" i="3"/>
  <c r="DH13" i="3"/>
  <c r="DJ13" i="3"/>
  <c r="DL13" i="3"/>
  <c r="DF14" i="3"/>
  <c r="DH14" i="3"/>
  <c r="DJ14" i="3"/>
  <c r="DL14" i="3"/>
  <c r="DF15" i="3"/>
  <c r="DH15" i="3"/>
  <c r="DJ15" i="3"/>
  <c r="DL15" i="3"/>
  <c r="DF16" i="3"/>
  <c r="DH16" i="3"/>
  <c r="DJ16" i="3"/>
  <c r="DL16" i="3"/>
  <c r="DF17" i="3"/>
  <c r="DH17" i="3"/>
  <c r="DJ17" i="3"/>
  <c r="DL17" i="3"/>
  <c r="DF18" i="3"/>
  <c r="DH18" i="3"/>
  <c r="DJ18" i="3"/>
  <c r="DL18" i="3"/>
  <c r="DF19" i="3"/>
  <c r="DH19" i="3"/>
  <c r="DJ19" i="3"/>
  <c r="DL19" i="3"/>
  <c r="DF20" i="3"/>
  <c r="DH20" i="3"/>
  <c r="DJ20" i="3"/>
  <c r="DL20" i="3"/>
  <c r="DF21" i="3"/>
  <c r="DH21" i="3"/>
  <c r="DJ21" i="3"/>
  <c r="DL21" i="3"/>
  <c r="DF24" i="3"/>
  <c r="DH24" i="3"/>
  <c r="DJ24" i="3"/>
  <c r="DL24" i="3"/>
  <c r="DF25" i="3"/>
  <c r="DH25" i="3"/>
  <c r="DJ25" i="3"/>
  <c r="DL25" i="3"/>
  <c r="DF26" i="3"/>
  <c r="DH26" i="3"/>
  <c r="DJ26" i="3"/>
  <c r="DL26" i="3"/>
  <c r="DF27" i="3"/>
  <c r="DH27" i="3"/>
  <c r="DJ27" i="3"/>
  <c r="DL27" i="3"/>
  <c r="DF28" i="3"/>
  <c r="DH28" i="3"/>
  <c r="DJ28" i="3"/>
  <c r="DL28" i="3"/>
  <c r="DF29" i="3"/>
  <c r="DH29" i="3"/>
  <c r="DJ29" i="3"/>
  <c r="DL29" i="3"/>
  <c r="DF30" i="3"/>
  <c r="DH30" i="3"/>
  <c r="DJ30" i="3"/>
  <c r="DL30" i="3"/>
  <c r="DF31" i="3"/>
  <c r="DH31" i="3"/>
  <c r="DJ31" i="3"/>
  <c r="DL31" i="3"/>
  <c r="DF32" i="3"/>
  <c r="DH32" i="3"/>
  <c r="DJ32" i="3"/>
  <c r="DL32" i="3"/>
  <c r="DF33" i="3"/>
  <c r="DH33" i="3"/>
  <c r="DJ33" i="3"/>
  <c r="DL33" i="3"/>
  <c r="DF34" i="3"/>
  <c r="DH34" i="3"/>
  <c r="DJ34" i="3"/>
  <c r="DL34" i="3"/>
  <c r="DF35" i="3"/>
  <c r="DH35" i="3"/>
  <c r="DJ35" i="3"/>
  <c r="DL35" i="3"/>
  <c r="DF36" i="3"/>
  <c r="DH36" i="3"/>
  <c r="DJ36" i="3"/>
  <c r="DL36" i="3"/>
  <c r="DF39" i="3"/>
  <c r="DH39" i="3"/>
  <c r="DJ39" i="3"/>
  <c r="DL39" i="3"/>
  <c r="DF40" i="3"/>
  <c r="DH40" i="3"/>
  <c r="DJ40" i="3"/>
  <c r="DL40" i="3"/>
  <c r="DF41" i="3"/>
  <c r="DH41" i="3"/>
  <c r="DJ41" i="3"/>
  <c r="DL41" i="3"/>
  <c r="DF42" i="3"/>
  <c r="DH42" i="3"/>
  <c r="DJ42" i="3"/>
  <c r="DL42" i="3"/>
  <c r="DF43" i="3"/>
  <c r="DH43" i="3"/>
  <c r="DJ43" i="3"/>
  <c r="DL43" i="3"/>
  <c r="DF44" i="3"/>
  <c r="DH44" i="3"/>
  <c r="DJ44" i="3"/>
  <c r="DL44" i="3"/>
  <c r="DF45" i="3"/>
  <c r="DH45" i="3"/>
  <c r="DJ45" i="3"/>
  <c r="DL45" i="3"/>
  <c r="DF46" i="3"/>
  <c r="DH46" i="3"/>
  <c r="DJ46" i="3"/>
  <c r="DL46" i="3"/>
  <c r="DF47" i="3"/>
  <c r="DH47" i="3"/>
  <c r="DJ47" i="3"/>
  <c r="DL47" i="3"/>
  <c r="DF48" i="3"/>
  <c r="DH48" i="3"/>
  <c r="DJ48" i="3"/>
  <c r="DL48" i="3"/>
  <c r="DF49" i="3"/>
  <c r="DH49" i="3"/>
  <c r="DJ49" i="3"/>
  <c r="DL49" i="3"/>
  <c r="DF50" i="3"/>
  <c r="DH50" i="3"/>
  <c r="DJ50" i="3"/>
  <c r="DL50" i="3"/>
  <c r="DF53" i="3"/>
  <c r="DH53" i="3"/>
  <c r="DJ53" i="3"/>
  <c r="DL53" i="3"/>
  <c r="DF54" i="3"/>
  <c r="DH54" i="3"/>
  <c r="DJ54" i="3"/>
  <c r="DL54" i="3"/>
  <c r="DF55" i="3"/>
  <c r="DH55" i="3"/>
  <c r="DJ55" i="3"/>
  <c r="DL55" i="3"/>
  <c r="DF56" i="3"/>
  <c r="DH56" i="3"/>
  <c r="DJ56" i="3"/>
  <c r="DL56" i="3"/>
  <c r="DF57" i="3"/>
  <c r="DH57" i="3"/>
  <c r="DJ57" i="3"/>
  <c r="DL57" i="3"/>
  <c r="DF58" i="3"/>
  <c r="DH58" i="3"/>
  <c r="DJ58" i="3"/>
  <c r="DL58" i="3"/>
  <c r="DF59" i="3"/>
  <c r="DH59" i="3"/>
  <c r="DJ59" i="3"/>
  <c r="DL59" i="3"/>
  <c r="DF60" i="3"/>
  <c r="DH60" i="3"/>
  <c r="DJ60" i="3"/>
  <c r="DL60" i="3"/>
  <c r="DF61" i="3"/>
  <c r="DH61" i="3"/>
  <c r="DJ61" i="3"/>
  <c r="DL61" i="3"/>
  <c r="DF62" i="3"/>
  <c r="DH62" i="3"/>
  <c r="DJ62" i="3"/>
  <c r="DL62" i="3"/>
  <c r="DG55" i="3"/>
  <c r="DI55" i="3"/>
  <c r="DK55" i="3"/>
  <c r="DM55" i="3"/>
  <c r="DG56" i="3"/>
  <c r="DI56" i="3"/>
  <c r="DK56" i="3"/>
  <c r="DM56" i="3"/>
  <c r="DG57" i="3"/>
  <c r="DI57" i="3"/>
  <c r="DK57" i="3"/>
  <c r="DM57" i="3"/>
  <c r="DG58" i="3"/>
  <c r="DI58" i="3"/>
  <c r="DK58" i="3"/>
  <c r="DM58" i="3"/>
  <c r="DG59" i="3"/>
  <c r="DI59" i="3"/>
  <c r="DK59" i="3"/>
  <c r="DM59" i="3"/>
  <c r="DG60" i="3"/>
  <c r="DI60" i="3"/>
  <c r="DK60" i="3"/>
  <c r="DM60" i="3"/>
  <c r="DG61" i="3"/>
  <c r="DI61" i="3"/>
  <c r="DK61" i="3"/>
  <c r="DM61" i="3"/>
  <c r="DG62" i="3"/>
  <c r="DI62" i="3"/>
  <c r="DK62" i="3"/>
  <c r="DM62" i="3"/>
  <c r="AP3" i="3" l="1"/>
  <c r="AT8" i="1"/>
  <c r="BR55" i="1"/>
  <c r="O9" i="2"/>
  <c r="N9" i="2"/>
  <c r="O42" i="2"/>
  <c r="N42" i="2"/>
  <c r="BN3" i="3"/>
  <c r="R8" i="1"/>
  <c r="AT26" i="1"/>
  <c r="CD8" i="1"/>
  <c r="DN51" i="3"/>
  <c r="V8" i="1"/>
  <c r="BR3" i="3"/>
  <c r="V26" i="1"/>
  <c r="AT55" i="1"/>
  <c r="BR41" i="1"/>
  <c r="AD3" i="3"/>
  <c r="V41" i="1"/>
  <c r="BF55" i="1"/>
  <c r="AH8" i="1"/>
  <c r="BF8" i="1"/>
  <c r="J8" i="1"/>
  <c r="AH3" i="3"/>
  <c r="DN22" i="3"/>
  <c r="DB22" i="3"/>
  <c r="G55" i="1"/>
  <c r="CK26" i="1"/>
  <c r="BF38" i="3"/>
  <c r="BP3" i="3"/>
  <c r="DN8" i="1"/>
  <c r="CY41" i="1"/>
  <c r="CN3" i="3"/>
  <c r="AN3" i="3"/>
  <c r="O8" i="2"/>
  <c r="N27" i="2"/>
  <c r="N56" i="2"/>
  <c r="DN4" i="3"/>
  <c r="T8" i="1"/>
  <c r="AL26" i="1"/>
  <c r="CD55" i="1"/>
  <c r="BF52" i="3" s="1"/>
  <c r="DN26" i="1"/>
  <c r="DB26" i="1"/>
  <c r="CD3" i="3"/>
  <c r="DN41" i="1"/>
  <c r="DB4" i="3"/>
  <c r="DN55" i="1"/>
  <c r="BZ3" i="3"/>
  <c r="AB3" i="3"/>
  <c r="N8" i="1"/>
  <c r="J26" i="1"/>
  <c r="J3" i="3"/>
  <c r="V3" i="3"/>
  <c r="BY3" i="3"/>
  <c r="BF5" i="3"/>
  <c r="BX3" i="3"/>
  <c r="CA3" i="3"/>
  <c r="CY55" i="1"/>
  <c r="DJ51" i="3"/>
  <c r="J55" i="1"/>
  <c r="BR8" i="1"/>
  <c r="DB8" i="1"/>
  <c r="DF55" i="1"/>
  <c r="CH3" i="3"/>
  <c r="CD26" i="1"/>
  <c r="BF3" i="3"/>
  <c r="P8" i="1"/>
  <c r="AR3" i="3"/>
  <c r="CY8" i="1"/>
  <c r="BA41" i="1"/>
  <c r="J41" i="1"/>
  <c r="BR26" i="1"/>
  <c r="DB41" i="1"/>
  <c r="DN37" i="3"/>
  <c r="CU37" i="3"/>
  <c r="DI4" i="3"/>
  <c r="CU51" i="3"/>
  <c r="CU22" i="3"/>
  <c r="CT22" i="3"/>
  <c r="CU4" i="3"/>
  <c r="CY22" i="3"/>
  <c r="DA37" i="3"/>
  <c r="DM51" i="3"/>
  <c r="DL22" i="3"/>
  <c r="CZ22" i="3"/>
  <c r="CT37" i="3"/>
  <c r="DF51" i="3"/>
  <c r="CT51" i="3"/>
  <c r="CW37" i="3"/>
  <c r="DL37" i="3"/>
  <c r="CZ37" i="3"/>
  <c r="DL51" i="3"/>
  <c r="CZ51" i="3"/>
  <c r="DH37" i="3"/>
  <c r="CV37" i="3"/>
  <c r="DK4" i="3"/>
  <c r="CX4" i="3"/>
  <c r="DJ22" i="3"/>
  <c r="DA4" i="3"/>
  <c r="DH4" i="3"/>
  <c r="CV4" i="3"/>
  <c r="DH22" i="3"/>
  <c r="CV22" i="3"/>
  <c r="CW22" i="3"/>
  <c r="DG37" i="3"/>
  <c r="CT4" i="3"/>
  <c r="R3" i="3"/>
  <c r="AS55" i="1"/>
  <c r="AS26" i="1"/>
  <c r="AQ26" i="1"/>
  <c r="AF3" i="3"/>
  <c r="AS8" i="1"/>
  <c r="AA26" i="1"/>
  <c r="CK8" i="1"/>
  <c r="CB3" i="3"/>
  <c r="F3" i="3"/>
  <c r="G26" i="1"/>
  <c r="G3" i="3"/>
  <c r="AC26" i="1"/>
  <c r="D3" i="3"/>
  <c r="AX3" i="3"/>
  <c r="DK22" i="3"/>
  <c r="DK51" i="3"/>
  <c r="CX22" i="3"/>
  <c r="DG4" i="3"/>
  <c r="CW51" i="3"/>
  <c r="DF37" i="3"/>
  <c r="DG22" i="3"/>
  <c r="DI51" i="3"/>
  <c r="DI22" i="3"/>
  <c r="DG51" i="3"/>
  <c r="DI37" i="3"/>
  <c r="DM22" i="3"/>
  <c r="DF4" i="3"/>
  <c r="DF22" i="3"/>
  <c r="CW4" i="3"/>
  <c r="DJ37" i="3"/>
  <c r="CX37" i="3"/>
  <c r="CX51" i="3"/>
  <c r="DM4" i="3"/>
  <c r="DA22" i="3"/>
  <c r="DL4" i="3"/>
  <c r="CZ4" i="3"/>
  <c r="DH51" i="3"/>
  <c r="CV51" i="3"/>
  <c r="CY37" i="3"/>
  <c r="CM3" i="3"/>
  <c r="BV3" i="3"/>
  <c r="T3" i="3"/>
  <c r="BK3" i="3"/>
  <c r="AO41" i="1"/>
  <c r="AC41" i="1"/>
  <c r="DA51" i="3"/>
  <c r="P3" i="3"/>
  <c r="BC3" i="3"/>
  <c r="BC55" i="1"/>
  <c r="CY51" i="3"/>
  <c r="CY4" i="3"/>
  <c r="DK37" i="3"/>
  <c r="CJ3" i="3"/>
  <c r="BL3" i="3"/>
  <c r="CK3" i="3"/>
  <c r="BC8" i="1"/>
  <c r="AA41" i="1"/>
  <c r="DM37" i="3"/>
  <c r="H3" i="3"/>
  <c r="BW3" i="3"/>
  <c r="BW8" i="1"/>
  <c r="BW26" i="1"/>
  <c r="O26" i="1"/>
  <c r="CI3" i="3"/>
  <c r="BW55" i="1"/>
  <c r="S3" i="3"/>
  <c r="CM8" i="1"/>
  <c r="BB3" i="3"/>
  <c r="AS3" i="3"/>
  <c r="AO3" i="3"/>
  <c r="CC26" i="1"/>
  <c r="CC41" i="1"/>
  <c r="DG8" i="1"/>
  <c r="CW8" i="1"/>
  <c r="CA8" i="1"/>
  <c r="BO8" i="1"/>
  <c r="AY8" i="1"/>
  <c r="Q8" i="1"/>
  <c r="BA55" i="1"/>
  <c r="AO55" i="1"/>
  <c r="AA55" i="1"/>
  <c r="CW26" i="1"/>
  <c r="BD3" i="3"/>
  <c r="BQ8" i="1"/>
  <c r="DF26" i="1"/>
  <c r="CL26" i="1"/>
  <c r="CH26" i="1"/>
  <c r="BB26" i="1"/>
  <c r="AX26" i="1"/>
  <c r="AD26" i="1"/>
  <c r="DK8" i="1"/>
  <c r="CX8" i="1"/>
  <c r="CT8" i="1"/>
  <c r="BN8" i="1"/>
  <c r="BJ8" i="1"/>
  <c r="AP8" i="1"/>
  <c r="CB8" i="1"/>
  <c r="BV8" i="1"/>
  <c r="CC8" i="1"/>
  <c r="E8" i="1"/>
  <c r="AM26" i="1"/>
  <c r="S26" i="1"/>
  <c r="S41" i="1"/>
  <c r="S55" i="1"/>
  <c r="DL8" i="1"/>
  <c r="DI8" i="1"/>
  <c r="CU8" i="1"/>
  <c r="BO3" i="3"/>
  <c r="CI8" i="1"/>
  <c r="AQ3" i="3"/>
  <c r="BM8" i="1"/>
  <c r="BK8" i="1"/>
  <c r="AE8" i="1"/>
  <c r="DF8" i="1"/>
  <c r="CL8" i="1"/>
  <c r="CH8" i="1"/>
  <c r="BB8" i="1"/>
  <c r="AX8" i="1"/>
  <c r="AD8" i="1"/>
  <c r="Z8" i="1"/>
  <c r="F8" i="1"/>
  <c r="B8" i="1"/>
  <c r="CX26" i="1"/>
  <c r="CT26" i="1"/>
  <c r="BZ26" i="1"/>
  <c r="BV26" i="1"/>
  <c r="BN26" i="1"/>
  <c r="BJ26" i="1"/>
  <c r="AP26" i="1"/>
  <c r="R26" i="1"/>
  <c r="N26" i="1"/>
  <c r="F26" i="1"/>
  <c r="B26" i="1"/>
  <c r="R41" i="1"/>
  <c r="N41" i="1"/>
  <c r="F41" i="1"/>
  <c r="B41" i="1"/>
  <c r="Q26" i="1"/>
  <c r="E26" i="1"/>
  <c r="C55" i="1"/>
  <c r="CB55" i="1"/>
  <c r="BZ55" i="1"/>
  <c r="BB52" i="3" s="1"/>
  <c r="BV55" i="1"/>
  <c r="AX52" i="3" s="1"/>
  <c r="G8" i="1"/>
  <c r="BM3" i="3"/>
  <c r="AE3" i="3"/>
  <c r="E3" i="3"/>
  <c r="BE52" i="3"/>
  <c r="DL26" i="1"/>
  <c r="DH26" i="1"/>
  <c r="CN26" i="1"/>
  <c r="CJ26" i="1"/>
  <c r="BD26" i="1"/>
  <c r="AZ26" i="1"/>
  <c r="AF26" i="1"/>
  <c r="AB26" i="1"/>
  <c r="CZ8" i="1"/>
  <c r="CV8" i="1"/>
  <c r="BP8" i="1"/>
  <c r="BL8" i="1"/>
  <c r="AR8" i="1"/>
  <c r="AN8" i="1"/>
  <c r="BZ8" i="1"/>
  <c r="C41" i="1"/>
  <c r="E55" i="1"/>
  <c r="AM8" i="1"/>
  <c r="DI26" i="1"/>
  <c r="BM26" i="1"/>
  <c r="BK26" i="1"/>
  <c r="AY26" i="1"/>
  <c r="AE26" i="1"/>
  <c r="C26" i="1"/>
  <c r="DK41" i="1"/>
  <c r="DG41" i="1"/>
  <c r="CU41" i="1"/>
  <c r="AE41" i="1"/>
  <c r="DK55" i="1"/>
  <c r="DG55" i="1"/>
  <c r="CU55" i="1"/>
  <c r="CM55" i="1"/>
  <c r="CI55" i="1"/>
  <c r="CA55" i="1"/>
  <c r="BO55" i="1"/>
  <c r="BM55" i="1"/>
  <c r="BK55" i="1"/>
  <c r="DH8" i="1"/>
  <c r="CN8" i="1"/>
  <c r="CJ8" i="1"/>
  <c r="BD8" i="1"/>
  <c r="AZ8" i="1"/>
  <c r="AF8" i="1"/>
  <c r="AB8" i="1"/>
  <c r="H8" i="1"/>
  <c r="D8" i="1"/>
  <c r="CZ26" i="1"/>
  <c r="CV26" i="1"/>
  <c r="CB26" i="1"/>
  <c r="BP26" i="1"/>
  <c r="BL26" i="1"/>
  <c r="AR26" i="1"/>
  <c r="AN26" i="1"/>
  <c r="T26" i="1"/>
  <c r="P26" i="1"/>
  <c r="H26" i="1"/>
  <c r="D26" i="1"/>
  <c r="T41" i="1"/>
  <c r="P41" i="1"/>
  <c r="H41" i="1"/>
  <c r="D41" i="1"/>
  <c r="S8" i="1"/>
  <c r="Q41" i="1"/>
  <c r="Z26" i="1"/>
  <c r="DL41" i="1"/>
  <c r="DH41" i="1"/>
  <c r="DF41" i="1"/>
  <c r="CZ41" i="1"/>
  <c r="CX41" i="1"/>
  <c r="CV41" i="1"/>
  <c r="CT41" i="1"/>
  <c r="CN41" i="1"/>
  <c r="CL41" i="1"/>
  <c r="CJ41" i="1"/>
  <c r="CH41" i="1"/>
  <c r="CB41" i="1"/>
  <c r="BZ41" i="1"/>
  <c r="BV41" i="1"/>
  <c r="BP41" i="1"/>
  <c r="BN41" i="1"/>
  <c r="BL41" i="1"/>
  <c r="BJ41" i="1"/>
  <c r="BD41" i="1"/>
  <c r="BB41" i="1"/>
  <c r="AZ41" i="1"/>
  <c r="AX41" i="1"/>
  <c r="AR41" i="1"/>
  <c r="AP41" i="1"/>
  <c r="AN41" i="1"/>
  <c r="AF41" i="1"/>
  <c r="AD41" i="1"/>
  <c r="AB41" i="1"/>
  <c r="Z41" i="1"/>
  <c r="DL55" i="1"/>
  <c r="DH55" i="1"/>
  <c r="CZ55" i="1"/>
  <c r="CX55" i="1"/>
  <c r="CV55" i="1"/>
  <c r="CT55" i="1"/>
  <c r="CN55" i="1"/>
  <c r="CL55" i="1"/>
  <c r="CJ55" i="1"/>
  <c r="BP55" i="1"/>
  <c r="BN55" i="1"/>
  <c r="BL55" i="1"/>
  <c r="BD55" i="1"/>
  <c r="BB55" i="1"/>
  <c r="AZ55" i="1"/>
  <c r="AR55" i="1"/>
  <c r="AP55" i="1"/>
  <c r="AN55" i="1"/>
  <c r="AF55" i="1"/>
  <c r="AD55" i="1"/>
  <c r="AB55" i="1"/>
  <c r="AC3" i="3"/>
  <c r="Q3" i="3"/>
  <c r="DK26" i="1"/>
  <c r="DG26" i="1"/>
  <c r="CU26" i="1"/>
  <c r="CM26" i="1"/>
  <c r="CI26" i="1"/>
  <c r="CA26" i="1"/>
  <c r="BC23" i="3" s="1"/>
  <c r="BA26" i="1"/>
  <c r="AO26" i="1"/>
  <c r="DI41" i="1"/>
  <c r="CW41" i="1"/>
  <c r="CI41" i="1"/>
  <c r="CA41" i="1"/>
  <c r="BO41" i="1"/>
  <c r="BM41" i="1"/>
  <c r="BK41" i="1"/>
  <c r="AY38" i="3" s="1"/>
  <c r="AY41" i="1"/>
  <c r="AM41" i="1"/>
  <c r="DI55" i="1"/>
  <c r="CW55" i="1"/>
  <c r="AY55" i="1"/>
  <c r="AE55" i="1"/>
  <c r="AY3" i="3"/>
  <c r="CO55" i="1"/>
  <c r="CO41" i="1"/>
  <c r="CO26" i="1"/>
  <c r="DM41" i="1"/>
  <c r="DM8" i="1"/>
  <c r="DM26" i="1"/>
  <c r="DA55" i="1"/>
  <c r="DA41" i="1"/>
  <c r="DA8" i="1"/>
  <c r="BE3" i="3"/>
  <c r="BQ41" i="1"/>
  <c r="BE38" i="3" s="1"/>
  <c r="BQ26" i="1"/>
  <c r="BE55" i="1"/>
  <c r="BE41" i="1"/>
  <c r="BE26" i="1"/>
  <c r="AG55" i="1"/>
  <c r="AG41" i="1"/>
  <c r="AG26" i="1"/>
  <c r="I3" i="3"/>
  <c r="AG8" i="1"/>
  <c r="CC3" i="3"/>
  <c r="U41" i="1"/>
  <c r="U55" i="1"/>
  <c r="U26" i="1"/>
  <c r="CO3" i="3"/>
  <c r="U8" i="1"/>
  <c r="AG3" i="3"/>
  <c r="BQ3" i="3"/>
  <c r="I8" i="1"/>
  <c r="U3" i="3"/>
  <c r="I55" i="1"/>
  <c r="I41" i="1"/>
  <c r="I26" i="1"/>
  <c r="C3" i="3"/>
  <c r="O3" i="3"/>
  <c r="DN3" i="3" l="1"/>
  <c r="BF23" i="3"/>
  <c r="BE23" i="3"/>
  <c r="AX5" i="3"/>
  <c r="N8" i="2"/>
  <c r="BB5" i="3"/>
  <c r="DB3" i="3"/>
  <c r="CY3" i="3"/>
  <c r="DL3" i="3"/>
  <c r="CV3" i="3"/>
  <c r="CX3" i="3"/>
  <c r="BB38" i="3"/>
  <c r="AY52" i="3"/>
  <c r="AY23" i="3"/>
  <c r="BC5" i="3"/>
  <c r="AY5" i="3"/>
  <c r="CW3" i="3"/>
  <c r="DH3" i="3"/>
  <c r="CZ3" i="3"/>
  <c r="DG3" i="3"/>
  <c r="BD23" i="3"/>
  <c r="BC38" i="3"/>
  <c r="BC52" i="3"/>
  <c r="BB23" i="3"/>
  <c r="BD5" i="3"/>
  <c r="BE5" i="3"/>
  <c r="DK3" i="3"/>
  <c r="AX38" i="3"/>
  <c r="BD38" i="3"/>
  <c r="DI3" i="3"/>
  <c r="BD52" i="3"/>
  <c r="AX23" i="3"/>
  <c r="DM3" i="3"/>
  <c r="DA3" i="3"/>
  <c r="CU3" i="3"/>
  <c r="BX17" i="1" l="1"/>
  <c r="AZ14" i="3" s="1"/>
  <c r="DJ12" i="1"/>
  <c r="BJ3" i="3"/>
  <c r="AL3" i="3"/>
  <c r="Z3" i="3"/>
  <c r="N3" i="3"/>
  <c r="B3" i="3"/>
  <c r="CL9" i="3" l="1"/>
  <c r="DJ9" i="3" s="1"/>
  <c r="DJ7" i="1"/>
  <c r="BY17" i="1"/>
  <c r="BA14" i="3" s="1"/>
  <c r="BX7" i="1"/>
  <c r="DF3" i="3"/>
  <c r="CT3" i="3"/>
  <c r="AZ4" i="3" l="1"/>
  <c r="BX6" i="1"/>
  <c r="BY7" i="1"/>
  <c r="CL4" i="3"/>
  <c r="DJ4" i="3" s="1"/>
  <c r="DJ6" i="1"/>
  <c r="CL3" i="3" l="1"/>
  <c r="DJ3" i="3" s="1"/>
  <c r="DJ55" i="1"/>
  <c r="DJ41" i="1"/>
  <c r="DJ26" i="1"/>
  <c r="BA4" i="3"/>
  <c r="DJ8" i="1"/>
  <c r="AZ3" i="3"/>
  <c r="BX41" i="1"/>
  <c r="AZ38" i="3" s="1"/>
  <c r="BX26" i="1"/>
  <c r="AZ23" i="3" s="1"/>
  <c r="BX55" i="1"/>
  <c r="AZ52" i="3" s="1"/>
  <c r="BX8" i="1"/>
  <c r="AZ5" i="3" s="1"/>
  <c r="BY6" i="1"/>
  <c r="BA3" i="3" l="1"/>
  <c r="BY55" i="1"/>
  <c r="BA52" i="3" s="1"/>
  <c r="BY26" i="1"/>
  <c r="BA23" i="3" s="1"/>
  <c r="BY41" i="1"/>
  <c r="BA38" i="3" s="1"/>
  <c r="BY8" i="1"/>
  <c r="BA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E67" authorId="0" shapeId="0" xr:uid="{00000000-0006-0000-0000-000001000000}">
      <text>
        <r>
          <rPr>
            <b/>
            <sz val="10"/>
            <color indexed="81"/>
            <rFont val="Tahoma"/>
            <family val="2"/>
          </rPr>
          <t>jmarks:</t>
        </r>
        <r>
          <rPr>
            <sz val="10"/>
            <color indexed="81"/>
            <rFont val="Tahoma"/>
            <family val="2"/>
          </rPr>
          <t xml:space="preserve">
Note manual entry
</t>
        </r>
      </text>
    </comment>
    <comment ref="F67" authorId="0" shapeId="0" xr:uid="{00000000-0006-0000-0000-000002000000}">
      <text>
        <r>
          <rPr>
            <b/>
            <sz val="10"/>
            <color indexed="81"/>
            <rFont val="Tahoma"/>
            <family val="2"/>
          </rPr>
          <t>jmarks:</t>
        </r>
        <r>
          <rPr>
            <sz val="10"/>
            <color indexed="81"/>
            <rFont val="Tahoma"/>
            <family val="2"/>
          </rPr>
          <t xml:space="preserve">
Note manual entry
</t>
        </r>
      </text>
    </comment>
    <comment ref="G67" authorId="0" shapeId="0" xr:uid="{00000000-0006-0000-0000-000003000000}">
      <text>
        <r>
          <rPr>
            <b/>
            <sz val="10"/>
            <color indexed="81"/>
            <rFont val="Tahoma"/>
            <family val="2"/>
          </rPr>
          <t>jmarks:</t>
        </r>
        <r>
          <rPr>
            <sz val="10"/>
            <color indexed="81"/>
            <rFont val="Tahoma"/>
            <family val="2"/>
          </rPr>
          <t xml:space="preserve">
Note manual entry
</t>
        </r>
      </text>
    </comment>
    <comment ref="H67" authorId="0" shapeId="0" xr:uid="{00000000-0006-0000-0000-000004000000}">
      <text>
        <r>
          <rPr>
            <b/>
            <sz val="10"/>
            <color indexed="81"/>
            <rFont val="Tahoma"/>
            <family val="2"/>
          </rPr>
          <t>jmarks:</t>
        </r>
        <r>
          <rPr>
            <sz val="10"/>
            <color indexed="81"/>
            <rFont val="Tahoma"/>
            <family val="2"/>
          </rPr>
          <t xml:space="preserve">
Note manual entry
</t>
        </r>
      </text>
    </comment>
    <comment ref="I67" authorId="0" shapeId="0" xr:uid="{00000000-0006-0000-0000-000005000000}">
      <text>
        <r>
          <rPr>
            <b/>
            <sz val="10"/>
            <color indexed="81"/>
            <rFont val="Tahoma"/>
            <family val="2"/>
          </rPr>
          <t>jmarks:</t>
        </r>
        <r>
          <rPr>
            <sz val="10"/>
            <color indexed="81"/>
            <rFont val="Tahoma"/>
            <family val="2"/>
          </rPr>
          <t xml:space="preserve">
Note manual entry
</t>
        </r>
      </text>
    </comment>
    <comment ref="J67" authorId="0" shapeId="0" xr:uid="{00000000-0006-0000-0000-000006000000}">
      <text>
        <r>
          <rPr>
            <b/>
            <sz val="10"/>
            <color indexed="81"/>
            <rFont val="Tahoma"/>
            <family val="2"/>
          </rPr>
          <t>jmarks:</t>
        </r>
        <r>
          <rPr>
            <sz val="10"/>
            <color indexed="81"/>
            <rFont val="Tahoma"/>
            <family val="2"/>
          </rPr>
          <t xml:space="preserve">
Note manual entry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F13" authorId="0" shapeId="0" xr:uid="{00000000-0006-0000-0100-000001000000}">
      <text>
        <r>
          <rPr>
            <b/>
            <sz val="10"/>
            <color indexed="81"/>
            <rFont val="Tahoma"/>
            <family val="2"/>
          </rPr>
          <t>JLM:</t>
        </r>
        <r>
          <rPr>
            <sz val="10"/>
            <color indexed="81"/>
            <rFont val="Tahoma"/>
            <family val="2"/>
          </rPr>
          <t xml:space="preserve">
tech insts became Title IV</t>
        </r>
      </text>
    </comment>
    <comment ref="R13" authorId="1" shapeId="0" xr:uid="{00000000-0006-0000-0100-000002000000}">
      <text>
        <r>
          <rPr>
            <b/>
            <sz val="8"/>
            <color indexed="81"/>
            <rFont val="Tahoma"/>
            <family val="2"/>
          </rPr>
          <t>jmarks:</t>
        </r>
        <r>
          <rPr>
            <sz val="8"/>
            <color indexed="81"/>
            <rFont val="Tahoma"/>
            <family val="2"/>
          </rPr>
          <t xml:space="preserve">
tech insts became Title IV</t>
        </r>
      </text>
    </comment>
    <comment ref="R14" authorId="1" shapeId="0" xr:uid="{00000000-0006-0000-0100-000003000000}">
      <text>
        <r>
          <rPr>
            <b/>
            <sz val="8"/>
            <color indexed="81"/>
            <rFont val="Tahoma"/>
            <family val="2"/>
          </rPr>
          <t>jmarks:</t>
        </r>
        <r>
          <rPr>
            <sz val="8"/>
            <color indexed="81"/>
            <rFont val="Tahoma"/>
            <family val="2"/>
          </rPr>
          <t xml:space="preserve">
tech insts became Title IV</t>
        </r>
      </text>
    </comment>
    <comment ref="R15" authorId="1" shapeId="0" xr:uid="{00000000-0006-0000-0100-000004000000}">
      <text>
        <r>
          <rPr>
            <b/>
            <sz val="8"/>
            <color indexed="81"/>
            <rFont val="Tahoma"/>
            <family val="2"/>
          </rPr>
          <t>jmarks:</t>
        </r>
        <r>
          <rPr>
            <sz val="8"/>
            <color indexed="81"/>
            <rFont val="Tahoma"/>
            <family val="2"/>
          </rPr>
          <t xml:space="preserve">
tech insts became Title IV</t>
        </r>
      </text>
    </comment>
    <comment ref="BX17" authorId="1" shapeId="0" xr:uid="{00000000-0006-0000-0100-000005000000}">
      <text>
        <r>
          <rPr>
            <b/>
            <sz val="8"/>
            <color indexed="81"/>
            <rFont val="Tahoma"/>
            <family val="2"/>
          </rPr>
          <t>jmarks:</t>
        </r>
        <r>
          <rPr>
            <sz val="8"/>
            <color indexed="81"/>
            <rFont val="Tahoma"/>
            <family val="2"/>
          </rPr>
          <t xml:space="preserve">
7 reported but replaced with extrapolated #</t>
        </r>
      </text>
    </comment>
    <comment ref="BY17" authorId="0" shapeId="0" xr:uid="{00000000-0006-0000-0100-000006000000}">
      <text>
        <r>
          <rPr>
            <b/>
            <sz val="10"/>
            <color indexed="81"/>
            <rFont val="Tahoma"/>
            <family val="2"/>
          </rPr>
          <t>JLM:</t>
        </r>
        <r>
          <rPr>
            <sz val="10"/>
            <color indexed="81"/>
            <rFont val="Tahoma"/>
            <family val="2"/>
          </rPr>
          <t xml:space="preserve">
11 reported but extrapolated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H1"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<sst xmlns="http://schemas.openxmlformats.org/spreadsheetml/2006/main" count="535" uniqueCount="127">
  <si>
    <t>Full-Time Administrators</t>
  </si>
  <si>
    <t>Men</t>
  </si>
  <si>
    <t>Women</t>
  </si>
  <si>
    <t>White</t>
  </si>
  <si>
    <t>Black</t>
  </si>
  <si>
    <t>Hispanic</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</si>
  <si>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</si>
  <si>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</si>
  <si>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</si>
  <si>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</si>
  <si>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</si>
  <si>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</si>
  <si>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</si>
  <si>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</si>
  <si>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</si>
  <si>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</si>
  <si>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</si>
  <si>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</si>
  <si>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</si>
  <si>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</si>
  <si>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</si>
  <si>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</si>
  <si>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 Total</t>
  </si>
  <si>
    <t>Delaware</t>
  </si>
  <si>
    <t>Source:</t>
  </si>
  <si>
    <t>SREB states</t>
  </si>
  <si>
    <t>Total (both sexes)</t>
  </si>
  <si>
    <t>All race total</t>
  </si>
  <si>
    <t xml:space="preserve">SOURCE: </t>
  </si>
  <si>
    <t>SREB</t>
  </si>
  <si>
    <t>analysis of</t>
  </si>
  <si>
    <t>of NCES</t>
  </si>
  <si>
    <t>Other</t>
  </si>
  <si>
    <t>Blacks in PBI or HBI</t>
  </si>
  <si>
    <t>Percent of</t>
  </si>
  <si>
    <t>Fall 1991</t>
  </si>
  <si>
    <t>Percent</t>
  </si>
  <si>
    <t>2003-04</t>
  </si>
  <si>
    <t>1993-94</t>
  </si>
  <si>
    <t>Black in PBI or HBI +</t>
  </si>
  <si>
    <t>Gender Check Figures</t>
  </si>
  <si>
    <t>Race/Ethnic Check Figures</t>
  </si>
  <si>
    <t>1995-96</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</si>
  <si>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</si>
  <si>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</si>
  <si>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</si>
  <si>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</si>
  <si>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</si>
  <si>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</si>
  <si>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</si>
  <si>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</si>
  <si>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</si>
  <si>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</si>
  <si>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</si>
  <si>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</si>
  <si>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</si>
  <si>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</si>
  <si>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</si>
  <si>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</si>
  <si>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</si>
  <si>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</si>
  <si>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</si>
  <si>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</si>
  <si>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</si>
  <si>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</si>
  <si>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</si>
  <si>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</si>
  <si>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</si>
  <si>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</si>
  <si>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</si>
  <si>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</si>
  <si>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</si>
  <si>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</si>
  <si>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</si>
  <si>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</si>
  <si>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</si>
  <si>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</si>
  <si>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</si>
  <si>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1993</t>
  </si>
  <si>
    <t>Fall 1995</t>
  </si>
  <si>
    <t>Fall 2003</t>
  </si>
  <si>
    <t>Public Two-Year Colleges</t>
  </si>
  <si>
    <t>2005-06</t>
  </si>
  <si>
    <t>Fall 2005</t>
  </si>
  <si>
    <t>Total</t>
  </si>
  <si>
    <t>1997-98</t>
  </si>
  <si>
    <t>2007-08</t>
  </si>
  <si>
    <t>Fall 1997</t>
  </si>
  <si>
    <t>Fall 2007</t>
  </si>
  <si>
    <t>Staff data</t>
  </si>
  <si>
    <t>2009-10</t>
  </si>
  <si>
    <t>Two or More Races</t>
  </si>
  <si>
    <t>Midwest</t>
  </si>
  <si>
    <t>Northeast</t>
  </si>
  <si>
    <t>West</t>
  </si>
  <si>
    <t>50 States and D.C.</t>
  </si>
  <si>
    <t>Fall 2009</t>
  </si>
  <si>
    <t xml:space="preserve">    as a percent of U.S.</t>
  </si>
  <si>
    <t xml:space="preserve">   as a percent of U.S.</t>
  </si>
  <si>
    <t>NA</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</si>
  <si>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</si>
  <si>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</si>
  <si>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</si>
  <si>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t xml:space="preserve">Note: </t>
  </si>
  <si>
    <t>2011-12</t>
  </si>
  <si>
    <t>Fall 2011</t>
  </si>
  <si>
    <t>Blk or Hisp</t>
  </si>
  <si>
    <t>2013-14</t>
  </si>
  <si>
    <t>SREB analysis of National Center for Education Statistics fall staff surveys — www.nces.ed.gov/ipeds.</t>
  </si>
  <si>
    <t>Black Administrators</t>
  </si>
  <si>
    <t>2015-16</t>
  </si>
  <si>
    <r>
      <t>Full-Time Administrators</t>
    </r>
    <r>
      <rPr>
        <vertAlign val="superscript"/>
        <sz val="10"/>
        <rFont val="SWISS-C"/>
        <family val="2"/>
      </rPr>
      <t>1</t>
    </r>
    <r>
      <rPr>
        <sz val="10"/>
        <rFont val="SWISS-C"/>
        <family val="2"/>
      </rPr>
      <t xml:space="preserve"> at Public Two-Year Colleges</t>
    </r>
  </si>
  <si>
    <t>2017-18</t>
  </si>
  <si>
    <t>2013-14 to</t>
  </si>
  <si>
    <t xml:space="preserve">  May 2019</t>
  </si>
  <si>
    <t>"NA" indicates not applicable. There was no institution of this type in the state during the specified years.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</si>
  <si>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</si>
  <si>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t>
    </r>
  </si>
  <si>
    <r>
      <rPr>
        <vertAlign val="superscript"/>
        <sz val="10"/>
        <rFont val="SWISS-C"/>
      </rPr>
      <t>2</t>
    </r>
    <r>
      <rPr>
        <sz val="10"/>
        <rFont val="SWISS-C"/>
        <family val="2"/>
      </rPr>
      <t xml:space="preserve"> Calculated based on a total that excludes people whose race is unknown and people from foreign countries.</t>
    </r>
  </si>
  <si>
    <t>Change</t>
  </si>
  <si>
    <r>
      <t>Black</t>
    </r>
    <r>
      <rPr>
        <vertAlign val="superscript"/>
        <sz val="10"/>
        <rFont val="Arial"/>
        <family val="2"/>
      </rPr>
      <t>2</t>
    </r>
  </si>
  <si>
    <r>
      <t>Hispanic</t>
    </r>
    <r>
      <rPr>
        <vertAlign val="superscript"/>
        <sz val="10"/>
        <rFont val="Arial"/>
        <family val="2"/>
      </rPr>
      <t>2</t>
    </r>
  </si>
  <si>
    <r>
      <t>at PBIs or HBIs</t>
    </r>
    <r>
      <rPr>
        <vertAlign val="superscript"/>
        <sz val="10"/>
        <rFont val="Arial"/>
        <family val="2"/>
      </rPr>
      <t>3</t>
    </r>
  </si>
  <si>
    <r>
      <t>West Virginia</t>
    </r>
    <r>
      <rPr>
        <vertAlign val="superscript"/>
        <sz val="10"/>
        <rFont val="Arial"/>
        <family val="2"/>
      </rPr>
      <t>4</t>
    </r>
  </si>
  <si>
    <r>
      <rPr>
        <vertAlign val="superscript"/>
        <sz val="10"/>
        <rFont val="SWISS-C"/>
      </rPr>
      <t>4</t>
    </r>
    <r>
      <rPr>
        <sz val="10"/>
        <rFont val="SWISS-C"/>
        <family val="2"/>
      </rPr>
      <t xml:space="preserve"> Two-year colleges formerly embedded in and reported as four-year are now separate and reported as two-year.</t>
    </r>
  </si>
  <si>
    <r>
      <rPr>
        <vertAlign val="superscript"/>
        <sz val="10"/>
        <rFont val="SWISS-C"/>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r>
      <rPr>
        <sz val="10"/>
        <rFont val="SWISS-C"/>
      </rPr>
      <t xml:space="preserve"> While an institution's PBI status may change from year to year, HBCU status will not.</t>
    </r>
  </si>
  <si>
    <t>Table 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</si>
</sst>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23">
    <font>
      <sz val="10"/>
      <name val="SWISS-C"/>
    </font>
    <font>
      <sz val="10"/>
      <name val="AGaramond"/>
      <family val="3"/>
    </font>
    <font>
      <sz val="10"/>
      <name val="Arial"/>
      <family val="2"/>
    </font>
    <font>
      <sz val="10"/>
      <name val="SWISS-C"/>
    </font>
    <font>
      <b/>
      <sz val="10"/>
      <name val="Arial"/>
      <family val="2"/>
    </font>
    <font>
      <sz val="8"/>
      <name val="SWISS-C"/>
    </font>
    <font>
      <b/>
      <sz val="8"/>
      <color indexed="81"/>
      <name val="Tahoma"/>
      <family val="2"/>
    </font>
    <font>
      <sz val="8"/>
      <color indexed="81"/>
      <name val="Tahoma"/>
      <family val="2"/>
    </font>
    <font>
      <sz val="10"/>
      <color indexed="12"/>
      <name val="Arial"/>
      <family val="2"/>
    </font>
    <font>
      <sz val="10"/>
      <color indexed="10"/>
      <name val="ARIAL"/>
      <family val="2"/>
    </font>
    <font>
      <sz val="10"/>
      <color indexed="81"/>
      <name val="Tahoma"/>
      <family val="2"/>
    </font>
    <font>
      <b/>
      <sz val="10"/>
      <color indexed="81"/>
      <name val="Tahoma"/>
      <family val="2"/>
    </font>
    <font>
      <sz val="10"/>
      <color rgb="FF0000FF"/>
      <name val="Arial"/>
      <family val="2"/>
    </font>
    <font>
      <b/>
      <sz val="10"/>
      <color rgb="FFFF0000"/>
      <name val="Arial"/>
      <family val="2"/>
    </font>
    <font>
      <b/>
      <sz val="10"/>
      <color rgb="FF0000FF"/>
      <name val="Arial"/>
      <family val="2"/>
    </font>
    <font>
      <sz val="10"/>
      <color rgb="FF0000FF"/>
      <name val="SWISS-C"/>
    </font>
    <font>
      <vertAlign val="superscript"/>
      <sz val="10"/>
      <name val="SWISS-C"/>
      <family val="2"/>
    </font>
    <font>
      <sz val="10"/>
      <name val="SWISS-C"/>
      <family val="2"/>
    </font>
    <font>
      <sz val="10"/>
      <name val="Arial"/>
      <family val="2"/>
    </font>
    <font>
      <b/>
      <sz val="10"/>
      <name val="Arial"/>
      <family val="2"/>
    </font>
    <font>
      <sz val="10"/>
      <name val="SWISS-C"/>
    </font>
    <font>
      <vertAlign val="superscript"/>
      <sz val="10"/>
      <name val="Arial"/>
      <family val="2"/>
    </font>
    <font>
      <vertAlign val="superscript"/>
      <sz val="10"/>
      <name val="SWISS-C"/>
    </font>
  </fonts>
  <fills count="7">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3">
    <xf numFmtId="0" fontId="0" fillId="0" borderId="0"/>
    <xf numFmtId="43" fontId="1" fillId="0" borderId="0" applyFont="0" applyFill="0" applyBorder="0" applyAlignment="0" applyProtection="0"/>
    <xf numFmtId="0" fontId="3" fillId="0" borderId="0"/>
  </cellStyleXfs>
  <cellXfs count="216">
    <xf numFmtId="0" fontId="0" fillId="0" borderId="0" xfId="0"/>
    <xf numFmtId="0" fontId="2" fillId="0" borderId="0" xfId="0" applyFont="1" applyFill="1" applyBorder="1" applyProtection="1"/>
    <xf numFmtId="0" fontId="2" fillId="0" borderId="0" xfId="0" applyFont="1" applyFill="1"/>
    <xf numFmtId="0" fontId="0" fillId="0" borderId="1" xfId="0" applyBorder="1"/>
    <xf numFmtId="0" fontId="8" fillId="0" borderId="0" xfId="0" applyFont="1" applyAlignment="1"/>
    <xf numFmtId="0" fontId="8" fillId="0" borderId="2" xfId="0" applyNumberFormat="1" applyFont="1" applyFill="1" applyBorder="1" applyAlignment="1">
      <alignment horizontal="left"/>
    </xf>
    <xf numFmtId="0" fontId="8" fillId="0" borderId="6" xfId="0" applyNumberFormat="1" applyFont="1" applyFill="1" applyBorder="1" applyAlignment="1">
      <alignment horizontal="left"/>
    </xf>
    <xf numFmtId="0" fontId="8" fillId="0" borderId="0" xfId="0" applyNumberFormat="1" applyFont="1" applyBorder="1" applyAlignment="1">
      <alignment horizontal="left"/>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0" fontId="8" fillId="0" borderId="0" xfId="0" applyNumberFormat="1" applyFont="1" applyBorder="1" applyAlignment="1">
      <alignment horizontal="right"/>
    </xf>
    <xf numFmtId="0" fontId="8" fillId="0" borderId="0" xfId="0" applyFont="1" applyBorder="1" applyAlignment="1"/>
    <xf numFmtId="0" fontId="8" fillId="0" borderId="0" xfId="0" applyFont="1" applyFill="1" applyBorder="1" applyAlignment="1">
      <alignment horizontal="right"/>
    </xf>
    <xf numFmtId="0" fontId="8" fillId="0" borderId="0" xfId="0" applyNumberFormat="1" applyFont="1" applyFill="1" applyBorder="1" applyAlignment="1">
      <alignment horizontal="right"/>
    </xf>
    <xf numFmtId="0" fontId="8" fillId="0" borderId="0" xfId="0" applyFont="1" applyFill="1" applyBorder="1" applyAlignment="1" applyProtection="1">
      <alignment horizontal="right"/>
    </xf>
    <xf numFmtId="0" fontId="8" fillId="0" borderId="0" xfId="0" applyNumberFormat="1" applyFont="1" applyAlignment="1"/>
    <xf numFmtId="0" fontId="8" fillId="0" borderId="0" xfId="0" applyNumberFormat="1" applyFont="1" applyBorder="1" applyAlignment="1"/>
    <xf numFmtId="0" fontId="8" fillId="0" borderId="6" xfId="0" applyFont="1" applyFill="1" applyBorder="1" applyAlignment="1">
      <alignment horizontal="right"/>
    </xf>
    <xf numFmtId="37" fontId="2" fillId="0" borderId="0" xfId="0" applyNumberFormat="1" applyFont="1" applyFill="1" applyBorder="1" applyAlignment="1" applyProtection="1">
      <alignment horizontal="left"/>
    </xf>
    <xf numFmtId="37" fontId="2" fillId="0" borderId="0" xfId="0" applyNumberFormat="1" applyFont="1" applyFill="1" applyBorder="1"/>
    <xf numFmtId="165" fontId="4" fillId="0" borderId="0" xfId="1" applyNumberFormat="1" applyFont="1" applyFill="1" applyAlignment="1"/>
    <xf numFmtId="165" fontId="4" fillId="0" borderId="0" xfId="1" applyNumberFormat="1" applyFont="1" applyFill="1" applyBorder="1" applyAlignment="1"/>
    <xf numFmtId="165" fontId="4" fillId="0" borderId="0" xfId="1" applyNumberFormat="1" applyFont="1" applyFill="1" applyAlignment="1">
      <alignment horizontal="right"/>
    </xf>
    <xf numFmtId="165" fontId="2" fillId="0" borderId="0" xfId="1" applyNumberFormat="1" applyFont="1" applyFill="1" applyBorder="1"/>
    <xf numFmtId="0" fontId="2" fillId="0" borderId="0" xfId="0" applyFont="1" applyFill="1" applyProtection="1"/>
    <xf numFmtId="165" fontId="2" fillId="0" borderId="0" xfId="1" applyNumberFormat="1" applyFont="1" applyFill="1" applyBorder="1" applyAlignment="1">
      <alignment horizontal="right"/>
    </xf>
    <xf numFmtId="165" fontId="4" fillId="0" borderId="1" xfId="1" applyNumberFormat="1" applyFont="1" applyFill="1" applyBorder="1" applyAlignment="1"/>
    <xf numFmtId="165" fontId="4" fillId="0" borderId="0" xfId="1" applyNumberFormat="1" applyFont="1" applyFill="1" applyBorder="1" applyAlignment="1">
      <alignment horizontal="right"/>
    </xf>
    <xf numFmtId="165" fontId="2" fillId="0" borderId="0" xfId="1" applyNumberFormat="1" applyFont="1" applyFill="1" applyAlignment="1"/>
    <xf numFmtId="165" fontId="2" fillId="0" borderId="2" xfId="1" applyNumberFormat="1" applyFont="1" applyFill="1" applyBorder="1" applyAlignment="1">
      <alignment horizontal="left"/>
    </xf>
    <xf numFmtId="165" fontId="2" fillId="0" borderId="2" xfId="1" applyNumberFormat="1" applyFont="1" applyFill="1" applyBorder="1" applyAlignment="1" applyProtection="1">
      <alignment horizontal="left"/>
      <protection locked="0"/>
    </xf>
    <xf numFmtId="165" fontId="2" fillId="0" borderId="6" xfId="1" applyNumberFormat="1" applyFont="1" applyFill="1" applyBorder="1" applyAlignment="1">
      <alignment horizontal="lef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165" fontId="2" fillId="0" borderId="1" xfId="1" applyNumberFormat="1" applyFont="1" applyFill="1" applyBorder="1" applyAlignment="1"/>
    <xf numFmtId="165" fontId="2" fillId="0" borderId="1" xfId="1" applyNumberFormat="1" applyFont="1" applyFill="1" applyBorder="1" applyAlignment="1">
      <alignment horizontal="right"/>
    </xf>
    <xf numFmtId="165" fontId="2" fillId="0" borderId="7"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3" xfId="1" applyNumberFormat="1" applyFont="1" applyFill="1" applyBorder="1" applyAlignment="1">
      <alignment horizontal="right"/>
    </xf>
    <xf numFmtId="166" fontId="12" fillId="0" borderId="0" xfId="1" applyNumberFormat="1" applyFont="1" applyFill="1" applyBorder="1" applyAlignment="1">
      <alignment horizontal="right"/>
    </xf>
    <xf numFmtId="166" fontId="12" fillId="0" borderId="3" xfId="1" applyNumberFormat="1" applyFont="1" applyFill="1" applyBorder="1" applyAlignment="1">
      <alignment horizontal="right"/>
    </xf>
    <xf numFmtId="165" fontId="2" fillId="0" borderId="0" xfId="1" applyNumberFormat="1" applyFont="1" applyFill="1" applyBorder="1" applyAlignment="1"/>
    <xf numFmtId="165" fontId="2" fillId="0" borderId="3" xfId="1" applyNumberFormat="1" applyFont="1" applyFill="1" applyBorder="1" applyAlignment="1"/>
    <xf numFmtId="165" fontId="9" fillId="0" borderId="0" xfId="1" applyNumberFormat="1" applyFont="1" applyFill="1" applyBorder="1"/>
    <xf numFmtId="165" fontId="8" fillId="0" borderId="0" xfId="1" applyNumberFormat="1" applyFont="1" applyFill="1" applyBorder="1" applyAlignment="1">
      <alignment horizontal="right"/>
    </xf>
    <xf numFmtId="165" fontId="2" fillId="0" borderId="1" xfId="1" applyNumberFormat="1" applyFont="1" applyFill="1" applyBorder="1"/>
    <xf numFmtId="165" fontId="2" fillId="0" borderId="7" xfId="1" applyNumberFormat="1" applyFont="1" applyFill="1" applyBorder="1" applyAlignment="1"/>
    <xf numFmtId="165" fontId="12" fillId="0" borderId="0" xfId="1" applyNumberFormat="1" applyFont="1" applyFill="1" applyBorder="1" applyAlignment="1"/>
    <xf numFmtId="165" fontId="12" fillId="0" borderId="3" xfId="1" applyNumberFormat="1" applyFont="1" applyFill="1" applyBorder="1" applyAlignment="1"/>
    <xf numFmtId="165" fontId="2" fillId="0" borderId="3" xfId="1" applyNumberFormat="1" applyFont="1" applyFill="1" applyBorder="1"/>
    <xf numFmtId="165" fontId="2" fillId="0" borderId="0" xfId="1" applyNumberFormat="1" applyFont="1" applyFill="1"/>
    <xf numFmtId="165" fontId="12" fillId="0" borderId="0" xfId="1" applyNumberFormat="1" applyFont="1" applyFill="1" applyBorder="1" applyAlignment="1" applyProtection="1">
      <protection locked="0"/>
    </xf>
    <xf numFmtId="165" fontId="12" fillId="0" borderId="3" xfId="1" applyNumberFormat="1" applyFont="1" applyFill="1" applyBorder="1" applyAlignment="1" applyProtection="1">
      <protection locked="0"/>
    </xf>
    <xf numFmtId="0" fontId="2" fillId="0" borderId="0" xfId="0" applyFont="1" applyFill="1" applyBorder="1"/>
    <xf numFmtId="0" fontId="13" fillId="0" borderId="2" xfId="0" applyNumberFormat="1" applyFont="1" applyBorder="1"/>
    <xf numFmtId="0" fontId="2" fillId="0" borderId="2" xfId="0" applyNumberFormat="1" applyFont="1" applyBorder="1"/>
    <xf numFmtId="165" fontId="2" fillId="0" borderId="0" xfId="1" applyNumberFormat="1" applyFont="1" applyFill="1" applyAlignment="1">
      <alignment horizontal="right"/>
    </xf>
    <xf numFmtId="165" fontId="2" fillId="0" borderId="0" xfId="1" applyNumberFormat="1" applyFont="1" applyFill="1" applyAlignment="1" applyProtection="1">
      <protection locked="0"/>
    </xf>
    <xf numFmtId="165" fontId="2" fillId="0" borderId="0" xfId="1" applyNumberFormat="1" applyFont="1" applyFill="1" applyBorder="1" applyAlignment="1" applyProtection="1">
      <protection locked="0"/>
    </xf>
    <xf numFmtId="165" fontId="2" fillId="0" borderId="0" xfId="1" applyNumberFormat="1" applyFont="1" applyFill="1" applyAlignment="1" applyProtection="1">
      <alignment horizontal="right"/>
      <protection locked="0"/>
    </xf>
    <xf numFmtId="0" fontId="2" fillId="0" borderId="0" xfId="0" applyFont="1" applyFill="1" applyAlignment="1" applyProtection="1">
      <alignment horizontal="centerContinuous"/>
    </xf>
    <xf numFmtId="165" fontId="12" fillId="0" borderId="0" xfId="1" applyNumberFormat="1" applyFont="1" applyFill="1" applyBorder="1"/>
    <xf numFmtId="165" fontId="12" fillId="0" borderId="0" xfId="1" applyNumberFormat="1" applyFont="1" applyFill="1" applyAlignment="1"/>
    <xf numFmtId="165" fontId="12" fillId="0" borderId="1" xfId="1" applyNumberFormat="1" applyFont="1" applyFill="1" applyBorder="1" applyAlignment="1"/>
    <xf numFmtId="37" fontId="12" fillId="0" borderId="0" xfId="0" applyNumberFormat="1" applyFont="1" applyFill="1" applyBorder="1"/>
    <xf numFmtId="165" fontId="12" fillId="0" borderId="0" xfId="1" applyNumberFormat="1" applyFont="1" applyFill="1"/>
    <xf numFmtId="37" fontId="12" fillId="0" borderId="0" xfId="0" applyNumberFormat="1" applyFont="1" applyFill="1" applyBorder="1" applyAlignment="1" applyProtection="1">
      <alignment horizontal="left"/>
    </xf>
    <xf numFmtId="166" fontId="12" fillId="0" borderId="0" xfId="1" applyNumberFormat="1" applyFont="1" applyFill="1" applyBorder="1" applyAlignment="1"/>
    <xf numFmtId="166" fontId="12" fillId="0" borderId="0" xfId="1" applyNumberFormat="1" applyFont="1" applyFill="1" applyBorder="1"/>
    <xf numFmtId="166" fontId="12" fillId="0" borderId="1" xfId="1" applyNumberFormat="1" applyFont="1" applyFill="1" applyBorder="1" applyAlignment="1"/>
    <xf numFmtId="166" fontId="12" fillId="0" borderId="1" xfId="1" applyNumberFormat="1" applyFont="1" applyFill="1" applyBorder="1" applyAlignment="1">
      <alignment horizontal="right"/>
    </xf>
    <xf numFmtId="166" fontId="12" fillId="0" borderId="1" xfId="1" applyNumberFormat="1" applyFont="1" applyFill="1" applyBorder="1"/>
    <xf numFmtId="166" fontId="15" fillId="0" borderId="0" xfId="0" applyNumberFormat="1" applyFont="1"/>
    <xf numFmtId="166" fontId="15" fillId="0" borderId="1" xfId="0" applyNumberFormat="1" applyFont="1" applyBorder="1"/>
    <xf numFmtId="166" fontId="12" fillId="0" borderId="0" xfId="1" applyNumberFormat="1" applyFont="1" applyFill="1" applyBorder="1" applyAlignment="1" applyProtection="1">
      <protection locked="0"/>
    </xf>
    <xf numFmtId="166" fontId="14" fillId="0" borderId="2" xfId="0" applyNumberFormat="1" applyFont="1" applyBorder="1"/>
    <xf numFmtId="166" fontId="12" fillId="0" borderId="3" xfId="1" applyNumberFormat="1" applyFont="1" applyFill="1" applyBorder="1" applyAlignment="1"/>
    <xf numFmtId="166" fontId="12" fillId="0" borderId="7" xfId="1" applyNumberFormat="1" applyFont="1" applyFill="1" applyBorder="1" applyAlignment="1"/>
    <xf numFmtId="166" fontId="12" fillId="0" borderId="3" xfId="1" applyNumberFormat="1" applyFont="1" applyFill="1" applyBorder="1"/>
    <xf numFmtId="166" fontId="12" fillId="0" borderId="3" xfId="1" applyNumberFormat="1" applyFont="1" applyFill="1" applyBorder="1" applyAlignment="1" applyProtection="1">
      <protection locked="0"/>
    </xf>
    <xf numFmtId="0" fontId="8" fillId="2" borderId="6" xfId="0" applyNumberFormat="1" applyFont="1" applyFill="1" applyBorder="1" applyAlignment="1">
      <alignment horizontal="left"/>
    </xf>
    <xf numFmtId="0" fontId="8" fillId="2" borderId="2" xfId="0" applyNumberFormat="1" applyFont="1" applyFill="1" applyBorder="1" applyAlignment="1">
      <alignment horizontal="left"/>
    </xf>
    <xf numFmtId="0" fontId="8" fillId="2" borderId="6" xfId="0" applyFont="1" applyFill="1" applyBorder="1" applyAlignment="1">
      <alignment horizontal="right"/>
    </xf>
    <xf numFmtId="0" fontId="8" fillId="2" borderId="1" xfId="0" applyNumberFormat="1" applyFont="1" applyFill="1" applyBorder="1" applyAlignment="1">
      <alignment horizontal="right"/>
    </xf>
    <xf numFmtId="166" fontId="12" fillId="2" borderId="3" xfId="1" applyNumberFormat="1" applyFont="1" applyFill="1" applyBorder="1" applyAlignment="1">
      <alignment horizontal="right"/>
    </xf>
    <xf numFmtId="166" fontId="12" fillId="2" borderId="0" xfId="1" applyNumberFormat="1" applyFont="1" applyFill="1" applyBorder="1" applyAlignment="1">
      <alignment horizontal="right"/>
    </xf>
    <xf numFmtId="166" fontId="12" fillId="2" borderId="3" xfId="1" applyNumberFormat="1" applyFont="1" applyFill="1" applyBorder="1" applyAlignment="1"/>
    <xf numFmtId="166" fontId="12" fillId="2" borderId="0" xfId="1" applyNumberFormat="1" applyFont="1" applyFill="1" applyBorder="1"/>
    <xf numFmtId="166" fontId="12" fillId="2" borderId="7" xfId="1" applyNumberFormat="1" applyFont="1" applyFill="1" applyBorder="1" applyAlignment="1"/>
    <xf numFmtId="166" fontId="12" fillId="2" borderId="1" xfId="1" applyNumberFormat="1" applyFont="1" applyFill="1" applyBorder="1" applyAlignment="1">
      <alignment horizontal="right"/>
    </xf>
    <xf numFmtId="166" fontId="12" fillId="2" borderId="1" xfId="1" applyNumberFormat="1" applyFont="1" applyFill="1" applyBorder="1"/>
    <xf numFmtId="166" fontId="12" fillId="2" borderId="0" xfId="1" applyNumberFormat="1" applyFont="1" applyFill="1" applyBorder="1" applyAlignment="1"/>
    <xf numFmtId="166" fontId="12" fillId="2" borderId="3" xfId="1" applyNumberFormat="1" applyFont="1" applyFill="1" applyBorder="1"/>
    <xf numFmtId="166" fontId="15" fillId="2" borderId="0" xfId="0" applyNumberFormat="1" applyFont="1" applyFill="1"/>
    <xf numFmtId="166" fontId="15" fillId="2" borderId="1" xfId="0" applyNumberFormat="1" applyFont="1" applyFill="1" applyBorder="1"/>
    <xf numFmtId="166" fontId="12" fillId="2" borderId="3" xfId="1" applyNumberFormat="1" applyFont="1" applyFill="1" applyBorder="1" applyAlignment="1" applyProtection="1">
      <protection locked="0"/>
    </xf>
    <xf numFmtId="166" fontId="12" fillId="2" borderId="0" xfId="1" applyNumberFormat="1" applyFont="1" applyFill="1" applyBorder="1" applyAlignment="1" applyProtection="1">
      <protection locked="0"/>
    </xf>
    <xf numFmtId="166" fontId="14" fillId="2" borderId="2" xfId="0" applyNumberFormat="1" applyFont="1" applyFill="1" applyBorder="1"/>
    <xf numFmtId="166" fontId="12" fillId="2" borderId="5" xfId="1" applyNumberFormat="1" applyFont="1" applyFill="1" applyBorder="1" applyAlignment="1">
      <alignment horizontal="right"/>
    </xf>
    <xf numFmtId="166" fontId="12" fillId="2" borderId="4" xfId="1" applyNumberFormat="1" applyFont="1" applyFill="1" applyBorder="1" applyAlignment="1">
      <alignment horizontal="right"/>
    </xf>
    <xf numFmtId="166" fontId="12" fillId="0" borderId="7" xfId="1" applyNumberFormat="1" applyFont="1" applyFill="1" applyBorder="1" applyAlignment="1">
      <alignment horizontal="right"/>
    </xf>
    <xf numFmtId="166" fontId="15" fillId="0" borderId="0" xfId="0" applyNumberFormat="1" applyFont="1" applyAlignment="1">
      <alignment horizontal="right"/>
    </xf>
    <xf numFmtId="166" fontId="15" fillId="0" borderId="1" xfId="0" applyNumberFormat="1" applyFont="1" applyBorder="1" applyAlignment="1">
      <alignment horizontal="right"/>
    </xf>
    <xf numFmtId="166" fontId="12" fillId="0" borderId="3" xfId="1" applyNumberFormat="1" applyFont="1" applyFill="1" applyBorder="1" applyAlignment="1" applyProtection="1">
      <alignment horizontal="right"/>
      <protection locked="0"/>
    </xf>
    <xf numFmtId="166" fontId="12" fillId="0" borderId="0" xfId="1" applyNumberFormat="1" applyFont="1" applyFill="1" applyBorder="1" applyAlignment="1" applyProtection="1">
      <alignment horizontal="right"/>
      <protection locked="0"/>
    </xf>
    <xf numFmtId="166" fontId="14" fillId="0" borderId="2" xfId="0" applyNumberFormat="1" applyFont="1" applyBorder="1" applyAlignment="1">
      <alignment horizontal="right"/>
    </xf>
    <xf numFmtId="165" fontId="3" fillId="0" borderId="0" xfId="1" applyNumberFormat="1" applyFont="1" applyFill="1" applyAlignment="1"/>
    <xf numFmtId="165" fontId="0" fillId="0" borderId="0" xfId="1" applyNumberFormat="1" applyFont="1" applyFill="1" applyBorder="1" applyAlignment="1">
      <alignment vertical="top"/>
    </xf>
    <xf numFmtId="165" fontId="0" fillId="0" borderId="0" xfId="1" applyNumberFormat="1" applyFont="1" applyFill="1" applyBorder="1"/>
    <xf numFmtId="165" fontId="3" fillId="0" borderId="0" xfId="1" applyNumberFormat="1" applyFont="1" applyFill="1" applyBorder="1"/>
    <xf numFmtId="0" fontId="0" fillId="0" borderId="0" xfId="0" applyFill="1"/>
    <xf numFmtId="3" fontId="2" fillId="4" borderId="0" xfId="0" applyNumberFormat="1" applyFont="1" applyFill="1" applyBorder="1" applyAlignment="1" applyProtection="1"/>
    <xf numFmtId="165" fontId="2" fillId="5" borderId="0" xfId="1" applyNumberFormat="1" applyFont="1" applyFill="1" applyBorder="1"/>
    <xf numFmtId="0" fontId="13" fillId="0" borderId="1" xfId="0" applyNumberFormat="1" applyFont="1" applyBorder="1"/>
    <xf numFmtId="166" fontId="12" fillId="0" borderId="5" xfId="1" applyNumberFormat="1" applyFont="1" applyFill="1" applyBorder="1" applyAlignment="1">
      <alignment horizontal="right"/>
    </xf>
    <xf numFmtId="165" fontId="2" fillId="6" borderId="1" xfId="1" applyNumberFormat="1" applyFont="1" applyFill="1" applyBorder="1" applyAlignment="1">
      <alignment horizontal="right"/>
    </xf>
    <xf numFmtId="165" fontId="2" fillId="0" borderId="1" xfId="1" applyNumberFormat="1" applyFont="1" applyFill="1" applyBorder="1" applyAlignment="1" applyProtection="1">
      <alignment horizontal="left"/>
      <protection locked="0"/>
    </xf>
    <xf numFmtId="0" fontId="8" fillId="6" borderId="1" xfId="0" applyNumberFormat="1" applyFont="1" applyFill="1" applyBorder="1" applyAlignment="1">
      <alignment horizontal="right"/>
    </xf>
    <xf numFmtId="0" fontId="8" fillId="2" borderId="0" xfId="0" applyNumberFormat="1" applyFont="1" applyFill="1" applyBorder="1" applyAlignment="1">
      <alignment horizontal="right"/>
    </xf>
    <xf numFmtId="0" fontId="8" fillId="2" borderId="1" xfId="0" applyNumberFormat="1" applyFont="1" applyFill="1" applyBorder="1" applyAlignment="1">
      <alignment horizontal="left"/>
    </xf>
    <xf numFmtId="0" fontId="0" fillId="0" borderId="0" xfId="0" applyFill="1" applyBorder="1"/>
    <xf numFmtId="0" fontId="18" fillId="0" borderId="0" xfId="0" applyFont="1" applyAlignment="1" applyProtection="1">
      <alignment horizontal="left"/>
    </xf>
    <xf numFmtId="0" fontId="18" fillId="0" borderId="0" xfId="0" applyFont="1" applyAlignment="1" applyProtection="1">
      <alignment horizontal="centerContinuous"/>
    </xf>
    <xf numFmtId="0" fontId="18" fillId="0" borderId="0" xfId="0" applyFont="1" applyAlignment="1"/>
    <xf numFmtId="0" fontId="18" fillId="0" borderId="0" xfId="0" applyFont="1" applyFill="1" applyAlignment="1" applyProtection="1"/>
    <xf numFmtId="0" fontId="18" fillId="0" borderId="1" xfId="0" applyFont="1" applyBorder="1" applyAlignment="1" applyProtection="1">
      <alignment horizontal="centerContinuous"/>
    </xf>
    <xf numFmtId="0" fontId="18" fillId="0" borderId="1" xfId="0" applyFont="1" applyBorder="1" applyAlignment="1"/>
    <xf numFmtId="0" fontId="18" fillId="0" borderId="1" xfId="0" applyFont="1" applyFill="1" applyBorder="1" applyAlignment="1" applyProtection="1"/>
    <xf numFmtId="3" fontId="19" fillId="0" borderId="0" xfId="0" applyNumberFormat="1" applyFont="1" applyBorder="1" applyAlignment="1">
      <alignment horizontal="center"/>
    </xf>
    <xf numFmtId="0" fontId="18" fillId="0" borderId="4" xfId="0" applyNumberFormat="1" applyFont="1" applyBorder="1" applyAlignment="1">
      <alignment horizontal="center"/>
    </xf>
    <xf numFmtId="3" fontId="18" fillId="0" borderId="4" xfId="0" applyNumberFormat="1" applyFont="1" applyBorder="1" applyAlignment="1">
      <alignment horizontal="center"/>
    </xf>
    <xf numFmtId="0" fontId="18" fillId="0" borderId="6" xfId="0" applyNumberFormat="1" applyFont="1" applyBorder="1" applyAlignment="1">
      <alignment horizontal="centerContinuous"/>
    </xf>
    <xf numFmtId="0" fontId="18" fillId="0" borderId="2" xfId="0" applyNumberFormat="1" applyFont="1" applyBorder="1" applyAlignment="1">
      <alignment horizontal="centerContinuous"/>
    </xf>
    <xf numFmtId="0" fontId="18" fillId="0" borderId="5" xfId="0" applyNumberFormat="1" applyFont="1" applyBorder="1" applyAlignment="1">
      <alignment horizontal="centerContinuous"/>
    </xf>
    <xf numFmtId="3" fontId="19" fillId="0" borderId="0" xfId="0" applyNumberFormat="1" applyFont="1" applyAlignment="1">
      <alignment horizontal="center"/>
    </xf>
    <xf numFmtId="0" fontId="18" fillId="0" borderId="0" xfId="0" applyNumberFormat="1" applyFont="1" applyAlignment="1"/>
    <xf numFmtId="0" fontId="18" fillId="0" borderId="0" xfId="0" applyNumberFormat="1" applyFont="1" applyFill="1" applyBorder="1" applyAlignment="1">
      <alignment horizontal="center"/>
    </xf>
    <xf numFmtId="3" fontId="18" fillId="0" borderId="5" xfId="0" applyNumberFormat="1" applyFont="1" applyBorder="1" applyAlignment="1">
      <alignment horizontal="center"/>
    </xf>
    <xf numFmtId="3" fontId="18" fillId="0" borderId="8" xfId="0" applyNumberFormat="1" applyFont="1" applyBorder="1" applyAlignment="1">
      <alignment horizontal="center"/>
    </xf>
    <xf numFmtId="3" fontId="18" fillId="0" borderId="15" xfId="0" applyNumberFormat="1" applyFont="1" applyBorder="1" applyAlignment="1">
      <alignment horizontal="center"/>
    </xf>
    <xf numFmtId="0" fontId="18" fillId="0" borderId="3" xfId="0" applyNumberFormat="1" applyFont="1" applyBorder="1" applyAlignment="1">
      <alignment horizontal="centerContinuous"/>
    </xf>
    <xf numFmtId="0" fontId="18" fillId="0" borderId="0" xfId="0" applyNumberFormat="1" applyFont="1" applyAlignment="1" applyProtection="1">
      <protection locked="0"/>
    </xf>
    <xf numFmtId="3" fontId="18" fillId="0" borderId="0" xfId="0" applyNumberFormat="1" applyFont="1" applyFill="1" applyBorder="1" applyAlignment="1">
      <alignment horizontal="center"/>
    </xf>
    <xf numFmtId="3" fontId="18" fillId="0" borderId="7" xfId="0" applyNumberFormat="1" applyFont="1" applyFill="1" applyBorder="1" applyAlignment="1">
      <alignment horizontal="centerContinuous"/>
    </xf>
    <xf numFmtId="0" fontId="18" fillId="0" borderId="0" xfId="0" applyNumberFormat="1" applyFont="1" applyBorder="1" applyAlignment="1">
      <alignment horizontal="centerContinuous"/>
    </xf>
    <xf numFmtId="3" fontId="18" fillId="0" borderId="9" xfId="0" applyNumberFormat="1" applyFont="1" applyFill="1" applyBorder="1" applyAlignment="1">
      <alignment horizontal="centerContinuous"/>
    </xf>
    <xf numFmtId="0" fontId="18" fillId="0" borderId="10" xfId="0" applyNumberFormat="1" applyFont="1" applyBorder="1" applyAlignment="1">
      <alignment horizontal="centerContinuous"/>
    </xf>
    <xf numFmtId="0" fontId="18" fillId="0" borderId="7" xfId="0" applyNumberFormat="1" applyFont="1" applyBorder="1" applyAlignment="1">
      <alignment horizontal="centerContinuous"/>
    </xf>
    <xf numFmtId="0" fontId="19" fillId="0" borderId="0" xfId="0" applyNumberFormat="1" applyFont="1" applyAlignment="1" applyProtection="1">
      <protection locked="0"/>
    </xf>
    <xf numFmtId="0" fontId="18" fillId="0" borderId="1" xfId="0" applyNumberFormat="1" applyFont="1" applyFill="1" applyBorder="1" applyAlignment="1">
      <alignment horizontal="center"/>
    </xf>
    <xf numFmtId="3" fontId="18" fillId="0" borderId="1"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1" xfId="0" applyNumberFormat="1" applyFont="1" applyFill="1" applyBorder="1" applyAlignment="1">
      <alignment horizontal="center"/>
    </xf>
    <xf numFmtId="3" fontId="18" fillId="0" borderId="6" xfId="0" applyNumberFormat="1" applyFont="1" applyFill="1" applyBorder="1" applyAlignment="1">
      <alignment horizontal="center"/>
    </xf>
    <xf numFmtId="3" fontId="18" fillId="0" borderId="2" xfId="0" applyNumberFormat="1" applyFont="1" applyFill="1" applyBorder="1" applyAlignment="1">
      <alignment horizontal="center"/>
    </xf>
    <xf numFmtId="3" fontId="18" fillId="0" borderId="1" xfId="0" applyNumberFormat="1" applyFont="1" applyFill="1" applyBorder="1" applyAlignment="1"/>
    <xf numFmtId="164" fontId="18" fillId="0" borderId="14" xfId="0" applyNumberFormat="1" applyFont="1" applyFill="1" applyBorder="1" applyAlignment="1">
      <alignment horizontal="center"/>
    </xf>
    <xf numFmtId="164" fontId="18" fillId="0" borderId="6" xfId="0" applyNumberFormat="1" applyFont="1" applyFill="1" applyBorder="1" applyAlignment="1">
      <alignment horizontal="center"/>
    </xf>
    <xf numFmtId="164" fontId="18" fillId="0" borderId="1" xfId="0" applyNumberFormat="1" applyFont="1" applyFill="1" applyBorder="1" applyAlignment="1">
      <alignment horizontal="center"/>
    </xf>
    <xf numFmtId="164" fontId="18" fillId="0" borderId="7" xfId="0" applyNumberFormat="1" applyFont="1" applyFill="1" applyBorder="1" applyAlignment="1">
      <alignment horizontal="center"/>
    </xf>
    <xf numFmtId="164" fontId="18" fillId="0" borderId="2" xfId="0" applyNumberFormat="1" applyFont="1" applyFill="1" applyBorder="1" applyAlignment="1">
      <alignment horizontal="center"/>
    </xf>
    <xf numFmtId="164" fontId="18" fillId="0" borderId="0" xfId="0" applyNumberFormat="1" applyFont="1" applyAlignment="1"/>
    <xf numFmtId="3" fontId="18" fillId="0" borderId="0" xfId="0" applyNumberFormat="1" applyFont="1" applyFill="1" applyAlignment="1"/>
    <xf numFmtId="164" fontId="18" fillId="0" borderId="0" xfId="0" applyNumberFormat="1" applyFont="1" applyFill="1" applyAlignment="1">
      <alignment horizontal="center"/>
    </xf>
    <xf numFmtId="164" fontId="18" fillId="0" borderId="3" xfId="0"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Alignment="1"/>
    <xf numFmtId="164" fontId="18" fillId="0" borderId="3" xfId="0" applyNumberFormat="1" applyFont="1" applyFill="1" applyBorder="1" applyAlignment="1"/>
    <xf numFmtId="3" fontId="18" fillId="3" borderId="0" xfId="0" applyNumberFormat="1" applyFont="1" applyFill="1" applyAlignment="1"/>
    <xf numFmtId="3" fontId="18" fillId="3" borderId="0" xfId="0" applyNumberFormat="1" applyFont="1" applyFill="1" applyBorder="1" applyAlignment="1">
      <alignment horizontal="center"/>
    </xf>
    <xf numFmtId="164" fontId="18" fillId="3" borderId="0" xfId="0" applyNumberFormat="1" applyFont="1" applyFill="1" applyAlignment="1">
      <alignment horizontal="center"/>
    </xf>
    <xf numFmtId="164" fontId="18" fillId="3" borderId="3" xfId="0" applyNumberFormat="1" applyFont="1" applyFill="1" applyBorder="1" applyAlignment="1">
      <alignment horizontal="center"/>
    </xf>
    <xf numFmtId="3" fontId="18" fillId="0" borderId="0" xfId="0" applyNumberFormat="1" applyFont="1" applyAlignment="1"/>
    <xf numFmtId="3" fontId="18" fillId="3" borderId="0" xfId="0" applyNumberFormat="1" applyFont="1" applyFill="1" applyBorder="1" applyAlignment="1"/>
    <xf numFmtId="3" fontId="18" fillId="0" borderId="1" xfId="0" applyNumberFormat="1" applyFont="1" applyBorder="1" applyAlignment="1"/>
    <xf numFmtId="3" fontId="18" fillId="3" borderId="0" xfId="0" applyNumberFormat="1" applyFont="1" applyFill="1" applyAlignment="1">
      <alignment horizontal="left"/>
    </xf>
    <xf numFmtId="0" fontId="18" fillId="0" borderId="0" xfId="0" applyFont="1" applyBorder="1" applyAlignment="1"/>
    <xf numFmtId="3" fontId="18" fillId="3" borderId="1" xfId="0" applyNumberFormat="1" applyFont="1" applyFill="1" applyBorder="1" applyAlignment="1"/>
    <xf numFmtId="3" fontId="18" fillId="3" borderId="1" xfId="0" applyNumberFormat="1" applyFont="1" applyFill="1" applyBorder="1" applyAlignment="1">
      <alignment horizontal="center"/>
    </xf>
    <xf numFmtId="164" fontId="18" fillId="3" borderId="1" xfId="0" applyNumberFormat="1" applyFont="1" applyFill="1" applyBorder="1" applyAlignment="1">
      <alignment horizontal="center"/>
    </xf>
    <xf numFmtId="164" fontId="18" fillId="3" borderId="7" xfId="0" applyNumberFormat="1" applyFont="1" applyFill="1" applyBorder="1" applyAlignment="1">
      <alignment horizontal="center"/>
    </xf>
    <xf numFmtId="3" fontId="18" fillId="0" borderId="0" xfId="0" applyNumberFormat="1" applyFont="1" applyFill="1" applyBorder="1" applyAlignment="1"/>
    <xf numFmtId="0" fontId="19" fillId="0" borderId="0" xfId="0" applyFont="1" applyBorder="1" applyAlignment="1"/>
    <xf numFmtId="3" fontId="18" fillId="3" borderId="2" xfId="0" applyNumberFormat="1" applyFont="1" applyFill="1" applyBorder="1" applyAlignment="1"/>
    <xf numFmtId="3" fontId="18" fillId="3" borderId="2" xfId="0" applyNumberFormat="1" applyFont="1" applyFill="1" applyBorder="1" applyAlignment="1">
      <alignment horizontal="center"/>
    </xf>
    <xf numFmtId="164" fontId="18" fillId="3" borderId="2" xfId="0" applyNumberFormat="1" applyFont="1" applyFill="1" applyBorder="1" applyAlignment="1">
      <alignment horizontal="center"/>
    </xf>
    <xf numFmtId="164" fontId="18" fillId="3" borderId="6" xfId="0" applyNumberFormat="1" applyFont="1" applyFill="1" applyBorder="1" applyAlignment="1">
      <alignment horizontal="center"/>
    </xf>
    <xf numFmtId="0" fontId="18" fillId="0" borderId="0" xfId="0" applyNumberFormat="1" applyFont="1" applyBorder="1" applyAlignment="1">
      <alignment horizontal="left" vertical="top"/>
    </xf>
    <xf numFmtId="0" fontId="18" fillId="0" borderId="0" xfId="2" applyNumberFormat="1" applyFont="1" applyAlignment="1"/>
    <xf numFmtId="0" fontId="18" fillId="0" borderId="0" xfId="0" applyNumberFormat="1" applyFont="1" applyAlignment="1">
      <alignment horizontal="left" vertical="top"/>
    </xf>
    <xf numFmtId="0" fontId="20" fillId="0" borderId="0" xfId="0" applyFont="1"/>
    <xf numFmtId="0" fontId="20" fillId="0" borderId="0" xfId="0" applyNumberFormat="1" applyFont="1" applyAlignment="1">
      <alignment vertical="top" wrapText="1"/>
    </xf>
    <xf numFmtId="0" fontId="20" fillId="0" borderId="0" xfId="0" applyFont="1" applyAlignment="1">
      <alignment wrapText="1"/>
    </xf>
    <xf numFmtId="0" fontId="18" fillId="0" borderId="0" xfId="2" applyNumberFormat="1" applyFont="1" applyAlignment="1">
      <alignment vertical="top"/>
    </xf>
    <xf numFmtId="0" fontId="18" fillId="0" borderId="0" xfId="0" applyNumberFormat="1" applyFont="1" applyAlignment="1">
      <alignment horizontal="left"/>
    </xf>
    <xf numFmtId="0" fontId="18" fillId="0" borderId="0" xfId="0" applyNumberFormat="1" applyFont="1" applyAlignment="1">
      <alignment horizontal="centerContinuous"/>
    </xf>
    <xf numFmtId="0" fontId="18" fillId="0" borderId="0" xfId="0" applyFont="1" applyAlignment="1" applyProtection="1"/>
    <xf numFmtId="0" fontId="18" fillId="0" borderId="0" xfId="0" quotePrefix="1" applyFont="1" applyAlignment="1">
      <alignment horizontal="right"/>
    </xf>
    <xf numFmtId="0" fontId="18" fillId="0" borderId="0" xfId="0" applyFont="1" applyFill="1" applyAlignment="1"/>
    <xf numFmtId="0" fontId="2" fillId="0" borderId="0" xfId="0" applyFont="1" applyAlignment="1" applyProtection="1">
      <alignment horizontal="left"/>
    </xf>
    <xf numFmtId="49" fontId="2" fillId="0" borderId="0" xfId="0" applyNumberFormat="1" applyFont="1" applyAlignment="1">
      <alignment horizontal="right"/>
    </xf>
    <xf numFmtId="3" fontId="19" fillId="0" borderId="1" xfId="0" applyNumberFormat="1" applyFont="1" applyFill="1" applyBorder="1" applyAlignment="1">
      <alignment horizontal="center"/>
    </xf>
    <xf numFmtId="0" fontId="18" fillId="0" borderId="0" xfId="0" applyNumberFormat="1" applyFont="1" applyFill="1" applyAlignment="1" applyProtection="1">
      <protection locked="0"/>
    </xf>
    <xf numFmtId="0" fontId="2" fillId="0" borderId="0" xfId="2" applyNumberFormat="1" applyFont="1" applyBorder="1" applyAlignment="1">
      <alignment horizontal="left" vertical="top"/>
    </xf>
    <xf numFmtId="0" fontId="2" fillId="0" borderId="0" xfId="0" applyNumberFormat="1" applyFont="1" applyFill="1" applyBorder="1" applyAlignment="1">
      <alignment horizontal="center"/>
    </xf>
    <xf numFmtId="0" fontId="2" fillId="0" borderId="12" xfId="0" applyNumberFormat="1" applyFont="1" applyFill="1" applyBorder="1" applyAlignment="1">
      <alignment horizontal="center"/>
    </xf>
    <xf numFmtId="0" fontId="2" fillId="0" borderId="7" xfId="0" applyNumberFormat="1" applyFont="1" applyBorder="1" applyAlignment="1">
      <alignment horizontal="centerContinuous"/>
    </xf>
    <xf numFmtId="3" fontId="2" fillId="0" borderId="1" xfId="0" applyNumberFormat="1" applyFont="1" applyBorder="1" applyAlignment="1"/>
    <xf numFmtId="0" fontId="20" fillId="0" borderId="0" xfId="0" applyNumberFormat="1" applyFont="1" applyAlignment="1">
      <alignment vertical="top" wrapText="1"/>
    </xf>
    <xf numFmtId="0" fontId="20" fillId="0" borderId="0" xfId="0" applyFont="1" applyAlignment="1">
      <alignment wrapText="1"/>
    </xf>
    <xf numFmtId="0" fontId="0" fillId="0" borderId="0" xfId="0" applyFont="1" applyBorder="1" applyAlignment="1">
      <alignment vertical="top" wrapText="1"/>
    </xf>
    <xf numFmtId="0" fontId="18" fillId="0" borderId="0" xfId="0" applyNumberFormat="1" applyFont="1" applyAlignment="1">
      <alignment vertical="top" wrapText="1"/>
    </xf>
    <xf numFmtId="0" fontId="18" fillId="0" borderId="0" xfId="0" applyFont="1" applyBorder="1" applyAlignment="1">
      <alignment vertical="top" wrapText="1"/>
    </xf>
    <xf numFmtId="0" fontId="0" fillId="0" borderId="0" xfId="0" applyNumberFormat="1" applyFont="1" applyAlignment="1">
      <alignment vertical="top" wrapText="1"/>
    </xf>
    <xf numFmtId="0" fontId="2" fillId="0" borderId="0" xfId="0" applyNumberFormat="1" applyFont="1" applyAlignment="1">
      <alignment horizontal="left" vertical="top" wrapText="1"/>
    </xf>
  </cellXfs>
  <cellStyles count="3">
    <cellStyle name="Comma" xfId="1" builtinId="3"/>
    <cellStyle name="Normal" xfId="0" builtinId="0"/>
    <cellStyle name="Normal_TABLE" xfId="2" xr:uid="{00000000-0005-0000-0000-000002000000}"/>
  </cellStyles>
  <dxfs count="0"/>
  <tableStyles count="0" defaultTableStyle="TableStyleMedium9" defaultPivotStyle="PivotStyleLight16"/>
  <colors>
    <mruColors>
      <color rgb="FF003399"/>
      <color rgb="FF9900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Administrators at Public Two-Year Colleges</a:t>
            </a:r>
          </a:p>
        </c:rich>
      </c:tx>
      <c:layout>
        <c:manualLayout>
          <c:xMode val="edge"/>
          <c:yMode val="edge"/>
          <c:x val="0.20918030141951247"/>
          <c:y val="3.2820509286438197E-2"/>
        </c:manualLayout>
      </c:layout>
      <c:overlay val="0"/>
    </c:title>
    <c:autoTitleDeleted val="0"/>
    <c:plotArea>
      <c:layout>
        <c:manualLayout>
          <c:layoutTarget val="inner"/>
          <c:xMode val="edge"/>
          <c:yMode val="edge"/>
          <c:x val="1.2287267604172966E-2"/>
          <c:y val="0.13782051144001492"/>
          <c:w val="0.9648712297351415"/>
          <c:h val="0.70241069225000963"/>
        </c:manualLayout>
      </c:layout>
      <c:barChart>
        <c:barDir val="col"/>
        <c:grouping val="clustered"/>
        <c:varyColors val="0"/>
        <c:ser>
          <c:idx val="0"/>
          <c:order val="0"/>
          <c:tx>
            <c:strRef>
              <c:f>'Table 77'!$A$8</c:f>
              <c:strCache>
                <c:ptCount val="1"/>
                <c:pt idx="0">
                  <c:v>50 states and D.C.</c:v>
                </c:pt>
              </c:strCache>
            </c:strRef>
          </c:tx>
          <c:spPr>
            <a:solidFill>
              <a:srgbClr val="003399"/>
            </a:solidFill>
            <a:ln>
              <a:solidFill>
                <a:prstClr val="black"/>
              </a:solidFill>
            </a:ln>
          </c:spPr>
          <c:invertIfNegative val="0"/>
          <c:dLbls>
            <c:dLbl>
              <c:idx val="2"/>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65-4E68-9E89-C6A13FD1B6C5}"/>
                </c:ext>
              </c:extLst>
            </c:dLbl>
            <c:dLbl>
              <c:idx val="4"/>
              <c:layout>
                <c:manualLayout>
                  <c:x val="0"/>
                  <c:y val="-4.5977005945997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65-4E68-9E89-C6A13FD1B6C5}"/>
                </c:ext>
              </c:extLst>
            </c:dLbl>
            <c:dLbl>
              <c:idx val="5"/>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77'!$D$4:$L$7</c:f>
              <c:multiLvlStrCache>
                <c:ptCount val="9"/>
                <c:lvl>
                  <c:pt idx="0">
                    <c:v>2017-18</c:v>
                  </c:pt>
                  <c:pt idx="1">
                    <c:v>Women</c:v>
                  </c:pt>
                  <c:pt idx="2">
                    <c:v>Black2</c:v>
                  </c:pt>
                  <c:pt idx="3">
                    <c:v>Hispanic2</c:v>
                  </c:pt>
                  <c:pt idx="4">
                    <c:v>Women</c:v>
                  </c:pt>
                  <c:pt idx="5">
                    <c:v>Black2</c:v>
                  </c:pt>
                  <c:pt idx="6">
                    <c:v>Hispanic2</c:v>
                  </c:pt>
                  <c:pt idx="7">
                    <c:v>2013-14</c:v>
                  </c:pt>
                  <c:pt idx="8">
                    <c:v>2017-18</c:v>
                  </c:pt>
                </c:lvl>
                <c:lvl>
                  <c:pt idx="0">
                    <c:v>2013-14 to</c:v>
                  </c:pt>
                  <c:pt idx="1">
                    <c:v>2013-14</c:v>
                  </c:pt>
                  <c:pt idx="4">
                    <c:v>2017-18</c:v>
                  </c:pt>
                  <c:pt idx="7">
                    <c:v>at PBIs or HBIs3</c:v>
                  </c:pt>
                </c:lvl>
                <c:lvl>
                  <c:pt idx="0">
                    <c:v>Change</c:v>
                  </c:pt>
                  <c:pt idx="7">
                    <c:v>Black Administrators</c:v>
                  </c:pt>
                </c:lvl>
                <c:lvl>
                  <c:pt idx="0">
                    <c:v>Percent</c:v>
                  </c:pt>
                  <c:pt idx="1">
                    <c:v>Percent of Total</c:v>
                  </c:pt>
                  <c:pt idx="7">
                    <c:v>Percent of</c:v>
                  </c:pt>
                </c:lvl>
              </c:multiLvlStrCache>
            </c:multiLvlStrRef>
          </c:cat>
          <c:val>
            <c:numRef>
              <c:f>'Table 77'!$D$8:$L$8</c:f>
              <c:numCache>
                <c:formatCode>#,##0.0</c:formatCode>
                <c:ptCount val="9"/>
                <c:pt idx="0">
                  <c:v>18.540570479091663</c:v>
                </c:pt>
                <c:pt idx="1">
                  <c:v>57.864857380227086</c:v>
                </c:pt>
                <c:pt idx="2">
                  <c:v>12.30454993661079</c:v>
                </c:pt>
                <c:pt idx="3">
                  <c:v>6.2544020284547113</c:v>
                </c:pt>
                <c:pt idx="4">
                  <c:v>58.687653311529033</c:v>
                </c:pt>
                <c:pt idx="5">
                  <c:v>12.72700119474313</c:v>
                </c:pt>
                <c:pt idx="6">
                  <c:v>8.0047789725209082</c:v>
                </c:pt>
                <c:pt idx="7">
                  <c:v>15.569547796222095</c:v>
                </c:pt>
                <c:pt idx="8">
                  <c:v>10.373151842290543</c:v>
                </c:pt>
              </c:numCache>
            </c:numRef>
          </c:val>
          <c:extLst>
            <c:ext xmlns:c16="http://schemas.microsoft.com/office/drawing/2014/chart" uri="{C3380CC4-5D6E-409C-BE32-E72D297353CC}">
              <c16:uniqueId val="{00000003-6065-4E68-9E89-C6A13FD1B6C5}"/>
            </c:ext>
          </c:extLst>
        </c:ser>
        <c:ser>
          <c:idx val="1"/>
          <c:order val="1"/>
          <c:tx>
            <c:strRef>
              <c:f>'Table 77'!$A$9</c:f>
              <c:strCache>
                <c:ptCount val="1"/>
                <c:pt idx="0">
                  <c:v>SREB states</c:v>
                </c:pt>
              </c:strCache>
            </c:strRef>
          </c:tx>
          <c:spPr>
            <a:solidFill>
              <a:srgbClr val="990033"/>
            </a:solidFill>
            <a:ln>
              <a:solidFill>
                <a:prstClr val="black"/>
              </a:solidFill>
            </a:ln>
          </c:spPr>
          <c:invertIfNegative val="0"/>
          <c:dLbls>
            <c:dLbl>
              <c:idx val="1"/>
              <c:layout>
                <c:manualLayout>
                  <c:x val="3.7105751391465682E-3"/>
                  <c:y val="-1.20674556288707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65-4E68-9E89-C6A13FD1B6C5}"/>
                </c:ext>
              </c:extLst>
            </c:dLbl>
            <c:dLbl>
              <c:idx val="4"/>
              <c:layout>
                <c:manualLayout>
                  <c:x val="0"/>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77'!$D$4:$L$7</c:f>
              <c:multiLvlStrCache>
                <c:ptCount val="9"/>
                <c:lvl>
                  <c:pt idx="0">
                    <c:v>2017-18</c:v>
                  </c:pt>
                  <c:pt idx="1">
                    <c:v>Women</c:v>
                  </c:pt>
                  <c:pt idx="2">
                    <c:v>Black2</c:v>
                  </c:pt>
                  <c:pt idx="3">
                    <c:v>Hispanic2</c:v>
                  </c:pt>
                  <c:pt idx="4">
                    <c:v>Women</c:v>
                  </c:pt>
                  <c:pt idx="5">
                    <c:v>Black2</c:v>
                  </c:pt>
                  <c:pt idx="6">
                    <c:v>Hispanic2</c:v>
                  </c:pt>
                  <c:pt idx="7">
                    <c:v>2013-14</c:v>
                  </c:pt>
                  <c:pt idx="8">
                    <c:v>2017-18</c:v>
                  </c:pt>
                </c:lvl>
                <c:lvl>
                  <c:pt idx="0">
                    <c:v>2013-14 to</c:v>
                  </c:pt>
                  <c:pt idx="1">
                    <c:v>2013-14</c:v>
                  </c:pt>
                  <c:pt idx="4">
                    <c:v>2017-18</c:v>
                  </c:pt>
                  <c:pt idx="7">
                    <c:v>at PBIs or HBIs3</c:v>
                  </c:pt>
                </c:lvl>
                <c:lvl>
                  <c:pt idx="0">
                    <c:v>Change</c:v>
                  </c:pt>
                  <c:pt idx="7">
                    <c:v>Black Administrators</c:v>
                  </c:pt>
                </c:lvl>
                <c:lvl>
                  <c:pt idx="0">
                    <c:v>Percent</c:v>
                  </c:pt>
                  <c:pt idx="1">
                    <c:v>Percent of Total</c:v>
                  </c:pt>
                  <c:pt idx="7">
                    <c:v>Percent of</c:v>
                  </c:pt>
                </c:lvl>
              </c:multiLvlStrCache>
            </c:multiLvlStrRef>
          </c:cat>
          <c:val>
            <c:numRef>
              <c:f>'Table 77'!$D$9:$L$9</c:f>
              <c:numCache>
                <c:formatCode>#,##0.0</c:formatCode>
                <c:ptCount val="9"/>
                <c:pt idx="0">
                  <c:v>2.9163765761584282</c:v>
                </c:pt>
                <c:pt idx="1">
                  <c:v>59.317707124622885</c:v>
                </c:pt>
                <c:pt idx="2">
                  <c:v>17.042352390609157</c:v>
                </c:pt>
                <c:pt idx="3">
                  <c:v>6.3801575540129472</c:v>
                </c:pt>
                <c:pt idx="4">
                  <c:v>60.087191822008421</c:v>
                </c:pt>
                <c:pt idx="5">
                  <c:v>18.417047184170471</c:v>
                </c:pt>
                <c:pt idx="6">
                  <c:v>7.9147640791476404</c:v>
                </c:pt>
                <c:pt idx="7">
                  <c:v>18.169336384439358</c:v>
                </c:pt>
                <c:pt idx="8">
                  <c:v>15.661157024793388</c:v>
                </c:pt>
              </c:numCache>
            </c:numRef>
          </c:val>
          <c:extLst>
            <c:ext xmlns:c16="http://schemas.microsoft.com/office/drawing/2014/chart" uri="{C3380CC4-5D6E-409C-BE32-E72D297353CC}">
              <c16:uniqueId val="{00000006-6065-4E68-9E89-C6A13FD1B6C5}"/>
            </c:ext>
          </c:extLst>
        </c:ser>
        <c:ser>
          <c:idx val="2"/>
          <c:order val="2"/>
          <c:tx>
            <c:v>State</c:v>
          </c:tx>
          <c:spPr>
            <a:solidFill>
              <a:srgbClr val="006600"/>
            </a:solidFill>
            <a:ln>
              <a:solidFill>
                <a:prstClr val="black"/>
              </a:solidFill>
            </a:ln>
          </c:spPr>
          <c:invertIfNegative val="0"/>
          <c:dLbls>
            <c:dLbl>
              <c:idx val="1"/>
              <c:layout>
                <c:manualLayout>
                  <c:x val="6.1842918985776131E-3"/>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77'!$D$4:$L$7</c:f>
              <c:multiLvlStrCache>
                <c:ptCount val="9"/>
                <c:lvl>
                  <c:pt idx="0">
                    <c:v>2017-18</c:v>
                  </c:pt>
                  <c:pt idx="1">
                    <c:v>Women</c:v>
                  </c:pt>
                  <c:pt idx="2">
                    <c:v>Black2</c:v>
                  </c:pt>
                  <c:pt idx="3">
                    <c:v>Hispanic2</c:v>
                  </c:pt>
                  <c:pt idx="4">
                    <c:v>Women</c:v>
                  </c:pt>
                  <c:pt idx="5">
                    <c:v>Black2</c:v>
                  </c:pt>
                  <c:pt idx="6">
                    <c:v>Hispanic2</c:v>
                  </c:pt>
                  <c:pt idx="7">
                    <c:v>2013-14</c:v>
                  </c:pt>
                  <c:pt idx="8">
                    <c:v>2017-18</c:v>
                  </c:pt>
                </c:lvl>
                <c:lvl>
                  <c:pt idx="0">
                    <c:v>2013-14 to</c:v>
                  </c:pt>
                  <c:pt idx="1">
                    <c:v>2013-14</c:v>
                  </c:pt>
                  <c:pt idx="4">
                    <c:v>2017-18</c:v>
                  </c:pt>
                  <c:pt idx="7">
                    <c:v>at PBIs or HBIs3</c:v>
                  </c:pt>
                </c:lvl>
                <c:lvl>
                  <c:pt idx="0">
                    <c:v>Change</c:v>
                  </c:pt>
                  <c:pt idx="7">
                    <c:v>Black Administrators</c:v>
                  </c:pt>
                </c:lvl>
                <c:lvl>
                  <c:pt idx="0">
                    <c:v>Percent</c:v>
                  </c:pt>
                  <c:pt idx="1">
                    <c:v>Percent of Total</c:v>
                  </c:pt>
                  <c:pt idx="7">
                    <c:v>Percent of</c:v>
                  </c:pt>
                </c:lvl>
              </c:multiLvlStrCache>
            </c:multiLvlStrRef>
          </c:cat>
          <c:val>
            <c:numRef>
              <c:f>'Table 77'!$D$11:$L$11</c:f>
              <c:numCache>
                <c:formatCode>#,##0.0</c:formatCode>
                <c:ptCount val="9"/>
                <c:pt idx="0">
                  <c:v>7.888040712468193</c:v>
                </c:pt>
                <c:pt idx="1">
                  <c:v>58.778625954198475</c:v>
                </c:pt>
                <c:pt idx="2">
                  <c:v>27.864583333333332</c:v>
                </c:pt>
                <c:pt idx="3">
                  <c:v>0.26041666666666663</c:v>
                </c:pt>
                <c:pt idx="4">
                  <c:v>59.905660377358494</c:v>
                </c:pt>
                <c:pt idx="5">
                  <c:v>28.571428571428569</c:v>
                </c:pt>
                <c:pt idx="6">
                  <c:v>0.48426150121065376</c:v>
                </c:pt>
                <c:pt idx="7">
                  <c:v>68.224299065420553</c:v>
                </c:pt>
                <c:pt idx="8">
                  <c:v>61.016949152542374</c:v>
                </c:pt>
              </c:numCache>
            </c:numRef>
          </c:val>
          <c:extLst>
            <c:ext xmlns:c16="http://schemas.microsoft.com/office/drawing/2014/chart" uri="{C3380CC4-5D6E-409C-BE32-E72D297353CC}">
              <c16:uniqueId val="{00000008-6065-4E68-9E89-C6A13FD1B6C5}"/>
            </c:ext>
          </c:extLst>
        </c:ser>
        <c:dLbls>
          <c:showLegendKey val="0"/>
          <c:showVal val="1"/>
          <c:showCatName val="0"/>
          <c:showSerName val="0"/>
          <c:showPercent val="0"/>
          <c:showBubbleSize val="0"/>
        </c:dLbls>
        <c:gapWidth val="50"/>
        <c:axId val="187033648"/>
        <c:axId val="187034040"/>
      </c:barChart>
      <c:catAx>
        <c:axId val="187033648"/>
        <c:scaling>
          <c:orientation val="minMax"/>
        </c:scaling>
        <c:delete val="0"/>
        <c:axPos val="b"/>
        <c:numFmt formatCode="General" sourceLinked="0"/>
        <c:majorTickMark val="out"/>
        <c:minorTickMark val="out"/>
        <c:tickLblPos val="low"/>
        <c:txPr>
          <a:bodyPr anchor="b" anchorCtr="1"/>
          <a:lstStyle/>
          <a:p>
            <a:pPr>
              <a:defRPr b="1"/>
            </a:pPr>
            <a:endParaRPr lang="en-US"/>
          </a:p>
        </c:txPr>
        <c:crossAx val="187034040"/>
        <c:crosses val="autoZero"/>
        <c:auto val="1"/>
        <c:lblAlgn val="ctr"/>
        <c:lblOffset val="100"/>
        <c:noMultiLvlLbl val="0"/>
      </c:catAx>
      <c:valAx>
        <c:axId val="187034040"/>
        <c:scaling>
          <c:orientation val="minMax"/>
        </c:scaling>
        <c:delete val="1"/>
        <c:axPos val="l"/>
        <c:numFmt formatCode="#,##0.0" sourceLinked="1"/>
        <c:majorTickMark val="out"/>
        <c:minorTickMark val="none"/>
        <c:tickLblPos val="none"/>
        <c:crossAx val="187033648"/>
        <c:crosses val="autoZero"/>
        <c:crossBetween val="between"/>
      </c:valAx>
    </c:plotArea>
    <c:legend>
      <c:legendPos val="t"/>
      <c:layout>
        <c:manualLayout>
          <c:xMode val="edge"/>
          <c:yMode val="edge"/>
          <c:x val="0.34459781440602033"/>
          <c:y val="8.8854745126348209E-2"/>
          <c:w val="0.31080437118795934"/>
          <c:h val="2.4728767779391047E-2"/>
        </c:manualLayout>
      </c:layout>
      <c:overlay val="0"/>
      <c:txPr>
        <a:bodyPr/>
        <a:lstStyle/>
        <a:p>
          <a:pPr>
            <a:defRPr b="1"/>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123825</xdr:colOff>
      <xdr:row>4</xdr:row>
      <xdr:rowOff>0</xdr:rowOff>
    </xdr:from>
    <xdr:to>
      <xdr:col>24</xdr:col>
      <xdr:colOff>66675</xdr:colOff>
      <xdr:row>59</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104774</xdr:colOff>
      <xdr:row>18</xdr:row>
      <xdr:rowOff>66674</xdr:rowOff>
    </xdr:from>
    <xdr:to>
      <xdr:col>16</xdr:col>
      <xdr:colOff>114300</xdr:colOff>
      <xdr:row>32</xdr:row>
      <xdr:rowOff>114299</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1382374" y="3086099"/>
          <a:ext cx="762001" cy="2333625"/>
        </a:xfrm>
        <a:prstGeom prst="wedgeEllipseCallout">
          <a:avLst>
            <a:gd name="adj1" fmla="val 42747"/>
            <a:gd name="adj2" fmla="val 1264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O76"/>
  <sheetViews>
    <sheetView showGridLines="0" tabSelected="1" view="pageBreakPreview" zoomScaleNormal="100" zoomScaleSheetLayoutView="100" workbookViewId="0">
      <selection activeCell="D13" sqref="D13"/>
    </sheetView>
  </sheetViews>
  <sheetFormatPr defaultColWidth="11.28515625" defaultRowHeight="12.75"/>
  <cols>
    <col min="1" max="1" width="8.140625" style="124" customWidth="1"/>
    <col min="2" max="8" width="11.28515625" style="124"/>
    <col min="9" max="9" width="11.28515625" style="199"/>
    <col min="10" max="11" width="11.28515625" style="124"/>
    <col min="12" max="12" width="13.7109375" style="124" customWidth="1"/>
    <col min="13" max="13" width="4.5703125" style="124" customWidth="1"/>
    <col min="14" max="16384" width="11.28515625" style="124"/>
  </cols>
  <sheetData>
    <row r="1" spans="1:15">
      <c r="A1" s="200" t="s">
        <v>126</v>
      </c>
      <c r="B1" s="123"/>
      <c r="C1" s="123"/>
      <c r="D1" s="123"/>
      <c r="H1" s="123"/>
      <c r="I1" s="125"/>
      <c r="J1" s="123"/>
    </row>
    <row r="2" spans="1:15" ht="12" customHeight="1">
      <c r="A2" s="122" t="s">
        <v>111</v>
      </c>
      <c r="B2" s="123"/>
      <c r="C2" s="123"/>
      <c r="D2" s="123"/>
      <c r="H2" s="123"/>
      <c r="I2" s="125"/>
      <c r="J2" s="123"/>
    </row>
    <row r="3" spans="1:15">
      <c r="A3" s="126"/>
      <c r="B3" s="126"/>
      <c r="C3" s="126"/>
      <c r="D3" s="126"/>
      <c r="E3" s="127"/>
      <c r="H3" s="126"/>
      <c r="I3" s="128"/>
      <c r="J3" s="126"/>
    </row>
    <row r="4" spans="1:15">
      <c r="A4" s="129"/>
      <c r="B4" s="129"/>
      <c r="C4" s="130"/>
      <c r="D4" s="131" t="s">
        <v>36</v>
      </c>
      <c r="E4" s="132" t="s">
        <v>22</v>
      </c>
      <c r="F4" s="133"/>
      <c r="G4" s="133"/>
      <c r="H4" s="132"/>
      <c r="I4" s="133"/>
      <c r="J4" s="133"/>
      <c r="K4" s="134" t="s">
        <v>34</v>
      </c>
      <c r="L4" s="134"/>
    </row>
    <row r="5" spans="1:15" s="142" customFormat="1" ht="15" customHeight="1">
      <c r="A5" s="135"/>
      <c r="B5" s="135"/>
      <c r="C5" s="136"/>
      <c r="D5" s="205" t="s">
        <v>119</v>
      </c>
      <c r="E5" s="138"/>
      <c r="F5" s="131"/>
      <c r="G5" s="139"/>
      <c r="H5" s="138"/>
      <c r="I5" s="131"/>
      <c r="J5" s="140"/>
      <c r="K5" s="141" t="s">
        <v>109</v>
      </c>
      <c r="L5" s="141"/>
    </row>
    <row r="6" spans="1:15" s="142" customFormat="1" ht="14.25" customHeight="1">
      <c r="A6" s="129"/>
      <c r="B6" s="129"/>
      <c r="C6" s="137" t="s">
        <v>84</v>
      </c>
      <c r="D6" s="143" t="s">
        <v>113</v>
      </c>
      <c r="E6" s="144" t="s">
        <v>107</v>
      </c>
      <c r="F6" s="145"/>
      <c r="G6" s="145"/>
      <c r="H6" s="146" t="s">
        <v>112</v>
      </c>
      <c r="I6" s="145"/>
      <c r="J6" s="147"/>
      <c r="K6" s="207" t="s">
        <v>122</v>
      </c>
      <c r="L6" s="148"/>
      <c r="N6" s="149" t="s">
        <v>106</v>
      </c>
    </row>
    <row r="7" spans="1:15" s="203" customFormat="1" ht="18" customHeight="1">
      <c r="A7" s="202"/>
      <c r="B7" s="202"/>
      <c r="C7" s="150" t="s">
        <v>112</v>
      </c>
      <c r="D7" s="151" t="s">
        <v>112</v>
      </c>
      <c r="E7" s="152" t="s">
        <v>2</v>
      </c>
      <c r="F7" s="206" t="s">
        <v>120</v>
      </c>
      <c r="G7" s="206" t="s">
        <v>121</v>
      </c>
      <c r="H7" s="153" t="s">
        <v>2</v>
      </c>
      <c r="I7" s="206" t="s">
        <v>120</v>
      </c>
      <c r="J7" s="206" t="s">
        <v>121</v>
      </c>
      <c r="K7" s="154" t="s">
        <v>107</v>
      </c>
      <c r="L7" s="155" t="s">
        <v>112</v>
      </c>
      <c r="N7" s="154" t="s">
        <v>107</v>
      </c>
      <c r="O7" s="155" t="s">
        <v>112</v>
      </c>
    </row>
    <row r="8" spans="1:15">
      <c r="A8" s="156" t="s">
        <v>102</v>
      </c>
      <c r="B8" s="156"/>
      <c r="C8" s="151">
        <f>+DATA!M6</f>
        <v>34244</v>
      </c>
      <c r="D8" s="157">
        <f>((DATA!M6-DATA!K6)/DATA!K6)*100</f>
        <v>18.540570479091663</v>
      </c>
      <c r="E8" s="158">
        <f>+'Distribution Trends'!W3</f>
        <v>57.864857380227086</v>
      </c>
      <c r="F8" s="159">
        <f>+'Distribution Trends'!AU3</f>
        <v>12.30454993661079</v>
      </c>
      <c r="G8" s="159">
        <f>+'Distribution Trends'!BS3</f>
        <v>6.2544020284547113</v>
      </c>
      <c r="H8" s="160">
        <f>+'Distribution Trends'!Y3</f>
        <v>58.687653311529033</v>
      </c>
      <c r="I8" s="159">
        <f>+'Distribution Trends'!AW3</f>
        <v>12.72700119474313</v>
      </c>
      <c r="J8" s="159">
        <f>+'Distribution Trends'!BU3</f>
        <v>8.0047789725209082</v>
      </c>
      <c r="K8" s="160">
        <f>+'Distribution Trends'!BG3</f>
        <v>15.569547796222095</v>
      </c>
      <c r="L8" s="161">
        <f>+'Distribution Trends'!BI3</f>
        <v>10.373151842290543</v>
      </c>
      <c r="N8" s="162">
        <f>+F8+G8</f>
        <v>18.558951965065503</v>
      </c>
      <c r="O8" s="162">
        <f>+I8+J8</f>
        <v>20.731780167264038</v>
      </c>
    </row>
    <row r="9" spans="1:15">
      <c r="A9" s="163" t="s">
        <v>25</v>
      </c>
      <c r="B9" s="163"/>
      <c r="C9" s="143">
        <f>+DATA!M7</f>
        <v>13304</v>
      </c>
      <c r="D9" s="164">
        <f>((DATA!M7-DATA!K7)/DATA!K7)*100</f>
        <v>2.9163765761584282</v>
      </c>
      <c r="E9" s="165">
        <f>+'Distribution Trends'!W4</f>
        <v>59.317707124622885</v>
      </c>
      <c r="F9" s="164">
        <f>+'Distribution Trends'!AU4</f>
        <v>17.042352390609157</v>
      </c>
      <c r="G9" s="164">
        <f>+'Distribution Trends'!BS4</f>
        <v>6.3801575540129472</v>
      </c>
      <c r="H9" s="165">
        <f>+'Distribution Trends'!Y4</f>
        <v>60.087191822008421</v>
      </c>
      <c r="I9" s="164">
        <f>+'Distribution Trends'!AW4</f>
        <v>18.417047184170471</v>
      </c>
      <c r="J9" s="164">
        <f>+'Distribution Trends'!BU4</f>
        <v>7.9147640791476404</v>
      </c>
      <c r="K9" s="165">
        <f>+'Distribution Trends'!BG4</f>
        <v>18.169336384439358</v>
      </c>
      <c r="L9" s="164">
        <f>+'Distribution Trends'!BI4</f>
        <v>15.661157024793388</v>
      </c>
      <c r="N9" s="162">
        <f t="shared" ref="N9:N67" si="0">+F9+G9</f>
        <v>23.422509944622103</v>
      </c>
      <c r="O9" s="162">
        <f t="shared" ref="O9:O67" si="1">+I9+J9</f>
        <v>26.331811263318112</v>
      </c>
    </row>
    <row r="10" spans="1:15">
      <c r="A10" s="163" t="s">
        <v>98</v>
      </c>
      <c r="B10" s="163"/>
      <c r="C10" s="166">
        <f>+DATA!M8</f>
        <v>38.85060156523771</v>
      </c>
      <c r="D10" s="164"/>
      <c r="E10" s="165"/>
      <c r="F10" s="164"/>
      <c r="G10" s="167"/>
      <c r="H10" s="168"/>
      <c r="I10" s="167"/>
      <c r="J10" s="167"/>
      <c r="K10" s="165"/>
      <c r="L10" s="164"/>
      <c r="N10" s="162"/>
      <c r="O10" s="162"/>
    </row>
    <row r="11" spans="1:15">
      <c r="A11" s="169" t="s">
        <v>7</v>
      </c>
      <c r="B11" s="169"/>
      <c r="C11" s="170">
        <f>+DATA!M9</f>
        <v>424</v>
      </c>
      <c r="D11" s="171">
        <f>((DATA!M9-DATA!K9)/DATA!K9)*100</f>
        <v>7.888040712468193</v>
      </c>
      <c r="E11" s="172">
        <f>+'Distribution Trends'!W6</f>
        <v>58.778625954198475</v>
      </c>
      <c r="F11" s="171">
        <f>+'Distribution Trends'!AU6</f>
        <v>27.864583333333332</v>
      </c>
      <c r="G11" s="171">
        <f>+'Distribution Trends'!BS6</f>
        <v>0.26041666666666663</v>
      </c>
      <c r="H11" s="172">
        <f>+'Distribution Trends'!Y6</f>
        <v>59.905660377358494</v>
      </c>
      <c r="I11" s="171">
        <f>+'Distribution Trends'!AW6</f>
        <v>28.571428571428569</v>
      </c>
      <c r="J11" s="171">
        <f>+'Distribution Trends'!BU6</f>
        <v>0.48426150121065376</v>
      </c>
      <c r="K11" s="172">
        <f>+'Distribution Trends'!BG6</f>
        <v>68.224299065420553</v>
      </c>
      <c r="L11" s="171">
        <f>+'Distribution Trends'!BI6</f>
        <v>61.016949152542374</v>
      </c>
      <c r="N11" s="162">
        <f t="shared" si="0"/>
        <v>28.125</v>
      </c>
      <c r="O11" s="162">
        <f t="shared" si="1"/>
        <v>29.055690072639223</v>
      </c>
    </row>
    <row r="12" spans="1:15">
      <c r="A12" s="169" t="s">
        <v>8</v>
      </c>
      <c r="B12" s="169"/>
      <c r="C12" s="170">
        <f>+DATA!M10</f>
        <v>440</v>
      </c>
      <c r="D12" s="171">
        <f>((DATA!M10-DATA!K10)/DATA!K10)*100</f>
        <v>2.0881670533642689</v>
      </c>
      <c r="E12" s="172">
        <f>+'Distribution Trends'!W7</f>
        <v>63.341067285382834</v>
      </c>
      <c r="F12" s="171">
        <f>+'Distribution Trends'!AU7</f>
        <v>10.232558139534884</v>
      </c>
      <c r="G12" s="171">
        <f>+'Distribution Trends'!BS7</f>
        <v>0.69767441860465118</v>
      </c>
      <c r="H12" s="172">
        <f>+'Distribution Trends'!Y7</f>
        <v>61.136363636363633</v>
      </c>
      <c r="I12" s="171">
        <f>+'Distribution Trends'!AW7</f>
        <v>10.574712643678161</v>
      </c>
      <c r="J12" s="171">
        <f>+'Distribution Trends'!BU7</f>
        <v>0.68965517241379315</v>
      </c>
      <c r="K12" s="172">
        <f>+'Distribution Trends'!BG7</f>
        <v>34.090909090909086</v>
      </c>
      <c r="L12" s="171">
        <f>+'Distribution Trends'!BI7</f>
        <v>23.913043478260871</v>
      </c>
      <c r="N12" s="162">
        <f t="shared" si="0"/>
        <v>10.930232558139535</v>
      </c>
      <c r="O12" s="162">
        <f t="shared" si="1"/>
        <v>11.264367816091955</v>
      </c>
    </row>
    <row r="13" spans="1:15">
      <c r="A13" s="169" t="s">
        <v>23</v>
      </c>
      <c r="B13" s="169"/>
      <c r="C13" s="170">
        <f>+DATA!M11</f>
        <v>63</v>
      </c>
      <c r="D13" s="171">
        <f>((DATA!M11-DATA!K11)/DATA!K11)*100</f>
        <v>-8.695652173913043</v>
      </c>
      <c r="E13" s="172">
        <f>+'Distribution Trends'!W8</f>
        <v>44.927536231884055</v>
      </c>
      <c r="F13" s="171">
        <f>+'Distribution Trends'!AU8</f>
        <v>13.043478260869565</v>
      </c>
      <c r="G13" s="171">
        <f>+'Distribution Trends'!BS8</f>
        <v>1.4492753623188406</v>
      </c>
      <c r="H13" s="172">
        <f>+'Distribution Trends'!Y8</f>
        <v>55.555555555555557</v>
      </c>
      <c r="I13" s="171">
        <f>+'Distribution Trends'!AW8</f>
        <v>7.9365079365079358</v>
      </c>
      <c r="J13" s="171">
        <f>+'Distribution Trends'!BU8</f>
        <v>1.5873015873015872</v>
      </c>
      <c r="K13" s="172" t="str">
        <f>+'Distribution Trends'!BG8</f>
        <v>NA</v>
      </c>
      <c r="L13" s="171" t="str">
        <f>+'Distribution Trends'!BI8</f>
        <v>NA</v>
      </c>
      <c r="N13" s="162">
        <f t="shared" si="0"/>
        <v>14.492753623188404</v>
      </c>
      <c r="O13" s="162">
        <f t="shared" si="1"/>
        <v>9.5238095238095237</v>
      </c>
    </row>
    <row r="14" spans="1:15">
      <c r="A14" s="169" t="s">
        <v>9</v>
      </c>
      <c r="B14" s="169"/>
      <c r="C14" s="170">
        <f>+DATA!M12</f>
        <v>1389</v>
      </c>
      <c r="D14" s="171">
        <f>((DATA!M12-DATA!K12)/DATA!K12)*100</f>
        <v>10.150674068199841</v>
      </c>
      <c r="E14" s="172">
        <f>+'Distribution Trends'!W9</f>
        <v>54.797779540047586</v>
      </c>
      <c r="F14" s="171">
        <f>+'Distribution Trends'!AU9</f>
        <v>12.749003984063744</v>
      </c>
      <c r="G14" s="171">
        <f>+'Distribution Trends'!BS9</f>
        <v>9.3227091633466141</v>
      </c>
      <c r="H14" s="172">
        <f>+'Distribution Trends'!Y9</f>
        <v>53.275737940964717</v>
      </c>
      <c r="I14" s="171">
        <f>+'Distribution Trends'!AW9</f>
        <v>16.460305899490169</v>
      </c>
      <c r="J14" s="171">
        <f>+'Distribution Trends'!BU9</f>
        <v>9.3954843408594328</v>
      </c>
      <c r="K14" s="172" t="str">
        <f>+'Distribution Trends'!BG9</f>
        <v>NA</v>
      </c>
      <c r="L14" s="171">
        <f>+'Distribution Trends'!BI9</f>
        <v>6.1946902654867255</v>
      </c>
      <c r="N14" s="162">
        <f t="shared" si="0"/>
        <v>22.071713147410357</v>
      </c>
      <c r="O14" s="162">
        <f t="shared" si="1"/>
        <v>25.855790240349602</v>
      </c>
    </row>
    <row r="15" spans="1:15">
      <c r="A15" s="173" t="s">
        <v>10</v>
      </c>
      <c r="B15" s="173"/>
      <c r="C15" s="143">
        <f>+DATA!M13</f>
        <v>342</v>
      </c>
      <c r="D15" s="164">
        <f>((DATA!M13-DATA!K13)/DATA!K13)*100</f>
        <v>-42.229729729729733</v>
      </c>
      <c r="E15" s="165">
        <f>+'Distribution Trends'!W10</f>
        <v>53.716216216216218</v>
      </c>
      <c r="F15" s="164">
        <f>+'Distribution Trends'!AU10</f>
        <v>25.593220338983052</v>
      </c>
      <c r="G15" s="164">
        <f>+'Distribution Trends'!BS10</f>
        <v>0.50847457627118642</v>
      </c>
      <c r="H15" s="165">
        <f>+'Distribution Trends'!Y10</f>
        <v>55.847953216374272</v>
      </c>
      <c r="I15" s="164">
        <f>+'Distribution Trends'!AW10</f>
        <v>22.222222222222221</v>
      </c>
      <c r="J15" s="164">
        <f>+'Distribution Trends'!BU10</f>
        <v>0.58479532163742687</v>
      </c>
      <c r="K15" s="165">
        <f>+'Distribution Trends'!BG10</f>
        <v>25.165562913907287</v>
      </c>
      <c r="L15" s="164">
        <f>+'Distribution Trends'!BI10</f>
        <v>44.736842105263158</v>
      </c>
      <c r="N15" s="162">
        <f t="shared" si="0"/>
        <v>26.101694915254239</v>
      </c>
      <c r="O15" s="162">
        <f t="shared" si="1"/>
        <v>22.807017543859647</v>
      </c>
    </row>
    <row r="16" spans="1:15">
      <c r="A16" s="173" t="s">
        <v>11</v>
      </c>
      <c r="B16" s="173"/>
      <c r="C16" s="143">
        <f>+DATA!M14</f>
        <v>296</v>
      </c>
      <c r="D16" s="164">
        <f>((DATA!M14-DATA!K14)/DATA!K14)*100</f>
        <v>-10.303030303030303</v>
      </c>
      <c r="E16" s="165">
        <f>+'Distribution Trends'!W11</f>
        <v>61.212121212121204</v>
      </c>
      <c r="F16" s="164">
        <f>+'Distribution Trends'!AU11</f>
        <v>10.397553516819572</v>
      </c>
      <c r="G16" s="164">
        <f>+'Distribution Trends'!BS11</f>
        <v>0.91743119266055051</v>
      </c>
      <c r="H16" s="165">
        <f>+'Distribution Trends'!Y11</f>
        <v>62.837837837837839</v>
      </c>
      <c r="I16" s="164">
        <f>+'Distribution Trends'!AW11</f>
        <v>11.643835616438356</v>
      </c>
      <c r="J16" s="164">
        <f>+'Distribution Trends'!BU11</f>
        <v>0</v>
      </c>
      <c r="K16" s="165" t="str">
        <f>+'Distribution Trends'!BG11</f>
        <v>NA</v>
      </c>
      <c r="L16" s="164" t="str">
        <f>+'Distribution Trends'!BI11</f>
        <v>NA</v>
      </c>
      <c r="N16" s="162">
        <f t="shared" si="0"/>
        <v>11.314984709480123</v>
      </c>
      <c r="O16" s="162">
        <f t="shared" si="1"/>
        <v>11.643835616438356</v>
      </c>
    </row>
    <row r="17" spans="1:15">
      <c r="A17" s="173" t="s">
        <v>12</v>
      </c>
      <c r="B17" s="173"/>
      <c r="C17" s="143">
        <f>+DATA!M15</f>
        <v>297</v>
      </c>
      <c r="D17" s="164">
        <f>((DATA!M15-DATA!K15)/DATA!K15)*100</f>
        <v>3.125</v>
      </c>
      <c r="E17" s="165">
        <f>+'Distribution Trends'!W12</f>
        <v>63.541666666666664</v>
      </c>
      <c r="F17" s="164">
        <f>+'Distribution Trends'!AU12</f>
        <v>42.160278745644597</v>
      </c>
      <c r="G17" s="164">
        <f>+'Distribution Trends'!BS12</f>
        <v>2.4390243902439024</v>
      </c>
      <c r="H17" s="165">
        <f>+'Distribution Trends'!Y12</f>
        <v>59.932659932659938</v>
      </c>
      <c r="I17" s="164">
        <f>+'Distribution Trends'!AW12</f>
        <v>38.047138047138048</v>
      </c>
      <c r="J17" s="164">
        <f>+'Distribution Trends'!BU12</f>
        <v>2.6936026936026933</v>
      </c>
      <c r="K17" s="165">
        <f>+'Distribution Trends'!BG12</f>
        <v>36.363636363636367</v>
      </c>
      <c r="L17" s="164">
        <f>+'Distribution Trends'!BI12</f>
        <v>23.893805309734514</v>
      </c>
      <c r="N17" s="162">
        <f t="shared" si="0"/>
        <v>44.599303135888498</v>
      </c>
      <c r="O17" s="162">
        <f t="shared" si="1"/>
        <v>40.74074074074074</v>
      </c>
    </row>
    <row r="18" spans="1:15">
      <c r="A18" s="173" t="s">
        <v>13</v>
      </c>
      <c r="B18" s="173"/>
      <c r="C18" s="143">
        <f>+DATA!M16</f>
        <v>827</v>
      </c>
      <c r="D18" s="164">
        <f>((DATA!M16-DATA!K16)/DATA!K16)*100</f>
        <v>10.857908847184987</v>
      </c>
      <c r="E18" s="165">
        <f>+'Distribution Trends'!W13</f>
        <v>60.455764075067023</v>
      </c>
      <c r="F18" s="164">
        <f>+'Distribution Trends'!AU13</f>
        <v>20.689655172413794</v>
      </c>
      <c r="G18" s="164">
        <f>+'Distribution Trends'!BS13</f>
        <v>1.6551724137931034</v>
      </c>
      <c r="H18" s="165">
        <f>+'Distribution Trends'!Y13</f>
        <v>61.426844014510273</v>
      </c>
      <c r="I18" s="164">
        <f>+'Distribution Trends'!AW13</f>
        <v>22.710163111668756</v>
      </c>
      <c r="J18" s="164">
        <f>+'Distribution Trends'!BU13</f>
        <v>1.6311166875784191</v>
      </c>
      <c r="K18" s="165">
        <f>+'Distribution Trends'!BG13</f>
        <v>45.333333333333329</v>
      </c>
      <c r="L18" s="164">
        <f>+'Distribution Trends'!BI13</f>
        <v>39.226519337016576</v>
      </c>
      <c r="N18" s="162">
        <f t="shared" si="0"/>
        <v>22.344827586206897</v>
      </c>
      <c r="O18" s="162">
        <f t="shared" si="1"/>
        <v>24.341279799247175</v>
      </c>
    </row>
    <row r="19" spans="1:15">
      <c r="A19" s="174" t="s">
        <v>14</v>
      </c>
      <c r="B19" s="174"/>
      <c r="C19" s="170">
        <f>+DATA!M17</f>
        <v>474</v>
      </c>
      <c r="D19" s="171">
        <f>((DATA!M17-DATA!K17)/DATA!K17)*100</f>
        <v>20.304568527918782</v>
      </c>
      <c r="E19" s="172">
        <f>+'Distribution Trends'!W14</f>
        <v>53.807106598984767</v>
      </c>
      <c r="F19" s="171">
        <f>+'Distribution Trends'!AU14</f>
        <v>20.153061224489797</v>
      </c>
      <c r="G19" s="171">
        <f>+'Distribution Trends'!BS14</f>
        <v>0.51020408163265307</v>
      </c>
      <c r="H19" s="172">
        <f>+'Distribution Trends'!Y14</f>
        <v>57.383966244725734</v>
      </c>
      <c r="I19" s="171">
        <f>+'Distribution Trends'!AW14</f>
        <v>26.226012793176974</v>
      </c>
      <c r="J19" s="171">
        <f>+'Distribution Trends'!BU14</f>
        <v>0.21321961620469082</v>
      </c>
      <c r="K19" s="172">
        <f>+'Distribution Trends'!BG14</f>
        <v>73.417721518987349</v>
      </c>
      <c r="L19" s="171">
        <f>+'Distribution Trends'!BI14</f>
        <v>76.422764227642276</v>
      </c>
      <c r="N19" s="162">
        <f t="shared" si="0"/>
        <v>20.663265306122451</v>
      </c>
      <c r="O19" s="162">
        <f t="shared" si="1"/>
        <v>26.439232409381663</v>
      </c>
    </row>
    <row r="20" spans="1:15">
      <c r="A20" s="174" t="s">
        <v>15</v>
      </c>
      <c r="B20" s="174"/>
      <c r="C20" s="170">
        <f>+DATA!M18</f>
        <v>2427</v>
      </c>
      <c r="D20" s="171">
        <f>((DATA!M18-DATA!K18)/DATA!K18)*100</f>
        <v>8.6878638602776537</v>
      </c>
      <c r="E20" s="172">
        <f>+'Distribution Trends'!W15</f>
        <v>61.442006269592476</v>
      </c>
      <c r="F20" s="171">
        <f>+'Distribution Trends'!AU15</f>
        <v>14.651685393258425</v>
      </c>
      <c r="G20" s="171">
        <f>+'Distribution Trends'!BS15</f>
        <v>0.9887640449438202</v>
      </c>
      <c r="H20" s="172">
        <f>+'Distribution Trends'!Y15</f>
        <v>62.2991347342398</v>
      </c>
      <c r="I20" s="171">
        <f>+'Distribution Trends'!AW15</f>
        <v>17.539484621778886</v>
      </c>
      <c r="J20" s="171">
        <f>+'Distribution Trends'!BU15</f>
        <v>1.288445552784705</v>
      </c>
      <c r="K20" s="172">
        <f>+'Distribution Trends'!BG15</f>
        <v>8.2822085889570545</v>
      </c>
      <c r="L20" s="171">
        <f>+'Distribution Trends'!BI15</f>
        <v>4.028436018957346</v>
      </c>
      <c r="N20" s="162">
        <f t="shared" si="0"/>
        <v>15.640449438202246</v>
      </c>
      <c r="O20" s="162">
        <f t="shared" si="1"/>
        <v>18.827930174563591</v>
      </c>
    </row>
    <row r="21" spans="1:15">
      <c r="A21" s="174" t="s">
        <v>16</v>
      </c>
      <c r="B21" s="174"/>
      <c r="C21" s="170">
        <f>+DATA!M19</f>
        <v>437</v>
      </c>
      <c r="D21" s="171">
        <f>((DATA!M19-DATA!K19)/DATA!K19)*100</f>
        <v>-8.1932773109243691</v>
      </c>
      <c r="E21" s="172">
        <f>+'Distribution Trends'!W16</f>
        <v>52.941176470588239</v>
      </c>
      <c r="F21" s="171">
        <f>+'Distribution Trends'!AU16</f>
        <v>5.2631578947368416</v>
      </c>
      <c r="G21" s="171">
        <f>+'Distribution Trends'!BS16</f>
        <v>1.8947368421052633</v>
      </c>
      <c r="H21" s="172">
        <f>+'Distribution Trends'!Y16</f>
        <v>55.377574370709382</v>
      </c>
      <c r="I21" s="171">
        <f>+'Distribution Trends'!AW16</f>
        <v>7.4245939675174011</v>
      </c>
      <c r="J21" s="171">
        <f>+'Distribution Trends'!BU16</f>
        <v>2.3201856148491879</v>
      </c>
      <c r="K21" s="172" t="str">
        <f>+'Distribution Trends'!BG16</f>
        <v>NA</v>
      </c>
      <c r="L21" s="171" t="str">
        <f>+'Distribution Trends'!BI16</f>
        <v>NA</v>
      </c>
      <c r="N21" s="162">
        <f t="shared" si="0"/>
        <v>7.1578947368421044</v>
      </c>
      <c r="O21" s="162">
        <f t="shared" si="1"/>
        <v>9.7447795823665899</v>
      </c>
    </row>
    <row r="22" spans="1:15">
      <c r="A22" s="174" t="s">
        <v>17</v>
      </c>
      <c r="B22" s="174"/>
      <c r="C22" s="170">
        <f>+DATA!M20</f>
        <v>480</v>
      </c>
      <c r="D22" s="171">
        <f>((DATA!M20-DATA!K20)/DATA!K20)*100</f>
        <v>-7.8694817658349336</v>
      </c>
      <c r="E22" s="172">
        <f>+'Distribution Trends'!W17</f>
        <v>60.652591170825332</v>
      </c>
      <c r="F22" s="171">
        <f>+'Distribution Trends'!AU17</f>
        <v>22.692307692307693</v>
      </c>
      <c r="G22" s="171">
        <f>+'Distribution Trends'!BS17</f>
        <v>0.38461538461538464</v>
      </c>
      <c r="H22" s="172">
        <f>+'Distribution Trends'!Y17</f>
        <v>58.75</v>
      </c>
      <c r="I22" s="171">
        <f>+'Distribution Trends'!AW17</f>
        <v>23.333333333333332</v>
      </c>
      <c r="J22" s="171">
        <f>+'Distribution Trends'!BU17</f>
        <v>1.0416666666666665</v>
      </c>
      <c r="K22" s="172">
        <f>+'Distribution Trends'!BG17</f>
        <v>16.949152542372879</v>
      </c>
      <c r="L22" s="171">
        <f>+'Distribution Trends'!BI17</f>
        <v>11.607142857142858</v>
      </c>
      <c r="N22" s="162">
        <f t="shared" si="0"/>
        <v>23.076923076923077</v>
      </c>
      <c r="O22" s="162">
        <f t="shared" si="1"/>
        <v>24.375</v>
      </c>
    </row>
    <row r="23" spans="1:15">
      <c r="A23" s="173" t="s">
        <v>18</v>
      </c>
      <c r="B23" s="173"/>
      <c r="C23" s="143">
        <f>+DATA!M21</f>
        <v>200</v>
      </c>
      <c r="D23" s="164">
        <f>((DATA!M21-DATA!K21)/DATA!K21)*100</f>
        <v>-9.9099099099099099</v>
      </c>
      <c r="E23" s="165">
        <f>+'Distribution Trends'!W18</f>
        <v>58.558558558558559</v>
      </c>
      <c r="F23" s="164">
        <f>+'Distribution Trends'!AU18</f>
        <v>20.19704433497537</v>
      </c>
      <c r="G23" s="164">
        <f>+'Distribution Trends'!BS18</f>
        <v>0.49261083743842365</v>
      </c>
      <c r="H23" s="165">
        <f>+'Distribution Trends'!Y18</f>
        <v>57.499999999999993</v>
      </c>
      <c r="I23" s="164">
        <f>+'Distribution Trends'!AW18</f>
        <v>16.582914572864322</v>
      </c>
      <c r="J23" s="164">
        <f>+'Distribution Trends'!BU18</f>
        <v>0.50251256281407031</v>
      </c>
      <c r="K23" s="165">
        <f>+'Distribution Trends'!BG18</f>
        <v>53.658536585365859</v>
      </c>
      <c r="L23" s="164">
        <f>+'Distribution Trends'!BI18</f>
        <v>54.54545454545454</v>
      </c>
      <c r="N23" s="162">
        <f t="shared" si="0"/>
        <v>20.689655172413794</v>
      </c>
      <c r="O23" s="162">
        <f t="shared" si="1"/>
        <v>17.085427135678394</v>
      </c>
    </row>
    <row r="24" spans="1:15">
      <c r="A24" s="173" t="s">
        <v>19</v>
      </c>
      <c r="B24" s="173"/>
      <c r="C24" s="143">
        <f>+DATA!M22</f>
        <v>3570</v>
      </c>
      <c r="D24" s="164">
        <f>((DATA!M22-DATA!K22)/DATA!K22)*100</f>
        <v>10.835144365104005</v>
      </c>
      <c r="E24" s="165">
        <f>+'Distribution Trends'!W19</f>
        <v>56.75256131636138</v>
      </c>
      <c r="F24" s="164">
        <f>+'Distribution Trends'!AU19</f>
        <v>14.638723803565842</v>
      </c>
      <c r="G24" s="164">
        <f>+'Distribution Trends'!BS19</f>
        <v>19.080387863622146</v>
      </c>
      <c r="H24" s="165">
        <f>+'Distribution Trends'!Y19</f>
        <v>58.907563025210088</v>
      </c>
      <c r="I24" s="164">
        <f>+'Distribution Trends'!AW19</f>
        <v>15.846372688477953</v>
      </c>
      <c r="J24" s="164">
        <f>+'Distribution Trends'!BU19</f>
        <v>22.987197724039827</v>
      </c>
      <c r="K24" s="165">
        <f>+'Distribution Trends'!BG19</f>
        <v>6.8376068376068382</v>
      </c>
      <c r="L24" s="164">
        <f>+'Distribution Trends'!BI19</f>
        <v>1.4362657091561939</v>
      </c>
      <c r="N24" s="162">
        <f t="shared" si="0"/>
        <v>33.719111667187988</v>
      </c>
      <c r="O24" s="162">
        <f t="shared" si="1"/>
        <v>38.83357041251778</v>
      </c>
    </row>
    <row r="25" spans="1:15">
      <c r="A25" s="173" t="s">
        <v>20</v>
      </c>
      <c r="B25" s="173"/>
      <c r="C25" s="143">
        <f>+DATA!M23</f>
        <v>1474</v>
      </c>
      <c r="D25" s="164">
        <f>((DATA!M23-DATA!K23)/DATA!K23)*100</f>
        <v>-6.3532401524777642</v>
      </c>
      <c r="E25" s="165">
        <f>+'Distribution Trends'!W20</f>
        <v>68.424396442185525</v>
      </c>
      <c r="F25" s="164">
        <f>+'Distribution Trends'!AU20</f>
        <v>22.045743329097839</v>
      </c>
      <c r="G25" s="164">
        <f>+'Distribution Trends'!BS20</f>
        <v>1.588310038119441</v>
      </c>
      <c r="H25" s="165">
        <f>+'Distribution Trends'!Y20</f>
        <v>69.199457259158748</v>
      </c>
      <c r="I25" s="164">
        <f>+'Distribution Trends'!AW20</f>
        <v>22.659430122116689</v>
      </c>
      <c r="J25" s="164">
        <f>+'Distribution Trends'!BU20</f>
        <v>1.6960651289009496</v>
      </c>
      <c r="K25" s="165" t="str">
        <f>+'Distribution Trends'!BG20</f>
        <v>NA</v>
      </c>
      <c r="L25" s="164" t="str">
        <f>+'Distribution Trends'!BI20</f>
        <v>NA</v>
      </c>
      <c r="N25" s="162">
        <f t="shared" si="0"/>
        <v>23.63405336721728</v>
      </c>
      <c r="O25" s="162">
        <f t="shared" si="1"/>
        <v>24.35549525101764</v>
      </c>
    </row>
    <row r="26" spans="1:15" ht="14.25">
      <c r="A26" s="208" t="s">
        <v>123</v>
      </c>
      <c r="B26" s="175"/>
      <c r="C26" s="151">
        <f>+DATA!M24</f>
        <v>164</v>
      </c>
      <c r="D26" s="159">
        <f>((DATA!M24-DATA!K24)/DATA!K24)*100</f>
        <v>-6.8181818181818175</v>
      </c>
      <c r="E26" s="160">
        <f>+'Distribution Trends'!W21</f>
        <v>57.386363636363633</v>
      </c>
      <c r="F26" s="159">
        <f>+'Distribution Trends'!AU21</f>
        <v>2.9761904761904758</v>
      </c>
      <c r="G26" s="159">
        <f>+'Distribution Trends'!BS21</f>
        <v>0</v>
      </c>
      <c r="H26" s="160">
        <f>+'Distribution Trends'!Y21</f>
        <v>53.048780487804883</v>
      </c>
      <c r="I26" s="159">
        <f>+'Distribution Trends'!AW21</f>
        <v>5.1948051948051948</v>
      </c>
      <c r="J26" s="159">
        <f>+'Distribution Trends'!BU21</f>
        <v>0.64935064935064934</v>
      </c>
      <c r="K26" s="160" t="str">
        <f>+'Distribution Trends'!BG21</f>
        <v>NA</v>
      </c>
      <c r="L26" s="159" t="str">
        <f>+'Distribution Trends'!BI21</f>
        <v>NA</v>
      </c>
      <c r="N26" s="162">
        <f t="shared" si="0"/>
        <v>2.9761904761904758</v>
      </c>
      <c r="O26" s="162">
        <f t="shared" si="1"/>
        <v>5.8441558441558445</v>
      </c>
    </row>
    <row r="27" spans="1:15">
      <c r="A27" s="163" t="s">
        <v>94</v>
      </c>
      <c r="B27" s="163"/>
      <c r="C27" s="143">
        <f>+DATA!M25</f>
        <v>8506</v>
      </c>
      <c r="D27" s="164">
        <f>((DATA!M25-DATA!K25)/DATA!K25)*100</f>
        <v>52.546628407460553</v>
      </c>
      <c r="E27" s="165">
        <f>+'Distribution Trends'!W22</f>
        <v>55.846484935437587</v>
      </c>
      <c r="F27" s="164">
        <f>+'Distribution Trends'!AU22</f>
        <v>5.8614896397237253</v>
      </c>
      <c r="G27" s="164">
        <f>+'Distribution Trends'!BS22</f>
        <v>11.256300168004481</v>
      </c>
      <c r="H27" s="165">
        <f>+'Distribution Trends'!Y22</f>
        <v>57.21843404655538</v>
      </c>
      <c r="I27" s="164">
        <f>+'Distribution Trends'!AW22</f>
        <v>6.4113650401482394</v>
      </c>
      <c r="J27" s="164">
        <f>+'Distribution Trends'!BU22</f>
        <v>13.84805435453984</v>
      </c>
      <c r="K27" s="165">
        <f>+'Distribution Trends'!BG22</f>
        <v>0.31847133757961787</v>
      </c>
      <c r="L27" s="164">
        <f>+'Distribution Trends'!BI22</f>
        <v>0.38535645472061658</v>
      </c>
      <c r="N27" s="162">
        <f t="shared" si="0"/>
        <v>17.117789807728208</v>
      </c>
      <c r="O27" s="162">
        <f t="shared" si="1"/>
        <v>20.259419394688081</v>
      </c>
    </row>
    <row r="28" spans="1:15">
      <c r="A28" s="163" t="s">
        <v>98</v>
      </c>
      <c r="B28" s="163"/>
      <c r="C28" s="166">
        <f>+DATA!M26</f>
        <v>24.839387921971731</v>
      </c>
      <c r="D28" s="164"/>
      <c r="E28" s="165"/>
      <c r="F28" s="164"/>
      <c r="G28" s="164"/>
      <c r="H28" s="165"/>
      <c r="I28" s="164"/>
      <c r="J28" s="164"/>
      <c r="K28" s="165"/>
      <c r="L28" s="164"/>
      <c r="N28" s="162"/>
      <c r="O28" s="162"/>
    </row>
    <row r="29" spans="1:15" s="177" customFormat="1" ht="12.75" customHeight="1">
      <c r="A29" s="176" t="s">
        <v>43</v>
      </c>
      <c r="B29" s="176"/>
      <c r="C29" s="170">
        <f>+DATA!M27</f>
        <v>24</v>
      </c>
      <c r="D29" s="171">
        <f>((DATA!M27-DATA!K27)/DATA!K27)*100</f>
        <v>700</v>
      </c>
      <c r="E29" s="172">
        <f>+'Distribution Trends'!W24</f>
        <v>33.333333333333329</v>
      </c>
      <c r="F29" s="171">
        <f>+'Distribution Trends'!AU24</f>
        <v>0</v>
      </c>
      <c r="G29" s="171">
        <f>+'Distribution Trends'!BS24</f>
        <v>0</v>
      </c>
      <c r="H29" s="172">
        <f>IF(C29=0, "NA",'Distribution Trends'!Y24)</f>
        <v>70.833333333333343</v>
      </c>
      <c r="I29" s="171">
        <f>IF(C29=0, "NA",'Distribution Trends'!AW24)</f>
        <v>12.5</v>
      </c>
      <c r="J29" s="171">
        <f>IF(C29=0, "NA",'Distribution Trends'!BU24)</f>
        <v>4.1666666666666661</v>
      </c>
      <c r="K29" s="172" t="str">
        <f>+'Distribution Trends'!BG24</f>
        <v>NA</v>
      </c>
      <c r="L29" s="171" t="str">
        <f>+'Distribution Trends'!BI24</f>
        <v>NA</v>
      </c>
      <c r="N29" s="162">
        <f t="shared" si="0"/>
        <v>0</v>
      </c>
      <c r="O29" s="162">
        <f t="shared" si="1"/>
        <v>16.666666666666664</v>
      </c>
    </row>
    <row r="30" spans="1:15" s="177" customFormat="1" ht="12.75" customHeight="1">
      <c r="A30" s="169" t="s">
        <v>44</v>
      </c>
      <c r="B30" s="169"/>
      <c r="C30" s="170">
        <f>+DATA!M28</f>
        <v>737</v>
      </c>
      <c r="D30" s="171">
        <f>((DATA!M28-DATA!K28)/DATA!K28)*100</f>
        <v>279.89690721649481</v>
      </c>
      <c r="E30" s="172">
        <f>+'Distribution Trends'!W25</f>
        <v>50.515463917525771</v>
      </c>
      <c r="F30" s="171">
        <f>+'Distribution Trends'!AU25</f>
        <v>5.7291666666666661</v>
      </c>
      <c r="G30" s="171">
        <f>+'Distribution Trends'!BS25</f>
        <v>15.625</v>
      </c>
      <c r="H30" s="172">
        <f>+'Distribution Trends'!Y25</f>
        <v>54.816824966078691</v>
      </c>
      <c r="I30" s="171">
        <f>+'Distribution Trends'!AW25</f>
        <v>5.9972105997210594</v>
      </c>
      <c r="J30" s="171">
        <f>+'Distribution Trends'!BU25</f>
        <v>15.202231520223153</v>
      </c>
      <c r="K30" s="172" t="str">
        <f>+'Distribution Trends'!BG25</f>
        <v>NA</v>
      </c>
      <c r="L30" s="171" t="str">
        <f>+'Distribution Trends'!BI25</f>
        <v>NA</v>
      </c>
      <c r="N30" s="162">
        <f t="shared" si="0"/>
        <v>21.354166666666664</v>
      </c>
      <c r="O30" s="162">
        <f t="shared" si="1"/>
        <v>21.199442119944212</v>
      </c>
    </row>
    <row r="31" spans="1:15" s="177" customFormat="1" ht="12.75" customHeight="1">
      <c r="A31" s="169" t="s">
        <v>45</v>
      </c>
      <c r="B31" s="169"/>
      <c r="C31" s="170">
        <f>+DATA!M29</f>
        <v>3442</v>
      </c>
      <c r="D31" s="171">
        <f>((DATA!M29-DATA!K29)/DATA!K29)*100</f>
        <v>58.76383763837638</v>
      </c>
      <c r="E31" s="172">
        <f>+'Distribution Trends'!W26</f>
        <v>52.767527675276746</v>
      </c>
      <c r="F31" s="171">
        <f>+'Distribution Trends'!AU26</f>
        <v>9.2240117130307464</v>
      </c>
      <c r="G31" s="171">
        <f>+'Distribution Trends'!BS26</f>
        <v>17.423133235724745</v>
      </c>
      <c r="H31" s="172">
        <f>+'Distribution Trends'!Y26</f>
        <v>55.055200464846024</v>
      </c>
      <c r="I31" s="171">
        <f>+'Distribution Trends'!AW26</f>
        <v>9.3023255813953494</v>
      </c>
      <c r="J31" s="171">
        <f>+'Distribution Trends'!BU26</f>
        <v>21.118793211816467</v>
      </c>
      <c r="K31" s="172">
        <f>+'Distribution Trends'!BG26</f>
        <v>0.52910052910052907</v>
      </c>
      <c r="L31" s="171">
        <f>+'Distribution Trends'!BI26</f>
        <v>0.67567567567567566</v>
      </c>
      <c r="N31" s="162">
        <f t="shared" si="0"/>
        <v>26.647144948755489</v>
      </c>
      <c r="O31" s="162">
        <f t="shared" si="1"/>
        <v>30.421118793211818</v>
      </c>
    </row>
    <row r="32" spans="1:15" s="177" customFormat="1" ht="12.75" customHeight="1">
      <c r="A32" s="169" t="s">
        <v>46</v>
      </c>
      <c r="B32" s="169"/>
      <c r="C32" s="170">
        <f>+DATA!M30</f>
        <v>381</v>
      </c>
      <c r="D32" s="171">
        <f>((DATA!M30-DATA!K30)/DATA!K30)*100</f>
        <v>92.424242424242422</v>
      </c>
      <c r="E32" s="172">
        <f>+'Distribution Trends'!W27</f>
        <v>60.101010101010097</v>
      </c>
      <c r="F32" s="171">
        <f>+'Distribution Trends'!AU27</f>
        <v>5.6994818652849739</v>
      </c>
      <c r="G32" s="171">
        <f>+'Distribution Trends'!BS27</f>
        <v>6.2176165803108807</v>
      </c>
      <c r="H32" s="172">
        <f>+'Distribution Trends'!Y27</f>
        <v>61.417322834645674</v>
      </c>
      <c r="I32" s="171">
        <f>+'Distribution Trends'!AW27</f>
        <v>6.0273972602739727</v>
      </c>
      <c r="J32" s="171">
        <f>+'Distribution Trends'!BU27</f>
        <v>7.6712328767123292</v>
      </c>
      <c r="K32" s="172" t="str">
        <f>+'Distribution Trends'!BG27</f>
        <v>NA</v>
      </c>
      <c r="L32" s="171" t="str">
        <f>+'Distribution Trends'!BI27</f>
        <v>NA</v>
      </c>
      <c r="N32" s="162">
        <f t="shared" si="0"/>
        <v>11.917098445595855</v>
      </c>
      <c r="O32" s="162">
        <f t="shared" si="1"/>
        <v>13.698630136986303</v>
      </c>
    </row>
    <row r="33" spans="1:15" s="177" customFormat="1" ht="12.75" customHeight="1">
      <c r="A33" s="173" t="s">
        <v>48</v>
      </c>
      <c r="B33" s="173"/>
      <c r="C33" s="143">
        <f>+DATA!M31</f>
        <v>86</v>
      </c>
      <c r="D33" s="164">
        <f>((DATA!M31-DATA!K31)/DATA!K31)*100</f>
        <v>21.12676056338028</v>
      </c>
      <c r="E33" s="165">
        <f>+'Distribution Trends'!W28</f>
        <v>43.661971830985912</v>
      </c>
      <c r="F33" s="164">
        <f>+'Distribution Trends'!AU28</f>
        <v>1.4285714285714286</v>
      </c>
      <c r="G33" s="164">
        <f>+'Distribution Trends'!BS28</f>
        <v>0</v>
      </c>
      <c r="H33" s="165">
        <f>+'Distribution Trends'!Y28</f>
        <v>46.511627906976742</v>
      </c>
      <c r="I33" s="164">
        <f>+'Distribution Trends'!AW28</f>
        <v>0</v>
      </c>
      <c r="J33" s="164">
        <f>+'Distribution Trends'!BU28</f>
        <v>2.3529411764705883</v>
      </c>
      <c r="K33" s="165" t="str">
        <f>+'Distribution Trends'!BG28</f>
        <v>NA</v>
      </c>
      <c r="L33" s="164" t="str">
        <f>+'Distribution Trends'!BI28</f>
        <v>NA</v>
      </c>
      <c r="N33" s="162">
        <f t="shared" si="0"/>
        <v>1.4285714285714286</v>
      </c>
      <c r="O33" s="162">
        <f t="shared" si="1"/>
        <v>2.3529411764705883</v>
      </c>
    </row>
    <row r="34" spans="1:15" s="177" customFormat="1" ht="12.75" customHeight="1">
      <c r="A34" s="173" t="s">
        <v>49</v>
      </c>
      <c r="B34" s="173"/>
      <c r="C34" s="143">
        <f>+DATA!M32</f>
        <v>189</v>
      </c>
      <c r="D34" s="164">
        <f>((DATA!M32-DATA!K32)/DATA!K32)*100</f>
        <v>31.25</v>
      </c>
      <c r="E34" s="165">
        <f>+'Distribution Trends'!W29</f>
        <v>50.694444444444443</v>
      </c>
      <c r="F34" s="164">
        <f>+'Distribution Trends'!AU29</f>
        <v>0.75187969924812026</v>
      </c>
      <c r="G34" s="164">
        <f>+'Distribution Trends'!BS29</f>
        <v>6.0150375939849621</v>
      </c>
      <c r="H34" s="165">
        <f>+'Distribution Trends'!Y29</f>
        <v>52.910052910052904</v>
      </c>
      <c r="I34" s="164">
        <f>+'Distribution Trends'!AW29</f>
        <v>1.6129032258064515</v>
      </c>
      <c r="J34" s="164">
        <f>+'Distribution Trends'!BU29</f>
        <v>4.3010752688172049</v>
      </c>
      <c r="K34" s="165" t="str">
        <f>+'Distribution Trends'!BG29</f>
        <v>NA</v>
      </c>
      <c r="L34" s="164" t="str">
        <f>+'Distribution Trends'!BI29</f>
        <v>NA</v>
      </c>
      <c r="N34" s="162">
        <f t="shared" si="0"/>
        <v>6.7669172932330826</v>
      </c>
      <c r="O34" s="162">
        <f t="shared" si="1"/>
        <v>5.913978494623656</v>
      </c>
    </row>
    <row r="35" spans="1:15" s="177" customFormat="1" ht="12.75" customHeight="1">
      <c r="A35" s="173" t="s">
        <v>59</v>
      </c>
      <c r="B35" s="173"/>
      <c r="C35" s="143">
        <f>+DATA!M33</f>
        <v>133</v>
      </c>
      <c r="D35" s="164">
        <f>((DATA!M33-DATA!K33)/DATA!K33)*100</f>
        <v>22.018348623853214</v>
      </c>
      <c r="E35" s="165">
        <f>+'Distribution Trends'!W30</f>
        <v>66.972477064220186</v>
      </c>
      <c r="F35" s="164">
        <f>+'Distribution Trends'!AU30</f>
        <v>0</v>
      </c>
      <c r="G35" s="164">
        <f>+'Distribution Trends'!BS30</f>
        <v>0</v>
      </c>
      <c r="H35" s="165">
        <f>+'Distribution Trends'!Y30</f>
        <v>58.646616541353382</v>
      </c>
      <c r="I35" s="164">
        <f>+'Distribution Trends'!AW30</f>
        <v>1.5384615384615385</v>
      </c>
      <c r="J35" s="164">
        <f>+'Distribution Trends'!BU30</f>
        <v>1.5384615384615385</v>
      </c>
      <c r="K35" s="165" t="str">
        <f>+'Distribution Trends'!BG30</f>
        <v>NA</v>
      </c>
      <c r="L35" s="164" t="str">
        <f>+'Distribution Trends'!BI30</f>
        <v>NA</v>
      </c>
      <c r="N35" s="162">
        <f t="shared" si="0"/>
        <v>0</v>
      </c>
      <c r="O35" s="162">
        <f t="shared" si="1"/>
        <v>3.0769230769230771</v>
      </c>
    </row>
    <row r="36" spans="1:15" s="177" customFormat="1" ht="12.75" customHeight="1">
      <c r="A36" s="173" t="s">
        <v>61</v>
      </c>
      <c r="B36" s="173"/>
      <c r="C36" s="143">
        <f>+DATA!M34</f>
        <v>151</v>
      </c>
      <c r="D36" s="164">
        <f>((DATA!M34-DATA!K34)/DATA!K34)*100</f>
        <v>-12.716763005780345</v>
      </c>
      <c r="E36" s="165">
        <f>+'Distribution Trends'!W31</f>
        <v>58.381502890173408</v>
      </c>
      <c r="F36" s="164">
        <f>+'Distribution Trends'!AU31</f>
        <v>6.9364161849710975</v>
      </c>
      <c r="G36" s="164">
        <f>+'Distribution Trends'!BS31</f>
        <v>14.450867052023122</v>
      </c>
      <c r="H36" s="165">
        <f>+'Distribution Trends'!Y31</f>
        <v>59.602649006622521</v>
      </c>
      <c r="I36" s="164">
        <f>+'Distribution Trends'!AW31</f>
        <v>7.9470198675496695</v>
      </c>
      <c r="J36" s="164">
        <f>+'Distribution Trends'!BU31</f>
        <v>13.90728476821192</v>
      </c>
      <c r="K36" s="165" t="str">
        <f>+'Distribution Trends'!BG31</f>
        <v>NA</v>
      </c>
      <c r="L36" s="164" t="str">
        <f>+'Distribution Trends'!BI31</f>
        <v>NA</v>
      </c>
      <c r="N36" s="162">
        <f t="shared" si="0"/>
        <v>21.387283236994222</v>
      </c>
      <c r="O36" s="162">
        <f t="shared" si="1"/>
        <v>21.85430463576159</v>
      </c>
    </row>
    <row r="37" spans="1:15" s="177" customFormat="1" ht="12.75" customHeight="1">
      <c r="A37" s="174" t="s">
        <v>64</v>
      </c>
      <c r="B37" s="174"/>
      <c r="C37" s="170">
        <f>+DATA!M35</f>
        <v>455</v>
      </c>
      <c r="D37" s="171">
        <f>((DATA!M35-DATA!K35)/DATA!K35)*100</f>
        <v>41.744548286604363</v>
      </c>
      <c r="E37" s="172">
        <f>+'Distribution Trends'!W32</f>
        <v>59.813084112149525</v>
      </c>
      <c r="F37" s="171">
        <f>+'Distribution Trends'!AU32</f>
        <v>3.9087947882736152</v>
      </c>
      <c r="G37" s="171">
        <f>+'Distribution Trends'!BS32</f>
        <v>29.967426710097723</v>
      </c>
      <c r="H37" s="172">
        <f>+'Distribution Trends'!Y32</f>
        <v>57.142857142857139</v>
      </c>
      <c r="I37" s="171">
        <f>+'Distribution Trends'!AW32</f>
        <v>2.4608501118568231</v>
      </c>
      <c r="J37" s="171">
        <f>+'Distribution Trends'!BU32</f>
        <v>31.096196868008946</v>
      </c>
      <c r="K37" s="172" t="str">
        <f>+'Distribution Trends'!BG32</f>
        <v>NA</v>
      </c>
      <c r="L37" s="171" t="str">
        <f>+'Distribution Trends'!BI32</f>
        <v>NA</v>
      </c>
      <c r="N37" s="162">
        <f t="shared" si="0"/>
        <v>33.876221498371336</v>
      </c>
      <c r="O37" s="162">
        <f t="shared" si="1"/>
        <v>33.557046979865767</v>
      </c>
    </row>
    <row r="38" spans="1:15" s="177" customFormat="1" ht="12.75" customHeight="1">
      <c r="A38" s="174" t="s">
        <v>68</v>
      </c>
      <c r="B38" s="174"/>
      <c r="C38" s="170">
        <f>+DATA!M36</f>
        <v>695</v>
      </c>
      <c r="D38" s="171">
        <f>((DATA!M36-DATA!K36)/DATA!K36)*100</f>
        <v>8.2554517133956384</v>
      </c>
      <c r="E38" s="172">
        <f>+'Distribution Trends'!W33</f>
        <v>56.386292834890959</v>
      </c>
      <c r="F38" s="171">
        <f>+'Distribution Trends'!AU33</f>
        <v>1.948051948051948</v>
      </c>
      <c r="G38" s="171">
        <f>+'Distribution Trends'!BS33</f>
        <v>4.8701298701298708</v>
      </c>
      <c r="H38" s="172">
        <f>+'Distribution Trends'!Y33</f>
        <v>57.841726618705039</v>
      </c>
      <c r="I38" s="171">
        <f>+'Distribution Trends'!AW33</f>
        <v>2.3847376788553261</v>
      </c>
      <c r="J38" s="171">
        <f>+'Distribution Trends'!BU33</f>
        <v>6.359300476947535</v>
      </c>
      <c r="K38" s="172" t="str">
        <f>+'Distribution Trends'!BG33</f>
        <v>NA</v>
      </c>
      <c r="L38" s="171" t="str">
        <f>+'Distribution Trends'!BI33</f>
        <v>NA</v>
      </c>
      <c r="N38" s="162">
        <f t="shared" si="0"/>
        <v>6.8181818181818183</v>
      </c>
      <c r="O38" s="162">
        <f t="shared" si="1"/>
        <v>8.7440381558028619</v>
      </c>
    </row>
    <row r="39" spans="1:15" s="177" customFormat="1" ht="12.75" customHeight="1">
      <c r="A39" s="174" t="s">
        <v>72</v>
      </c>
      <c r="B39" s="174"/>
      <c r="C39" s="170">
        <f>+DATA!M37</f>
        <v>220</v>
      </c>
      <c r="D39" s="171">
        <f>((DATA!M37-DATA!K37)/DATA!K37)*100</f>
        <v>8.3743842364532011</v>
      </c>
      <c r="E39" s="172">
        <f>+'Distribution Trends'!W34</f>
        <v>39.408866995073893</v>
      </c>
      <c r="F39" s="171">
        <f>+'Distribution Trends'!AU34</f>
        <v>3.9408866995073892</v>
      </c>
      <c r="G39" s="171">
        <f>+'Distribution Trends'!BS34</f>
        <v>4.4334975369458132</v>
      </c>
      <c r="H39" s="172">
        <f>+'Distribution Trends'!Y34</f>
        <v>43.18181818181818</v>
      </c>
      <c r="I39" s="171">
        <f>+'Distribution Trends'!AW34</f>
        <v>3.6866359447004609</v>
      </c>
      <c r="J39" s="171">
        <f>+'Distribution Trends'!BU34</f>
        <v>4.6082949308755765</v>
      </c>
      <c r="K39" s="172" t="str">
        <f>+'Distribution Trends'!BG34</f>
        <v>NA</v>
      </c>
      <c r="L39" s="171" t="str">
        <f>+'Distribution Trends'!BI34</f>
        <v>NA</v>
      </c>
      <c r="N39" s="162">
        <f t="shared" si="0"/>
        <v>8.3743842364532028</v>
      </c>
      <c r="O39" s="162">
        <f t="shared" si="1"/>
        <v>8.2949308755760374</v>
      </c>
    </row>
    <row r="40" spans="1:15" s="177" customFormat="1" ht="12.75" customHeight="1">
      <c r="A40" s="174" t="s">
        <v>74</v>
      </c>
      <c r="B40" s="174"/>
      <c r="C40" s="170">
        <f>+DATA!M38</f>
        <v>1790</v>
      </c>
      <c r="D40" s="171">
        <f>((DATA!M38-DATA!K38)/DATA!K38)*100</f>
        <v>50.673400673400671</v>
      </c>
      <c r="E40" s="172">
        <f>+'Distribution Trends'!W35</f>
        <v>63.047138047138048</v>
      </c>
      <c r="F40" s="171">
        <f>+'Distribution Trends'!AU35</f>
        <v>4.700854700854701</v>
      </c>
      <c r="G40" s="171">
        <f>+'Distribution Trends'!BS35</f>
        <v>3.0769230769230771</v>
      </c>
      <c r="H40" s="172">
        <f>+'Distribution Trends'!Y35</f>
        <v>63.63128491620111</v>
      </c>
      <c r="I40" s="171">
        <f>+'Distribution Trends'!AW35</f>
        <v>5.8323895809739525</v>
      </c>
      <c r="J40" s="171">
        <f>+'Distribution Trends'!BU35</f>
        <v>4.8697621744054365</v>
      </c>
      <c r="K40" s="172" t="str">
        <f>+'Distribution Trends'!BG35</f>
        <v>NA</v>
      </c>
      <c r="L40" s="171" t="str">
        <f>+'Distribution Trends'!BI35</f>
        <v>NA</v>
      </c>
      <c r="N40" s="162">
        <f t="shared" si="0"/>
        <v>7.7777777777777786</v>
      </c>
      <c r="O40" s="162">
        <f t="shared" si="1"/>
        <v>10.70215175537939</v>
      </c>
    </row>
    <row r="41" spans="1:15" s="177" customFormat="1" ht="12.75" customHeight="1">
      <c r="A41" s="178" t="s">
        <v>76</v>
      </c>
      <c r="B41" s="178"/>
      <c r="C41" s="179">
        <f>+DATA!M39</f>
        <v>203</v>
      </c>
      <c r="D41" s="180">
        <f>((DATA!M39-DATA!K39)/DATA!K39)*100</f>
        <v>25.308641975308642</v>
      </c>
      <c r="E41" s="181">
        <f>+'Distribution Trends'!W36</f>
        <v>56.172839506172842</v>
      </c>
      <c r="F41" s="180">
        <f>+'Distribution Trends'!AU36</f>
        <v>1.3422818791946309</v>
      </c>
      <c r="G41" s="180">
        <f>+'Distribution Trends'!BS36</f>
        <v>2.6845637583892619</v>
      </c>
      <c r="H41" s="181">
        <f>+'Distribution Trends'!Y36</f>
        <v>55.665024630541872</v>
      </c>
      <c r="I41" s="180">
        <f>+'Distribution Trends'!AW36</f>
        <v>0.51020408163265307</v>
      </c>
      <c r="J41" s="180">
        <f>+'Distribution Trends'!BU36</f>
        <v>1.5306122448979591</v>
      </c>
      <c r="K41" s="181" t="str">
        <f>+'Distribution Trends'!BG36</f>
        <v>NA</v>
      </c>
      <c r="L41" s="180" t="str">
        <f>+'Distribution Trends'!BI36</f>
        <v>NA</v>
      </c>
      <c r="N41" s="162">
        <f t="shared" si="0"/>
        <v>4.026845637583893</v>
      </c>
      <c r="O41" s="162">
        <f t="shared" si="1"/>
        <v>2.0408163265306123</v>
      </c>
    </row>
    <row r="42" spans="1:15" s="177" customFormat="1" ht="12.75" customHeight="1">
      <c r="A42" s="163" t="s">
        <v>92</v>
      </c>
      <c r="B42" s="163"/>
      <c r="C42" s="143">
        <f>+DATA!M40</f>
        <v>7549</v>
      </c>
      <c r="D42" s="164">
        <f>((DATA!M40-DATA!K40)/DATA!K40)*100</f>
        <v>36.263537906137181</v>
      </c>
      <c r="E42" s="165">
        <f>+'Distribution Trends'!W37</f>
        <v>55.794223826714806</v>
      </c>
      <c r="F42" s="164">
        <f>+'Distribution Trends'!AU37</f>
        <v>8.4142988084326316</v>
      </c>
      <c r="G42" s="164">
        <f>+'Distribution Trends'!BS37</f>
        <v>2.1631530705774518</v>
      </c>
      <c r="H42" s="165">
        <f>+'Distribution Trends'!Y37</f>
        <v>57.755994171413427</v>
      </c>
      <c r="I42" s="164">
        <f>+'Distribution Trends'!AW37</f>
        <v>8.5768143261074457</v>
      </c>
      <c r="J42" s="164">
        <f>+'Distribution Trends'!BU37</f>
        <v>2.5313046990709571</v>
      </c>
      <c r="K42" s="165">
        <f>+'Distribution Trends'!BG37</f>
        <v>8.7145969498910674</v>
      </c>
      <c r="L42" s="164">
        <f>+'Distribution Trends'!BI37</f>
        <v>6.9073783359497636</v>
      </c>
      <c r="N42" s="162">
        <f t="shared" si="0"/>
        <v>10.577451879010084</v>
      </c>
      <c r="O42" s="162">
        <f t="shared" si="1"/>
        <v>11.108119025178404</v>
      </c>
    </row>
    <row r="43" spans="1:15" s="177" customFormat="1" ht="12.75" customHeight="1">
      <c r="A43" s="163" t="s">
        <v>98</v>
      </c>
      <c r="B43" s="163"/>
      <c r="C43" s="166">
        <f>+DATA!M41</f>
        <v>22.044737764279873</v>
      </c>
      <c r="D43" s="164"/>
      <c r="E43" s="165"/>
      <c r="F43" s="164"/>
      <c r="G43" s="164"/>
      <c r="H43" s="165"/>
      <c r="I43" s="164"/>
      <c r="J43" s="164"/>
      <c r="K43" s="165"/>
      <c r="L43" s="164"/>
      <c r="N43" s="162"/>
      <c r="O43" s="162"/>
    </row>
    <row r="44" spans="1:15" s="177" customFormat="1" ht="12.75" customHeight="1">
      <c r="A44" s="169" t="s">
        <v>50</v>
      </c>
      <c r="B44" s="169"/>
      <c r="C44" s="170">
        <f>+DATA!M42</f>
        <v>1235</v>
      </c>
      <c r="D44" s="171">
        <f>((DATA!M42-DATA!K42)/DATA!K42)*100</f>
        <v>56.1314791403287</v>
      </c>
      <c r="E44" s="172">
        <f>+'Distribution Trends'!W39</f>
        <v>59.418457648546138</v>
      </c>
      <c r="F44" s="171">
        <f>+'Distribution Trends'!AU39</f>
        <v>8.7126137841352413</v>
      </c>
      <c r="G44" s="171">
        <f>+'Distribution Trends'!BS39</f>
        <v>3.9011703511053319</v>
      </c>
      <c r="H44" s="172">
        <f>+'Distribution Trends'!Y39</f>
        <v>59.91902834008097</v>
      </c>
      <c r="I44" s="171">
        <f>+'Distribution Trends'!AW39</f>
        <v>12.30257689110557</v>
      </c>
      <c r="J44" s="171">
        <f>+'Distribution Trends'!BU39</f>
        <v>4.7381546134663344</v>
      </c>
      <c r="K44" s="172">
        <f>+'Distribution Trends'!BG39</f>
        <v>13.432835820895523</v>
      </c>
      <c r="L44" s="171">
        <f>+'Distribution Trends'!BI39</f>
        <v>15.54054054054054</v>
      </c>
      <c r="N44" s="162">
        <f t="shared" si="0"/>
        <v>12.613784135240573</v>
      </c>
      <c r="O44" s="162">
        <f t="shared" si="1"/>
        <v>17.040731504571905</v>
      </c>
    </row>
    <row r="45" spans="1:15" s="177" customFormat="1" ht="12.75" customHeight="1">
      <c r="A45" s="169" t="s">
        <v>51</v>
      </c>
      <c r="B45" s="169"/>
      <c r="C45" s="170">
        <f>+DATA!M43</f>
        <v>329</v>
      </c>
      <c r="D45" s="171">
        <f>((DATA!M43-DATA!K43)/DATA!K43)*100</f>
        <v>-29.094827586206897</v>
      </c>
      <c r="E45" s="172">
        <f>+'Distribution Trends'!W40</f>
        <v>49.353448275862064</v>
      </c>
      <c r="F45" s="171">
        <f>+'Distribution Trends'!AU40</f>
        <v>7.608695652173914</v>
      </c>
      <c r="G45" s="171">
        <f>+'Distribution Trends'!BS40</f>
        <v>1.956521739130435</v>
      </c>
      <c r="H45" s="172">
        <f>+'Distribution Trends'!Y40</f>
        <v>59.574468085106382</v>
      </c>
      <c r="I45" s="171">
        <f>+'Distribution Trends'!AW40</f>
        <v>10.670731707317072</v>
      </c>
      <c r="J45" s="171">
        <f>+'Distribution Trends'!BU40</f>
        <v>1.524390243902439</v>
      </c>
      <c r="K45" s="172" t="str">
        <f>+'Distribution Trends'!BG40</f>
        <v>NA</v>
      </c>
      <c r="L45" s="171" t="str">
        <f>+'Distribution Trends'!BI40</f>
        <v>NA</v>
      </c>
      <c r="N45" s="162">
        <f t="shared" si="0"/>
        <v>9.5652173913043494</v>
      </c>
      <c r="O45" s="162">
        <f t="shared" si="1"/>
        <v>12.195121951219512</v>
      </c>
    </row>
    <row r="46" spans="1:15" s="177" customFormat="1" ht="12.75" customHeight="1">
      <c r="A46" s="169" t="s">
        <v>52</v>
      </c>
      <c r="B46" s="169"/>
      <c r="C46" s="170">
        <f>+DATA!M44</f>
        <v>591</v>
      </c>
      <c r="D46" s="171">
        <f>((DATA!M44-DATA!K44)/DATA!K44)*100</f>
        <v>16.568047337278109</v>
      </c>
      <c r="E46" s="172">
        <f>+'Distribution Trends'!W41</f>
        <v>56.607495069033533</v>
      </c>
      <c r="F46" s="171">
        <f>+'Distribution Trends'!AU41</f>
        <v>2.3715415019762842</v>
      </c>
      <c r="G46" s="171">
        <f>+'Distribution Trends'!BS41</f>
        <v>1.1857707509881421</v>
      </c>
      <c r="H46" s="172">
        <f>+'Distribution Trends'!Y41</f>
        <v>56.345177664974621</v>
      </c>
      <c r="I46" s="171">
        <f>+'Distribution Trends'!AW41</f>
        <v>2.2222222222222223</v>
      </c>
      <c r="J46" s="171">
        <f>+'Distribution Trends'!BU41</f>
        <v>1.1965811965811968</v>
      </c>
      <c r="K46" s="172" t="str">
        <f>+'Distribution Trends'!BG41</f>
        <v>NA</v>
      </c>
      <c r="L46" s="171" t="str">
        <f>+'Distribution Trends'!BI41</f>
        <v>NA</v>
      </c>
      <c r="N46" s="162">
        <f t="shared" si="0"/>
        <v>3.5573122529644263</v>
      </c>
      <c r="O46" s="162">
        <f t="shared" si="1"/>
        <v>3.4188034188034191</v>
      </c>
    </row>
    <row r="47" spans="1:15" s="177" customFormat="1" ht="12.75" customHeight="1">
      <c r="A47" s="169" t="s">
        <v>53</v>
      </c>
      <c r="B47" s="169"/>
      <c r="C47" s="170">
        <f>+DATA!M45</f>
        <v>649</v>
      </c>
      <c r="D47" s="171">
        <f>((DATA!M45-DATA!K45)/DATA!K45)*100</f>
        <v>42.951541850220266</v>
      </c>
      <c r="E47" s="172">
        <f>+'Distribution Trends'!W42</f>
        <v>57.048458149779734</v>
      </c>
      <c r="F47" s="171">
        <f>+'Distribution Trends'!AU42</f>
        <v>4.4052863436123353</v>
      </c>
      <c r="G47" s="171">
        <f>+'Distribution Trends'!BS42</f>
        <v>1.7621145374449341</v>
      </c>
      <c r="H47" s="172">
        <f>+'Distribution Trends'!Y42</f>
        <v>59.013867488443758</v>
      </c>
      <c r="I47" s="171">
        <f>+'Distribution Trends'!AW42</f>
        <v>2.329192546583851</v>
      </c>
      <c r="J47" s="171">
        <f>+'Distribution Trends'!BU42</f>
        <v>2.4844720496894408</v>
      </c>
      <c r="K47" s="172" t="str">
        <f>+'Distribution Trends'!BG42</f>
        <v>NA</v>
      </c>
      <c r="L47" s="171" t="str">
        <f>+'Distribution Trends'!BI42</f>
        <v>NA</v>
      </c>
      <c r="N47" s="162">
        <f t="shared" si="0"/>
        <v>6.1674008810572696</v>
      </c>
      <c r="O47" s="162">
        <f t="shared" si="1"/>
        <v>4.8136645962732914</v>
      </c>
    </row>
    <row r="48" spans="1:15" s="177" customFormat="1" ht="12.75" customHeight="1">
      <c r="A48" s="173" t="s">
        <v>56</v>
      </c>
      <c r="B48" s="173"/>
      <c r="C48" s="143">
        <f>+DATA!M46</f>
        <v>1258</v>
      </c>
      <c r="D48" s="164">
        <f>((DATA!M46-DATA!K46)/DATA!K46)*100</f>
        <v>28.105906313645622</v>
      </c>
      <c r="E48" s="165">
        <f>+'Distribution Trends'!W43</f>
        <v>54.480651731160904</v>
      </c>
      <c r="F48" s="164">
        <f>+'Distribution Trends'!AU43</f>
        <v>11.458333333333332</v>
      </c>
      <c r="G48" s="164">
        <f>+'Distribution Trends'!BS43</f>
        <v>2.2916666666666665</v>
      </c>
      <c r="H48" s="165">
        <f>+'Distribution Trends'!Y43</f>
        <v>57.074721780604129</v>
      </c>
      <c r="I48" s="164">
        <f>+'Distribution Trends'!AW43</f>
        <v>10.36734693877551</v>
      </c>
      <c r="J48" s="164">
        <f>+'Distribution Trends'!BU43</f>
        <v>2.6122448979591839</v>
      </c>
      <c r="K48" s="165">
        <f>+'Distribution Trends'!BG43</f>
        <v>28.18181818181818</v>
      </c>
      <c r="L48" s="164">
        <f>+'Distribution Trends'!BI43</f>
        <v>16.535433070866144</v>
      </c>
      <c r="N48" s="162">
        <f t="shared" si="0"/>
        <v>13.749999999999998</v>
      </c>
      <c r="O48" s="162">
        <f t="shared" si="1"/>
        <v>12.979591836734695</v>
      </c>
    </row>
    <row r="49" spans="1:15" s="177" customFormat="1" ht="12.75" customHeight="1">
      <c r="A49" s="173" t="s">
        <v>57</v>
      </c>
      <c r="B49" s="173"/>
      <c r="C49" s="143">
        <f>+DATA!M47</f>
        <v>272</v>
      </c>
      <c r="D49" s="164">
        <f>((DATA!M47-DATA!K47)/DATA!K47)*100</f>
        <v>30.14354066985646</v>
      </c>
      <c r="E49" s="165">
        <f>+'Distribution Trends'!W44</f>
        <v>54.54545454545454</v>
      </c>
      <c r="F49" s="164">
        <f>+'Distribution Trends'!AU44</f>
        <v>1.9138755980861244</v>
      </c>
      <c r="G49" s="164">
        <f>+'Distribution Trends'!BS44</f>
        <v>0</v>
      </c>
      <c r="H49" s="165">
        <f>+'Distribution Trends'!Y44</f>
        <v>57.352941176470587</v>
      </c>
      <c r="I49" s="164">
        <f>+'Distribution Trends'!AW44</f>
        <v>6.666666666666667</v>
      </c>
      <c r="J49" s="164">
        <f>+'Distribution Trends'!BU44</f>
        <v>2.5925925925925926</v>
      </c>
      <c r="K49" s="165" t="str">
        <f>+'Distribution Trends'!BG44</f>
        <v>NA</v>
      </c>
      <c r="L49" s="164" t="str">
        <f>+'Distribution Trends'!BI44</f>
        <v>NA</v>
      </c>
      <c r="N49" s="162">
        <f t="shared" si="0"/>
        <v>1.9138755980861244</v>
      </c>
      <c r="O49" s="162">
        <f t="shared" si="1"/>
        <v>9.2592592592592595</v>
      </c>
    </row>
    <row r="50" spans="1:15" s="177" customFormat="1" ht="12.75" customHeight="1">
      <c r="A50" s="173" t="s">
        <v>58</v>
      </c>
      <c r="B50" s="173"/>
      <c r="C50" s="143">
        <f>+DATA!M48</f>
        <v>490</v>
      </c>
      <c r="D50" s="164">
        <f>((DATA!M48-DATA!K48)/DATA!K48)*100</f>
        <v>8.4070796460176993</v>
      </c>
      <c r="E50" s="165">
        <f>+'Distribution Trends'!W45</f>
        <v>56.415929203539825</v>
      </c>
      <c r="F50" s="164">
        <f>+'Distribution Trends'!AU45</f>
        <v>9.1517857142857135</v>
      </c>
      <c r="G50" s="164">
        <f>+'Distribution Trends'!BS45</f>
        <v>1.3392857142857142</v>
      </c>
      <c r="H50" s="165">
        <f>+'Distribution Trends'!Y45</f>
        <v>58.775510204081641</v>
      </c>
      <c r="I50" s="164">
        <f>+'Distribution Trends'!AW45</f>
        <v>11.546391752577319</v>
      </c>
      <c r="J50" s="164">
        <f>+'Distribution Trends'!BU45</f>
        <v>2.268041237113402</v>
      </c>
      <c r="K50" s="165" t="str">
        <f>+'Distribution Trends'!BG45</f>
        <v>NA</v>
      </c>
      <c r="L50" s="164" t="str">
        <f>+'Distribution Trends'!BI45</f>
        <v>NA</v>
      </c>
      <c r="N50" s="162">
        <f t="shared" si="0"/>
        <v>10.491071428571427</v>
      </c>
      <c r="O50" s="162">
        <f t="shared" si="1"/>
        <v>13.814432989690722</v>
      </c>
    </row>
    <row r="51" spans="1:15" s="177" customFormat="1" ht="12.75" customHeight="1">
      <c r="A51" s="173" t="s">
        <v>60</v>
      </c>
      <c r="B51" s="173"/>
      <c r="C51" s="143">
        <f>+DATA!M49</f>
        <v>226</v>
      </c>
      <c r="D51" s="164">
        <f>((DATA!M49-DATA!K49)/DATA!K49)*100</f>
        <v>28.40909090909091</v>
      </c>
      <c r="E51" s="165">
        <f>+'Distribution Trends'!W46</f>
        <v>51.70454545454546</v>
      </c>
      <c r="F51" s="164">
        <f>+'Distribution Trends'!AU46</f>
        <v>4.5454545454545459</v>
      </c>
      <c r="G51" s="164">
        <f>+'Distribution Trends'!BS46</f>
        <v>2.2727272727272729</v>
      </c>
      <c r="H51" s="165">
        <f>+'Distribution Trends'!Y46</f>
        <v>54.424778761061944</v>
      </c>
      <c r="I51" s="164">
        <f>+'Distribution Trends'!AW46</f>
        <v>4.8888888888888893</v>
      </c>
      <c r="J51" s="164">
        <f>+'Distribution Trends'!BU46</f>
        <v>2.2222222222222223</v>
      </c>
      <c r="K51" s="165" t="str">
        <f>+'Distribution Trends'!BG46</f>
        <v>NA</v>
      </c>
      <c r="L51" s="164" t="str">
        <f>+'Distribution Trends'!BI46</f>
        <v>NA</v>
      </c>
      <c r="N51" s="162">
        <f t="shared" si="0"/>
        <v>6.8181818181818183</v>
      </c>
      <c r="O51" s="162">
        <f t="shared" si="1"/>
        <v>7.1111111111111116</v>
      </c>
    </row>
    <row r="52" spans="1:15" s="177" customFormat="1" ht="12.75" customHeight="1">
      <c r="A52" s="169" t="s">
        <v>66</v>
      </c>
      <c r="B52" s="169"/>
      <c r="C52" s="170">
        <f>+DATA!M50</f>
        <v>115</v>
      </c>
      <c r="D52" s="171">
        <f>((DATA!M50-DATA!K50)/DATA!K50)*100</f>
        <v>-9.4488188976377945</v>
      </c>
      <c r="E52" s="172">
        <f>+'Distribution Trends'!W47</f>
        <v>51.181102362204726</v>
      </c>
      <c r="F52" s="171">
        <f>+'Distribution Trends'!AU47</f>
        <v>0.78740157480314954</v>
      </c>
      <c r="G52" s="171">
        <f>+'Distribution Trends'!BS47</f>
        <v>0.78740157480314954</v>
      </c>
      <c r="H52" s="172">
        <f>+'Distribution Trends'!Y47</f>
        <v>55.652173913043477</v>
      </c>
      <c r="I52" s="171">
        <f>+'Distribution Trends'!AW47</f>
        <v>0.86956521739130432</v>
      </c>
      <c r="J52" s="171">
        <f>+'Distribution Trends'!BU47</f>
        <v>0.86956521739130432</v>
      </c>
      <c r="K52" s="172" t="str">
        <f>+'Distribution Trends'!BG47</f>
        <v>NA</v>
      </c>
      <c r="L52" s="171" t="str">
        <f>+'Distribution Trends'!BI47</f>
        <v>NA</v>
      </c>
      <c r="N52" s="162">
        <f t="shared" si="0"/>
        <v>1.5748031496062991</v>
      </c>
      <c r="O52" s="162">
        <f t="shared" si="1"/>
        <v>1.7391304347826086</v>
      </c>
    </row>
    <row r="53" spans="1:15" s="177" customFormat="1" ht="12.75" customHeight="1">
      <c r="A53" s="169" t="s">
        <v>67</v>
      </c>
      <c r="B53" s="169"/>
      <c r="C53" s="170">
        <f>+DATA!M51</f>
        <v>1251</v>
      </c>
      <c r="D53" s="171">
        <f>((DATA!M51-DATA!K51)/DATA!K51)*100</f>
        <v>8.59375</v>
      </c>
      <c r="E53" s="172">
        <f>+'Distribution Trends'!W48</f>
        <v>56.770833333333336</v>
      </c>
      <c r="F53" s="171">
        <f>+'Distribution Trends'!AU48</f>
        <v>11.428571428571429</v>
      </c>
      <c r="G53" s="171">
        <f>+'Distribution Trends'!BS48</f>
        <v>1.6964285714285714</v>
      </c>
      <c r="H53" s="172">
        <f>+'Distribution Trends'!Y48</f>
        <v>55.955235811350924</v>
      </c>
      <c r="I53" s="171">
        <f>+'Distribution Trends'!AW48</f>
        <v>11.011419249592169</v>
      </c>
      <c r="J53" s="171">
        <f>+'Distribution Trends'!BU48</f>
        <v>1.6313213703099509</v>
      </c>
      <c r="K53" s="172" t="str">
        <f>+'Distribution Trends'!BG48</f>
        <v>NA</v>
      </c>
      <c r="L53" s="171" t="str">
        <f>+'Distribution Trends'!BI48</f>
        <v>NA</v>
      </c>
      <c r="N53" s="162">
        <f t="shared" si="0"/>
        <v>13.125</v>
      </c>
      <c r="O53" s="162">
        <f t="shared" si="1"/>
        <v>12.642740619902121</v>
      </c>
    </row>
    <row r="54" spans="1:15" s="177" customFormat="1" ht="12.75" customHeight="1">
      <c r="A54" s="169" t="s">
        <v>71</v>
      </c>
      <c r="B54" s="169"/>
      <c r="C54" s="170">
        <f>+DATA!M52</f>
        <v>81</v>
      </c>
      <c r="D54" s="171">
        <f>((DATA!M52-DATA!K52)/DATA!K52)*100</f>
        <v>9.4594594594594597</v>
      </c>
      <c r="E54" s="172">
        <f>+'Distribution Trends'!W49</f>
        <v>58.108108108108105</v>
      </c>
      <c r="F54" s="171">
        <f>+'Distribution Trends'!AU49</f>
        <v>0</v>
      </c>
      <c r="G54" s="171">
        <f>+'Distribution Trends'!BS49</f>
        <v>0</v>
      </c>
      <c r="H54" s="172">
        <f>+'Distribution Trends'!Y49</f>
        <v>54.320987654320987</v>
      </c>
      <c r="I54" s="171">
        <f>+'Distribution Trends'!AW49</f>
        <v>0</v>
      </c>
      <c r="J54" s="171">
        <f>+'Distribution Trends'!BU49</f>
        <v>0</v>
      </c>
      <c r="K54" s="172" t="str">
        <f>+'Distribution Trends'!BG49</f>
        <v>NA</v>
      </c>
      <c r="L54" s="171" t="str">
        <f>+'Distribution Trends'!BI49</f>
        <v>NA</v>
      </c>
      <c r="N54" s="162">
        <f t="shared" si="0"/>
        <v>0</v>
      </c>
      <c r="O54" s="162">
        <f t="shared" si="1"/>
        <v>0</v>
      </c>
    </row>
    <row r="55" spans="1:15" s="177" customFormat="1" ht="12.75" customHeight="1">
      <c r="A55" s="178" t="s">
        <v>75</v>
      </c>
      <c r="B55" s="178"/>
      <c r="C55" s="179">
        <f>+DATA!M53</f>
        <v>1052</v>
      </c>
      <c r="D55" s="180">
        <f>((DATA!M53-DATA!K53)/DATA!K53)*100</f>
        <v>592.1052631578948</v>
      </c>
      <c r="E55" s="181">
        <f>+'Distribution Trends'!W50</f>
        <v>58.55263157894737</v>
      </c>
      <c r="F55" s="180">
        <f>+'Distribution Trends'!AU50</f>
        <v>21.710526315789476</v>
      </c>
      <c r="G55" s="180">
        <f>+'Distribution Trends'!BS50</f>
        <v>8.5526315789473681</v>
      </c>
      <c r="H55" s="181">
        <f>+'Distribution Trends'!Y50</f>
        <v>58.460076045627375</v>
      </c>
      <c r="I55" s="180">
        <f>+'Distribution Trends'!AW50</f>
        <v>7.5</v>
      </c>
      <c r="J55" s="180">
        <f>+'Distribution Trends'!BU50</f>
        <v>2.5961538461538463</v>
      </c>
      <c r="K55" s="181" t="str">
        <f>+'Distribution Trends'!BG50</f>
        <v>NA</v>
      </c>
      <c r="L55" s="180" t="str">
        <f>+'Distribution Trends'!BI50</f>
        <v>NA</v>
      </c>
      <c r="N55" s="162">
        <f t="shared" si="0"/>
        <v>30.263157894736842</v>
      </c>
      <c r="O55" s="162">
        <f t="shared" si="1"/>
        <v>10.096153846153847</v>
      </c>
    </row>
    <row r="56" spans="1:15" s="177" customFormat="1" ht="12.75" customHeight="1">
      <c r="A56" s="173" t="s">
        <v>93</v>
      </c>
      <c r="B56" s="173"/>
      <c r="C56" s="143">
        <f>+DATA!M54</f>
        <v>4885</v>
      </c>
      <c r="D56" s="164">
        <f>((DATA!M54-DATA!K54)/DATA!K54)*100</f>
        <v>0.82559339525283792</v>
      </c>
      <c r="E56" s="165">
        <f>+'Distribution Trends'!W51</f>
        <v>58.679050567595461</v>
      </c>
      <c r="F56" s="164">
        <f>+'Distribution Trends'!AU51</f>
        <v>11.253411715305479</v>
      </c>
      <c r="G56" s="164">
        <f>+'Distribution Trends'!BS51</f>
        <v>4.9758555532227584</v>
      </c>
      <c r="H56" s="165">
        <f>+'Distribution Trends'!Y51</f>
        <v>58.874104401228244</v>
      </c>
      <c r="I56" s="164">
        <f>+'Distribution Trends'!AW51</f>
        <v>14.217517642175176</v>
      </c>
      <c r="J56" s="164">
        <f>+'Distribution Trends'!BU51</f>
        <v>6.8700705687007062</v>
      </c>
      <c r="K56" s="165">
        <f>+'Distribution Trends'!BG51</f>
        <v>19.776119402985074</v>
      </c>
      <c r="L56" s="164">
        <f>+'Distribution Trends'!BI51</f>
        <v>2.4817518248175183</v>
      </c>
      <c r="N56" s="162">
        <f t="shared" si="0"/>
        <v>16.229267268528236</v>
      </c>
      <c r="O56" s="162">
        <f t="shared" si="1"/>
        <v>21.087588210875882</v>
      </c>
    </row>
    <row r="57" spans="1:15" s="177" customFormat="1" ht="12.75" customHeight="1">
      <c r="A57" s="163" t="s">
        <v>98</v>
      </c>
      <c r="B57" s="163"/>
      <c r="C57" s="166">
        <f>+DATA!M55</f>
        <v>14.265272748510688</v>
      </c>
      <c r="D57" s="164"/>
      <c r="E57" s="165"/>
      <c r="F57" s="164"/>
      <c r="G57" s="164"/>
      <c r="H57" s="165"/>
      <c r="I57" s="164"/>
      <c r="J57" s="164"/>
      <c r="K57" s="165"/>
      <c r="L57" s="164"/>
      <c r="N57" s="162"/>
      <c r="O57" s="162"/>
    </row>
    <row r="58" spans="1:15" s="177" customFormat="1" ht="12.75" customHeight="1">
      <c r="A58" s="169" t="s">
        <v>47</v>
      </c>
      <c r="B58" s="169"/>
      <c r="C58" s="170">
        <f>+DATA!M56</f>
        <v>121</v>
      </c>
      <c r="D58" s="171">
        <f>((DATA!M56-DATA!K56)/DATA!K56)*100</f>
        <v>-51.012145748987855</v>
      </c>
      <c r="E58" s="172">
        <f>+'Distribution Trends'!W53</f>
        <v>65.587044534412954</v>
      </c>
      <c r="F58" s="171">
        <f>+'Distribution Trends'!AU53</f>
        <v>12.083333333333334</v>
      </c>
      <c r="G58" s="171">
        <f>+'Distribution Trends'!BS53</f>
        <v>6.25</v>
      </c>
      <c r="H58" s="172">
        <f>+'Distribution Trends'!Y53</f>
        <v>61.157024793388423</v>
      </c>
      <c r="I58" s="171">
        <f>+'Distribution Trends'!AW53</f>
        <v>17.647058823529413</v>
      </c>
      <c r="J58" s="171">
        <f>+'Distribution Trends'!BU53</f>
        <v>5.0420168067226889</v>
      </c>
      <c r="K58" s="172" t="str">
        <f>+'Distribution Trends'!BG53</f>
        <v>NA</v>
      </c>
      <c r="L58" s="171" t="str">
        <f>+'Distribution Trends'!BI53</f>
        <v>NA</v>
      </c>
      <c r="N58" s="162">
        <f t="shared" si="0"/>
        <v>18.333333333333336</v>
      </c>
      <c r="O58" s="162">
        <f t="shared" si="1"/>
        <v>22.689075630252102</v>
      </c>
    </row>
    <row r="59" spans="1:15" s="177" customFormat="1" ht="12.75" customHeight="1">
      <c r="A59" s="169" t="s">
        <v>54</v>
      </c>
      <c r="B59" s="169"/>
      <c r="C59" s="170">
        <f>+DATA!M57</f>
        <v>100</v>
      </c>
      <c r="D59" s="171">
        <f>((DATA!M57-DATA!K57)/DATA!K57)*100</f>
        <v>6.3829787234042552</v>
      </c>
      <c r="E59" s="172">
        <f>+'Distribution Trends'!W54</f>
        <v>48.936170212765958</v>
      </c>
      <c r="F59" s="171">
        <f>+'Distribution Trends'!AU54</f>
        <v>0</v>
      </c>
      <c r="G59" s="171">
        <f>+'Distribution Trends'!BS54</f>
        <v>0</v>
      </c>
      <c r="H59" s="172">
        <f>+'Distribution Trends'!Y54</f>
        <v>55.000000000000007</v>
      </c>
      <c r="I59" s="171">
        <f>+'Distribution Trends'!AW54</f>
        <v>1.0309278350515463</v>
      </c>
      <c r="J59" s="171">
        <f>+'Distribution Trends'!BU54</f>
        <v>0</v>
      </c>
      <c r="K59" s="172" t="str">
        <f>+'Distribution Trends'!BG54</f>
        <v>NA</v>
      </c>
      <c r="L59" s="171" t="str">
        <f>+'Distribution Trends'!BI54</f>
        <v>NA</v>
      </c>
      <c r="N59" s="162">
        <f t="shared" si="0"/>
        <v>0</v>
      </c>
      <c r="O59" s="162">
        <f t="shared" si="1"/>
        <v>1.0309278350515463</v>
      </c>
    </row>
    <row r="60" spans="1:15" s="177" customFormat="1" ht="12.75" customHeight="1">
      <c r="A60" s="169" t="s">
        <v>55</v>
      </c>
      <c r="B60" s="169"/>
      <c r="C60" s="170">
        <f>+DATA!M58</f>
        <v>869</v>
      </c>
      <c r="D60" s="171">
        <f>((DATA!M58-DATA!K58)/DATA!K58)*100</f>
        <v>-6.559139784946237</v>
      </c>
      <c r="E60" s="172">
        <f>+'Distribution Trends'!W55</f>
        <v>65.268817204301072</v>
      </c>
      <c r="F60" s="171">
        <f>+'Distribution Trends'!AU55</f>
        <v>10.87912087912088</v>
      </c>
      <c r="G60" s="171">
        <f>+'Distribution Trends'!BS55</f>
        <v>4.6153846153846159</v>
      </c>
      <c r="H60" s="172">
        <f>+'Distribution Trends'!Y55</f>
        <v>64.096662830840046</v>
      </c>
      <c r="I60" s="171">
        <f>+'Distribution Trends'!AW55</f>
        <v>11.771561771561771</v>
      </c>
      <c r="J60" s="171">
        <f>+'Distribution Trends'!BU55</f>
        <v>4.3123543123543122</v>
      </c>
      <c r="K60" s="172">
        <f>+'Distribution Trends'!BG55</f>
        <v>22.222222222222221</v>
      </c>
      <c r="L60" s="171">
        <f>+'Distribution Trends'!BI55</f>
        <v>16.831683168316832</v>
      </c>
      <c r="N60" s="162">
        <f t="shared" si="0"/>
        <v>15.494505494505496</v>
      </c>
      <c r="O60" s="162">
        <f t="shared" si="1"/>
        <v>16.083916083916083</v>
      </c>
    </row>
    <row r="61" spans="1:15" s="177" customFormat="1" ht="12.75" customHeight="1">
      <c r="A61" s="169" t="s">
        <v>62</v>
      </c>
      <c r="B61" s="169"/>
      <c r="C61" s="170">
        <f>+DATA!M59</f>
        <v>30</v>
      </c>
      <c r="D61" s="171">
        <f>((DATA!M59-DATA!K59)/DATA!K59)*100</f>
        <v>7.1428571428571423</v>
      </c>
      <c r="E61" s="172">
        <f>+'Distribution Trends'!W56</f>
        <v>50</v>
      </c>
      <c r="F61" s="171">
        <f>+'Distribution Trends'!AU56</f>
        <v>0</v>
      </c>
      <c r="G61" s="171">
        <f>+'Distribution Trends'!BS56</f>
        <v>3.7037037037037033</v>
      </c>
      <c r="H61" s="172">
        <f>+'Distribution Trends'!Y56</f>
        <v>56.666666666666664</v>
      </c>
      <c r="I61" s="171">
        <f>+'Distribution Trends'!AW56</f>
        <v>0</v>
      </c>
      <c r="J61" s="171">
        <f>+'Distribution Trends'!BU56</f>
        <v>10</v>
      </c>
      <c r="K61" s="172" t="str">
        <f>+'Distribution Trends'!BG56</f>
        <v>NA</v>
      </c>
      <c r="L61" s="171" t="str">
        <f>+'Distribution Trends'!BI56</f>
        <v>NA</v>
      </c>
      <c r="N61" s="162">
        <f t="shared" si="0"/>
        <v>3.7037037037037033</v>
      </c>
      <c r="O61" s="162">
        <f t="shared" si="1"/>
        <v>10</v>
      </c>
    </row>
    <row r="62" spans="1:15" s="177" customFormat="1" ht="12.75" customHeight="1">
      <c r="A62" s="173" t="s">
        <v>63</v>
      </c>
      <c r="B62" s="173"/>
      <c r="C62" s="143">
        <f>+DATA!M60</f>
        <v>799</v>
      </c>
      <c r="D62" s="164">
        <f>((DATA!M60-DATA!K60)/DATA!K60)*100</f>
        <v>2.5673940949935816</v>
      </c>
      <c r="E62" s="165">
        <f>+'Distribution Trends'!W57</f>
        <v>58.921694480102694</v>
      </c>
      <c r="F62" s="164">
        <f>+'Distribution Trends'!AU57</f>
        <v>18.865435356200528</v>
      </c>
      <c r="G62" s="164">
        <f>+'Distribution Trends'!BS57</f>
        <v>7.1240105540897103</v>
      </c>
      <c r="H62" s="165">
        <f>+'Distribution Trends'!Y57</f>
        <v>60.325406758448061</v>
      </c>
      <c r="I62" s="164">
        <f>+'Distribution Trends'!AW57</f>
        <v>18.853503184713379</v>
      </c>
      <c r="J62" s="164">
        <f>+'Distribution Trends'!BU57</f>
        <v>7.515923566878981</v>
      </c>
      <c r="K62" s="165">
        <f>+'Distribution Trends'!BG57</f>
        <v>39.86013986013986</v>
      </c>
      <c r="L62" s="164" t="str">
        <f>+'Distribution Trends'!BI57</f>
        <v>NA</v>
      </c>
      <c r="N62" s="162">
        <f t="shared" si="0"/>
        <v>25.98944591029024</v>
      </c>
      <c r="O62" s="162">
        <f t="shared" si="1"/>
        <v>26.369426751592361</v>
      </c>
    </row>
    <row r="63" spans="1:15" s="177" customFormat="1" ht="12.75" customHeight="1">
      <c r="A63" s="173" t="s">
        <v>65</v>
      </c>
      <c r="B63" s="173"/>
      <c r="C63" s="143">
        <f>+DATA!M61</f>
        <v>1793</v>
      </c>
      <c r="D63" s="164">
        <f>((DATA!M61-DATA!K61)/DATA!K61)*100</f>
        <v>15.379665379665381</v>
      </c>
      <c r="E63" s="165">
        <f>+'Distribution Trends'!W58</f>
        <v>54.375804375804371</v>
      </c>
      <c r="F63" s="164">
        <f>+'Distribution Trends'!AU58</f>
        <v>11.168495803744351</v>
      </c>
      <c r="G63" s="164">
        <f>+'Distribution Trends'!BS58</f>
        <v>6.71400903808909</v>
      </c>
      <c r="H63" s="165">
        <f>+'Distribution Trends'!Y58</f>
        <v>55.828220858895705</v>
      </c>
      <c r="I63" s="164">
        <f>+'Distribution Trends'!AW58</f>
        <v>15.813168261114239</v>
      </c>
      <c r="J63" s="164">
        <f>+'Distribution Trends'!BU58</f>
        <v>11.536297129994374</v>
      </c>
      <c r="K63" s="165" t="str">
        <f>+'Distribution Trends'!BG58</f>
        <v>NA</v>
      </c>
      <c r="L63" s="164" t="str">
        <f>+'Distribution Trends'!BI58</f>
        <v>NA</v>
      </c>
      <c r="N63" s="162">
        <f t="shared" si="0"/>
        <v>17.882504841833441</v>
      </c>
      <c r="O63" s="162">
        <f t="shared" si="1"/>
        <v>27.349465391108613</v>
      </c>
    </row>
    <row r="64" spans="1:15" s="177" customFormat="1" ht="12.75" customHeight="1">
      <c r="A64" s="182" t="s">
        <v>69</v>
      </c>
      <c r="B64" s="182"/>
      <c r="C64" s="143">
        <f>+DATA!M62</f>
        <v>1034</v>
      </c>
      <c r="D64" s="164">
        <f>((DATA!M62-DATA!K62)/DATA!K62)*100</f>
        <v>3.6072144288577155</v>
      </c>
      <c r="E64" s="165">
        <f>+'Distribution Trends'!W59</f>
        <v>57.715430861723448</v>
      </c>
      <c r="F64" s="164">
        <f>+'Distribution Trends'!AU59</f>
        <v>8.870967741935484</v>
      </c>
      <c r="G64" s="164">
        <f>+'Distribution Trends'!BS59</f>
        <v>1.9153225806451613</v>
      </c>
      <c r="H64" s="165">
        <f>+'Distribution Trends'!Y59</f>
        <v>58.220502901353967</v>
      </c>
      <c r="I64" s="164">
        <f>+'Distribution Trends'!AW59</f>
        <v>12.524461839530332</v>
      </c>
      <c r="J64" s="164">
        <f>+'Distribution Trends'!BU59</f>
        <v>2.054794520547945</v>
      </c>
      <c r="K64" s="165">
        <f>+'Distribution Trends'!BG59</f>
        <v>30.681818181818183</v>
      </c>
      <c r="L64" s="164" t="str">
        <f>+'Distribution Trends'!BI59</f>
        <v>NA</v>
      </c>
      <c r="N64" s="162">
        <f t="shared" si="0"/>
        <v>10.786290322580646</v>
      </c>
      <c r="O64" s="162">
        <f t="shared" si="1"/>
        <v>14.579256360078277</v>
      </c>
    </row>
    <row r="65" spans="1:15" s="177" customFormat="1" ht="12.75" customHeight="1">
      <c r="A65" s="182" t="s">
        <v>70</v>
      </c>
      <c r="B65" s="182"/>
      <c r="C65" s="143">
        <f>+DATA!M63</f>
        <v>59</v>
      </c>
      <c r="D65" s="164">
        <f>((DATA!M63-DATA!K63)/DATA!K63)*100</f>
        <v>9.2592592592592595</v>
      </c>
      <c r="E65" s="165">
        <f>+'Distribution Trends'!W60</f>
        <v>46.296296296296298</v>
      </c>
      <c r="F65" s="164">
        <f>+'Distribution Trends'!AU60</f>
        <v>5.5555555555555554</v>
      </c>
      <c r="G65" s="164">
        <f>+'Distribution Trends'!BS60</f>
        <v>0</v>
      </c>
      <c r="H65" s="165">
        <f>+'Distribution Trends'!Y60</f>
        <v>49.152542372881356</v>
      </c>
      <c r="I65" s="164">
        <f>+'Distribution Trends'!AW60</f>
        <v>8.4745762711864394</v>
      </c>
      <c r="J65" s="164">
        <f>+'Distribution Trends'!BU60</f>
        <v>0</v>
      </c>
      <c r="K65" s="165" t="str">
        <f>+'Distribution Trends'!BG60</f>
        <v>NA</v>
      </c>
      <c r="L65" s="164" t="str">
        <f>+'Distribution Trends'!BI60</f>
        <v>NA</v>
      </c>
      <c r="M65" s="183"/>
      <c r="N65" s="162">
        <f t="shared" si="0"/>
        <v>5.5555555555555554</v>
      </c>
      <c r="O65" s="162">
        <f t="shared" si="1"/>
        <v>8.4745762711864394</v>
      </c>
    </row>
    <row r="66" spans="1:15" s="177" customFormat="1" ht="12.75" customHeight="1">
      <c r="A66" s="156" t="s">
        <v>73</v>
      </c>
      <c r="B66" s="156"/>
      <c r="C66" s="143">
        <f>+DATA!M64</f>
        <v>80</v>
      </c>
      <c r="D66" s="164">
        <f>((DATA!M64-DATA!K64)/DATA!K64)*100</f>
        <v>-50.310559006211179</v>
      </c>
      <c r="E66" s="165">
        <f>+'Distribution Trends'!W61</f>
        <v>67.701863354037258</v>
      </c>
      <c r="F66" s="164">
        <f>+'Distribution Trends'!AU61</f>
        <v>0.70921985815602839</v>
      </c>
      <c r="G66" s="164">
        <f>+'Distribution Trends'!BS61</f>
        <v>1.4184397163120568</v>
      </c>
      <c r="H66" s="165">
        <f>+'Distribution Trends'!Y61</f>
        <v>73.75</v>
      </c>
      <c r="I66" s="164">
        <f>+'Distribution Trends'!AW61</f>
        <v>0</v>
      </c>
      <c r="J66" s="164">
        <f>+'Distribution Trends'!BU61</f>
        <v>0</v>
      </c>
      <c r="K66" s="160" t="str">
        <f>+'Distribution Trends'!BG61</f>
        <v>NA</v>
      </c>
      <c r="L66" s="159" t="str">
        <f>+'Distribution Trends'!BI61</f>
        <v>NA</v>
      </c>
      <c r="N66" s="162">
        <f t="shared" si="0"/>
        <v>2.1276595744680851</v>
      </c>
      <c r="O66" s="162">
        <f t="shared" si="1"/>
        <v>0</v>
      </c>
    </row>
    <row r="67" spans="1:15" s="177" customFormat="1" ht="12.75" customHeight="1">
      <c r="A67" s="184" t="s">
        <v>77</v>
      </c>
      <c r="B67" s="184"/>
      <c r="C67" s="185" t="str">
        <f>IF(DATA!M65&gt;0,DATA!M65,"NA")</f>
        <v>NA</v>
      </c>
      <c r="D67" s="186" t="str">
        <f>IF(DATA!K65&gt;0,((DATA!M65-DATA!K65)/DATA!K65)*100,"NA")</f>
        <v>NA</v>
      </c>
      <c r="E67" s="187" t="s">
        <v>99</v>
      </c>
      <c r="F67" s="186" t="s">
        <v>99</v>
      </c>
      <c r="G67" s="186" t="s">
        <v>99</v>
      </c>
      <c r="H67" s="187" t="s">
        <v>99</v>
      </c>
      <c r="I67" s="186" t="s">
        <v>99</v>
      </c>
      <c r="J67" s="186" t="s">
        <v>99</v>
      </c>
      <c r="K67" s="181" t="str">
        <f>+'Distribution Trends'!BG62</f>
        <v>NA</v>
      </c>
      <c r="L67" s="180" t="str">
        <f>+'Distribution Trends'!BI62</f>
        <v>NA</v>
      </c>
      <c r="N67" s="162">
        <f t="shared" si="0"/>
        <v>0</v>
      </c>
      <c r="O67" s="162">
        <f t="shared" si="1"/>
        <v>0</v>
      </c>
    </row>
    <row r="68" spans="1:15" ht="17.25" customHeight="1">
      <c r="A68" s="204" t="s">
        <v>115</v>
      </c>
      <c r="B68" s="188"/>
      <c r="C68" s="188"/>
      <c r="D68" s="188"/>
      <c r="E68" s="189"/>
      <c r="F68" s="189"/>
      <c r="G68" s="189"/>
      <c r="H68" s="188"/>
      <c r="I68" s="136"/>
      <c r="J68" s="136"/>
      <c r="K68" s="189"/>
      <c r="L68" s="189"/>
    </row>
    <row r="69" spans="1:15" s="191" customFormat="1" ht="37.5" customHeight="1">
      <c r="A69" s="190" t="s">
        <v>103</v>
      </c>
      <c r="B69" s="214" t="s">
        <v>116</v>
      </c>
      <c r="C69" s="210"/>
      <c r="D69" s="210"/>
      <c r="E69" s="210"/>
      <c r="F69" s="210"/>
      <c r="G69" s="210"/>
      <c r="H69" s="210"/>
      <c r="I69" s="210"/>
      <c r="J69" s="210"/>
      <c r="K69" s="210"/>
      <c r="L69" s="210"/>
      <c r="M69" s="209"/>
      <c r="N69" s="210"/>
    </row>
    <row r="70" spans="1:15" s="191" customFormat="1" ht="30" customHeight="1">
      <c r="A70" s="215" t="s">
        <v>117</v>
      </c>
      <c r="B70" s="210"/>
      <c r="C70" s="210"/>
      <c r="D70" s="210"/>
      <c r="E70" s="210"/>
      <c r="F70" s="210"/>
      <c r="G70" s="210"/>
      <c r="H70" s="210"/>
      <c r="I70" s="210"/>
      <c r="J70" s="210"/>
      <c r="K70" s="210"/>
      <c r="L70" s="210"/>
      <c r="M70" s="192"/>
      <c r="N70" s="193"/>
    </row>
    <row r="71" spans="1:15" ht="18" customHeight="1">
      <c r="A71" s="211" t="s">
        <v>118</v>
      </c>
      <c r="B71" s="213"/>
      <c r="C71" s="213"/>
      <c r="D71" s="213"/>
      <c r="E71" s="213"/>
      <c r="F71" s="213"/>
      <c r="G71" s="213"/>
      <c r="H71" s="213"/>
      <c r="I71" s="213"/>
      <c r="J71" s="213"/>
      <c r="K71" s="213"/>
      <c r="L71" s="213"/>
    </row>
    <row r="72" spans="1:15" s="177" customFormat="1" ht="40.5" customHeight="1">
      <c r="A72" s="211" t="s">
        <v>125</v>
      </c>
      <c r="B72" s="213"/>
      <c r="C72" s="213"/>
      <c r="D72" s="213"/>
      <c r="E72" s="213"/>
      <c r="F72" s="213"/>
      <c r="G72" s="213"/>
      <c r="H72" s="213"/>
      <c r="I72" s="213"/>
      <c r="J72" s="213"/>
      <c r="K72" s="213"/>
      <c r="L72" s="213"/>
    </row>
    <row r="73" spans="1:15" s="194" customFormat="1" ht="18" customHeight="1">
      <c r="A73" s="211" t="s">
        <v>124</v>
      </c>
      <c r="B73" s="212"/>
      <c r="C73" s="212"/>
      <c r="D73" s="212"/>
      <c r="E73" s="212"/>
      <c r="F73" s="212"/>
      <c r="G73" s="212"/>
      <c r="H73" s="212"/>
      <c r="I73" s="212"/>
      <c r="J73" s="212"/>
      <c r="K73" s="212"/>
      <c r="L73" s="212"/>
    </row>
    <row r="74" spans="1:15" ht="15" customHeight="1">
      <c r="A74" s="195" t="s">
        <v>24</v>
      </c>
      <c r="B74" s="195" t="s">
        <v>108</v>
      </c>
      <c r="D74" s="196"/>
      <c r="E74" s="136"/>
      <c r="F74" s="136"/>
      <c r="G74" s="136"/>
      <c r="H74" s="196"/>
      <c r="I74" s="124"/>
      <c r="J74" s="145"/>
      <c r="K74" s="136"/>
      <c r="L74" s="136"/>
    </row>
    <row r="75" spans="1:15">
      <c r="A75" s="123"/>
      <c r="B75" s="123"/>
      <c r="C75" s="123"/>
      <c r="D75" s="123"/>
      <c r="H75" s="197"/>
      <c r="I75" s="125"/>
      <c r="J75" s="197"/>
      <c r="L75" s="201" t="s">
        <v>114</v>
      </c>
    </row>
    <row r="76" spans="1:15" ht="15.75" customHeight="1">
      <c r="A76" s="123"/>
      <c r="B76" s="123"/>
      <c r="C76" s="123"/>
      <c r="D76" s="123"/>
      <c r="H76" s="197"/>
      <c r="I76" s="125"/>
      <c r="J76" s="197"/>
      <c r="L76" s="198"/>
    </row>
  </sheetData>
  <mergeCells count="6">
    <mergeCell ref="M69:N69"/>
    <mergeCell ref="A73:L73"/>
    <mergeCell ref="A71:L71"/>
    <mergeCell ref="A72:L72"/>
    <mergeCell ref="B69:L69"/>
    <mergeCell ref="A70:L70"/>
  </mergeCells>
  <phoneticPr fontId="5" type="noConversion"/>
  <pageMargins left="0.5" right="0.5" top="0.75" bottom="0.55000000000000004" header="0.5" footer="0.4"/>
  <pageSetup scale="64" orientation="portrait" verticalDpi="300" r:id="rId1"/>
  <headerFooter alignWithMargins="0">
    <oddFooter>&amp;L&amp;"Arial,Regular"SREB Fact Book &amp;R&amp;"Arial,Regular"&amp;D</oddFooter>
  </headerFooter>
  <rowBreaks count="1" manualBreakCount="1">
    <brk id="75"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DY123"/>
  <sheetViews>
    <sheetView showGridLines="0" zoomScale="80" zoomScaleNormal="80" workbookViewId="0">
      <pane xSplit="1" ySplit="5" topLeftCell="B6" activePane="bottomRight" state="frozen"/>
      <selection pane="topRight" activeCell="B1" sqref="B1"/>
      <selection pane="bottomLeft" activeCell="A6" sqref="A6"/>
      <selection pane="bottomRight" activeCell="DQ15" sqref="DQ15"/>
    </sheetView>
  </sheetViews>
  <sheetFormatPr defaultColWidth="6.7109375" defaultRowHeight="12.75"/>
  <cols>
    <col min="1" max="1" width="22.140625" style="58" customWidth="1"/>
    <col min="2" max="2" width="10.5703125" style="59" customWidth="1"/>
    <col min="3" max="4" width="10" style="60" customWidth="1"/>
    <col min="5" max="5" width="9.28515625" style="60" bestFit="1" customWidth="1"/>
    <col min="6" max="7" width="10" style="24" customWidth="1"/>
    <col min="8" max="13" width="10.28515625" style="24" customWidth="1"/>
    <col min="14" max="14" width="10.5703125" style="59" customWidth="1"/>
    <col min="15" max="16" width="10" style="60" customWidth="1"/>
    <col min="17" max="17" width="9.28515625" style="60" bestFit="1" customWidth="1"/>
    <col min="18" max="19" width="10" style="24" customWidth="1"/>
    <col min="20" max="25" width="10.28515625" style="24" customWidth="1"/>
    <col min="26" max="26" width="10.5703125" style="59" customWidth="1"/>
    <col min="27" max="28" width="10" style="60" customWidth="1"/>
    <col min="29" max="29" width="9.28515625" style="60" bestFit="1" customWidth="1"/>
    <col min="30" max="31" width="10" style="24" customWidth="1"/>
    <col min="32" max="37" width="10.28515625" style="24" customWidth="1"/>
    <col min="38" max="38" width="10.5703125" style="59" customWidth="1"/>
    <col min="39" max="40" width="10" style="60" customWidth="1"/>
    <col min="41" max="41" width="9.28515625" style="60" bestFit="1" customWidth="1"/>
    <col min="42" max="43" width="10" style="24" customWidth="1"/>
    <col min="44" max="49" width="10.28515625" style="24" customWidth="1"/>
    <col min="50" max="50" width="10.5703125" style="59" customWidth="1"/>
    <col min="51" max="52" width="10" style="60" customWidth="1"/>
    <col min="53" max="53" width="9.28515625" style="60" bestFit="1" customWidth="1"/>
    <col min="54" max="55" width="10" style="24" customWidth="1"/>
    <col min="56" max="61" width="10.28515625" style="24" customWidth="1"/>
    <col min="62" max="62" width="10.5703125" style="59" customWidth="1"/>
    <col min="63" max="64" width="10" style="60" customWidth="1"/>
    <col min="65" max="65" width="9.28515625" style="60" bestFit="1" customWidth="1"/>
    <col min="66" max="67" width="10" style="24" customWidth="1"/>
    <col min="68" max="73" width="10.28515625" style="24" customWidth="1"/>
    <col min="74" max="74" width="10.5703125" style="59" customWidth="1"/>
    <col min="75" max="76" width="10" style="60" customWidth="1"/>
    <col min="77" max="77" width="9.28515625" style="60" bestFit="1" customWidth="1"/>
    <col min="78" max="79" width="10" style="24" customWidth="1"/>
    <col min="80" max="85" width="10.28515625" style="24" customWidth="1"/>
    <col min="86" max="86" width="10.5703125" style="59" customWidth="1"/>
    <col min="87" max="88" width="10" style="60" customWidth="1"/>
    <col min="89" max="89" width="9.28515625" style="60" bestFit="1" customWidth="1"/>
    <col min="90" max="91" width="10" style="24" customWidth="1"/>
    <col min="92" max="97" width="10.28515625" style="24" customWidth="1"/>
    <col min="98" max="98" width="10.5703125" style="59" customWidth="1"/>
    <col min="99" max="100" width="10" style="60" customWidth="1"/>
    <col min="101" max="101" width="9.28515625" style="60" bestFit="1" customWidth="1"/>
    <col min="102" max="103" width="10" style="24" customWidth="1"/>
    <col min="104" max="109" width="10.28515625" style="24" customWidth="1"/>
    <col min="110" max="110" width="10.5703125" style="59" customWidth="1"/>
    <col min="111" max="112" width="10" style="60" customWidth="1"/>
    <col min="113" max="113" width="9.28515625" style="60" bestFit="1" customWidth="1"/>
    <col min="114" max="115" width="10" style="24" customWidth="1"/>
    <col min="116" max="121" width="10.28515625" style="24" customWidth="1"/>
    <col min="122" max="126" width="7.140625" style="2" customWidth="1"/>
    <col min="127" max="127" width="6.7109375" style="2" customWidth="1"/>
    <col min="128" max="128" width="6.7109375" style="2"/>
    <col min="129" max="129" width="7.7109375" style="2" customWidth="1"/>
    <col min="130" max="130" width="5.7109375" style="2" customWidth="1"/>
    <col min="131" max="134" width="6.7109375" style="2"/>
    <col min="135" max="136" width="5.7109375" style="2" customWidth="1"/>
    <col min="137" max="139" width="6.7109375" style="2"/>
    <col min="140" max="140" width="7.7109375" style="2" customWidth="1"/>
    <col min="141" max="16384" width="6.7109375" style="2"/>
  </cols>
  <sheetData>
    <row r="1" spans="1:129">
      <c r="A1" s="21" t="s">
        <v>0</v>
      </c>
      <c r="B1" s="22"/>
      <c r="C1" s="23"/>
      <c r="D1" s="23"/>
      <c r="E1" s="23"/>
      <c r="N1" s="22"/>
      <c r="O1" s="23"/>
      <c r="P1" s="23"/>
      <c r="Q1" s="23"/>
      <c r="Z1" s="22"/>
      <c r="AA1" s="23"/>
      <c r="AB1" s="23"/>
      <c r="AC1" s="23"/>
      <c r="AL1" s="22"/>
      <c r="AM1" s="23"/>
      <c r="AN1" s="23"/>
      <c r="AO1" s="23"/>
      <c r="AX1" s="22"/>
      <c r="AY1" s="23"/>
      <c r="AZ1" s="23"/>
      <c r="BA1" s="23"/>
      <c r="BJ1" s="22"/>
      <c r="BK1" s="23"/>
      <c r="BL1" s="23"/>
      <c r="BM1" s="23"/>
      <c r="BV1" s="22"/>
      <c r="BW1" s="23"/>
      <c r="BX1" s="23"/>
      <c r="BY1" s="23"/>
      <c r="CH1" s="22"/>
      <c r="CI1" s="23"/>
      <c r="CJ1" s="23"/>
      <c r="CK1" s="23"/>
      <c r="CT1" s="22"/>
      <c r="CU1" s="23"/>
      <c r="CV1" s="23"/>
      <c r="CW1" s="23"/>
      <c r="DF1" s="22"/>
      <c r="DG1" s="23"/>
      <c r="DH1" s="23"/>
      <c r="DI1" s="23"/>
      <c r="DR1" s="25"/>
      <c r="DS1" s="25"/>
      <c r="DT1" s="25"/>
      <c r="DU1" s="25"/>
      <c r="DV1" s="25"/>
      <c r="DW1" s="25"/>
      <c r="DX1" s="25"/>
      <c r="DY1" s="25"/>
    </row>
    <row r="2" spans="1:129">
      <c r="A2" s="21" t="s">
        <v>81</v>
      </c>
      <c r="B2" s="22"/>
      <c r="C2" s="23"/>
      <c r="D2" s="23"/>
      <c r="E2" s="23"/>
      <c r="F2" s="26"/>
      <c r="G2" s="26"/>
      <c r="H2" s="26"/>
      <c r="I2" s="26"/>
      <c r="J2" s="26"/>
      <c r="K2" s="26"/>
      <c r="L2" s="26"/>
      <c r="M2" s="26"/>
      <c r="N2" s="22"/>
      <c r="O2" s="23"/>
      <c r="P2" s="23"/>
      <c r="Q2" s="23"/>
      <c r="R2" s="26"/>
      <c r="S2" s="26"/>
      <c r="T2" s="26"/>
      <c r="U2" s="26"/>
      <c r="V2" s="26"/>
      <c r="W2" s="26"/>
      <c r="X2" s="26"/>
      <c r="Y2" s="26"/>
      <c r="Z2" s="22"/>
      <c r="AA2" s="23"/>
      <c r="AB2" s="23"/>
      <c r="AC2" s="23"/>
      <c r="AD2" s="26"/>
      <c r="AE2" s="26"/>
      <c r="AF2" s="26"/>
      <c r="AG2" s="26"/>
      <c r="AH2" s="26"/>
      <c r="AI2" s="26"/>
      <c r="AJ2" s="26"/>
      <c r="AK2" s="26"/>
      <c r="AL2" s="22"/>
      <c r="AM2" s="23"/>
      <c r="AN2" s="23"/>
      <c r="AO2" s="23"/>
      <c r="AP2" s="26"/>
      <c r="AQ2" s="26"/>
      <c r="AR2" s="26"/>
      <c r="AS2" s="26"/>
      <c r="AT2" s="26"/>
      <c r="AU2" s="26"/>
      <c r="AV2" s="26"/>
      <c r="AW2" s="26"/>
      <c r="AX2" s="22"/>
      <c r="AY2" s="23"/>
      <c r="AZ2" s="23"/>
      <c r="BA2" s="23"/>
      <c r="BB2" s="26"/>
      <c r="BC2" s="26"/>
      <c r="BD2" s="26"/>
      <c r="BE2" s="26"/>
      <c r="BF2" s="26"/>
      <c r="BG2" s="26"/>
      <c r="BH2" s="26"/>
      <c r="BI2" s="26"/>
      <c r="BJ2" s="22"/>
      <c r="BK2" s="23"/>
      <c r="BL2" s="23"/>
      <c r="BM2" s="23"/>
      <c r="BN2" s="26"/>
      <c r="BO2" s="26"/>
      <c r="BP2" s="26"/>
      <c r="BQ2" s="26"/>
      <c r="BR2" s="26"/>
      <c r="BS2" s="26"/>
      <c r="BT2" s="26"/>
      <c r="BU2" s="26"/>
      <c r="BV2" s="22"/>
      <c r="BW2" s="23"/>
      <c r="BX2" s="23"/>
      <c r="BY2" s="23"/>
      <c r="BZ2" s="26"/>
      <c r="CA2" s="26"/>
      <c r="CB2" s="26"/>
      <c r="CC2" s="26"/>
      <c r="CD2" s="26"/>
      <c r="CE2" s="26"/>
      <c r="CF2" s="26"/>
      <c r="CG2" s="26"/>
      <c r="CH2" s="22"/>
      <c r="CI2" s="23"/>
      <c r="CJ2" s="23"/>
      <c r="CK2" s="23"/>
      <c r="CL2" s="26"/>
      <c r="CM2" s="26"/>
      <c r="CN2" s="26"/>
      <c r="CO2" s="26"/>
      <c r="CP2" s="26"/>
      <c r="CQ2" s="26"/>
      <c r="CR2" s="26"/>
      <c r="CS2" s="26"/>
      <c r="CT2" s="22"/>
      <c r="CU2" s="23"/>
      <c r="CV2" s="23"/>
      <c r="CW2" s="23"/>
      <c r="CX2" s="26"/>
      <c r="CY2" s="26"/>
      <c r="CZ2" s="26"/>
      <c r="DA2" s="26"/>
      <c r="DB2" s="26"/>
      <c r="DC2" s="26"/>
      <c r="DD2" s="26"/>
      <c r="DE2" s="26"/>
      <c r="DF2" s="22"/>
      <c r="DG2" s="23"/>
      <c r="DH2" s="23"/>
      <c r="DI2" s="23"/>
      <c r="DJ2" s="26"/>
      <c r="DK2" s="26"/>
      <c r="DL2" s="26"/>
      <c r="DM2" s="26"/>
      <c r="DN2" s="26"/>
      <c r="DO2" s="26"/>
      <c r="DP2" s="26"/>
      <c r="DQ2" s="26"/>
      <c r="DR2" s="25"/>
      <c r="DS2" s="25"/>
      <c r="DT2" s="25"/>
      <c r="DU2" s="25"/>
      <c r="DV2" s="25"/>
      <c r="DW2" s="25"/>
      <c r="DX2" s="25"/>
      <c r="DY2" s="25"/>
    </row>
    <row r="3" spans="1:129">
      <c r="A3" s="27"/>
      <c r="B3" s="27"/>
      <c r="C3" s="28"/>
      <c r="D3" s="28"/>
      <c r="E3" s="28"/>
      <c r="N3" s="27"/>
      <c r="O3" s="28"/>
      <c r="P3" s="28"/>
      <c r="Q3" s="28"/>
      <c r="Z3" s="27"/>
      <c r="AA3" s="28"/>
      <c r="AB3" s="28"/>
      <c r="AC3" s="28"/>
      <c r="AL3" s="27"/>
      <c r="AM3" s="28"/>
      <c r="AN3" s="28"/>
      <c r="AO3" s="28"/>
      <c r="AX3" s="27"/>
      <c r="AY3" s="28"/>
      <c r="AZ3" s="28"/>
      <c r="BA3" s="28"/>
      <c r="BJ3" s="27"/>
      <c r="BK3" s="28"/>
      <c r="BL3" s="28"/>
      <c r="BM3" s="28"/>
      <c r="BV3" s="27"/>
      <c r="BW3" s="28"/>
      <c r="BX3" s="28"/>
      <c r="BY3" s="28"/>
      <c r="CH3" s="27"/>
      <c r="CI3" s="28"/>
      <c r="CJ3" s="28"/>
      <c r="CK3" s="28"/>
      <c r="CT3" s="27"/>
      <c r="CU3" s="28"/>
      <c r="CV3" s="28"/>
      <c r="CW3" s="28"/>
      <c r="DF3" s="27"/>
      <c r="DG3" s="28"/>
      <c r="DH3" s="28"/>
      <c r="DI3" s="28"/>
      <c r="DO3" s="46"/>
      <c r="DP3" s="46"/>
      <c r="DR3" s="25"/>
      <c r="DS3" s="25"/>
      <c r="DT3" s="25"/>
      <c r="DU3" s="25"/>
      <c r="DV3" s="25"/>
      <c r="DW3" s="25"/>
      <c r="DX3" s="25"/>
      <c r="DY3" s="25"/>
    </row>
    <row r="4" spans="1:129" s="34" customFormat="1">
      <c r="A4" s="29"/>
      <c r="B4" s="30" t="s">
        <v>26</v>
      </c>
      <c r="C4" s="30"/>
      <c r="D4" s="30"/>
      <c r="E4" s="30"/>
      <c r="F4" s="31"/>
      <c r="G4" s="31"/>
      <c r="H4" s="31"/>
      <c r="I4" s="31"/>
      <c r="J4" s="31"/>
      <c r="K4" s="31"/>
      <c r="L4" s="31"/>
      <c r="M4" s="31"/>
      <c r="N4" s="32" t="s">
        <v>27</v>
      </c>
      <c r="O4" s="30"/>
      <c r="P4" s="30"/>
      <c r="Q4" s="30"/>
      <c r="R4" s="31"/>
      <c r="S4" s="31"/>
      <c r="T4" s="31"/>
      <c r="U4" s="31"/>
      <c r="V4" s="31"/>
      <c r="W4" s="31"/>
      <c r="X4" s="31"/>
      <c r="Y4" s="31"/>
      <c r="Z4" s="32" t="s">
        <v>1</v>
      </c>
      <c r="AA4" s="30"/>
      <c r="AB4" s="30"/>
      <c r="AC4" s="30"/>
      <c r="AD4" s="31"/>
      <c r="AE4" s="31"/>
      <c r="AF4" s="31"/>
      <c r="AG4" s="31"/>
      <c r="AH4" s="31"/>
      <c r="AI4" s="31"/>
      <c r="AJ4" s="31"/>
      <c r="AK4" s="31"/>
      <c r="AL4" s="32" t="s">
        <v>2</v>
      </c>
      <c r="AM4" s="30"/>
      <c r="AN4" s="30"/>
      <c r="AO4" s="30"/>
      <c r="AP4" s="31"/>
      <c r="AQ4" s="31"/>
      <c r="AR4" s="31"/>
      <c r="AS4" s="31"/>
      <c r="AT4" s="31"/>
      <c r="AU4" s="31"/>
      <c r="AV4" s="31"/>
      <c r="AW4" s="31"/>
      <c r="AX4" s="32" t="s">
        <v>3</v>
      </c>
      <c r="AY4" s="30"/>
      <c r="AZ4" s="30"/>
      <c r="BA4" s="30"/>
      <c r="BB4" s="31"/>
      <c r="BC4" s="31"/>
      <c r="BD4" s="31"/>
      <c r="BE4" s="31"/>
      <c r="BF4" s="31"/>
      <c r="BG4" s="31"/>
      <c r="BH4" s="31"/>
      <c r="BI4" s="31"/>
      <c r="BJ4" s="32" t="s">
        <v>4</v>
      </c>
      <c r="BK4" s="30"/>
      <c r="BL4" s="30"/>
      <c r="BM4" s="30"/>
      <c r="BN4" s="31"/>
      <c r="BO4" s="31"/>
      <c r="BP4" s="31"/>
      <c r="BQ4" s="31"/>
      <c r="BR4" s="31"/>
      <c r="BS4" s="31"/>
      <c r="BT4" s="31"/>
      <c r="BU4" s="31"/>
      <c r="BV4" s="32" t="s">
        <v>33</v>
      </c>
      <c r="BW4" s="30"/>
      <c r="BX4" s="30"/>
      <c r="BY4" s="30"/>
      <c r="BZ4" s="31"/>
      <c r="CA4" s="31"/>
      <c r="CB4" s="31"/>
      <c r="CC4" s="31"/>
      <c r="CD4" s="31"/>
      <c r="CE4" s="31"/>
      <c r="CF4" s="31"/>
      <c r="CG4" s="31"/>
      <c r="CH4" s="32" t="s">
        <v>5</v>
      </c>
      <c r="CI4" s="30"/>
      <c r="CJ4" s="30"/>
      <c r="CK4" s="30"/>
      <c r="CL4" s="31"/>
      <c r="CM4" s="31"/>
      <c r="CN4" s="31"/>
      <c r="CO4" s="31"/>
      <c r="CP4" s="31"/>
      <c r="CQ4" s="31"/>
      <c r="CR4" s="31"/>
      <c r="CS4" s="31"/>
      <c r="CT4" s="32" t="s">
        <v>91</v>
      </c>
      <c r="CU4" s="30"/>
      <c r="CV4" s="30"/>
      <c r="CW4" s="30"/>
      <c r="CX4" s="31"/>
      <c r="CY4" s="31"/>
      <c r="CZ4" s="31"/>
      <c r="DA4" s="31"/>
      <c r="DB4" s="31"/>
      <c r="DC4" s="31"/>
      <c r="DD4" s="31"/>
      <c r="DE4" s="31"/>
      <c r="DF4" s="32" t="s">
        <v>32</v>
      </c>
      <c r="DG4" s="30"/>
      <c r="DH4" s="30"/>
      <c r="DI4" s="30"/>
      <c r="DJ4" s="31"/>
      <c r="DK4" s="31"/>
      <c r="DL4" s="31"/>
      <c r="DM4" s="31"/>
      <c r="DN4" s="31"/>
      <c r="DO4" s="117"/>
      <c r="DP4" s="117"/>
      <c r="DQ4" s="31"/>
      <c r="DR4" s="33"/>
      <c r="DS4" s="33"/>
      <c r="DT4" s="33"/>
      <c r="DU4" s="33"/>
      <c r="DV4" s="33"/>
      <c r="DW4" s="33"/>
    </row>
    <row r="5" spans="1:129" s="34" customFormat="1">
      <c r="A5" s="35"/>
      <c r="B5" s="36" t="s">
        <v>6</v>
      </c>
      <c r="C5" s="36" t="s">
        <v>38</v>
      </c>
      <c r="D5" s="36" t="s">
        <v>42</v>
      </c>
      <c r="E5" s="36" t="s">
        <v>85</v>
      </c>
      <c r="F5" s="36" t="s">
        <v>37</v>
      </c>
      <c r="G5" s="36" t="s">
        <v>82</v>
      </c>
      <c r="H5" s="36" t="s">
        <v>86</v>
      </c>
      <c r="I5" s="36" t="s">
        <v>90</v>
      </c>
      <c r="J5" s="36" t="s">
        <v>104</v>
      </c>
      <c r="K5" s="36" t="s">
        <v>107</v>
      </c>
      <c r="L5" s="36" t="s">
        <v>110</v>
      </c>
      <c r="M5" s="116" t="s">
        <v>112</v>
      </c>
      <c r="N5" s="37" t="s">
        <v>6</v>
      </c>
      <c r="O5" s="36" t="s">
        <v>38</v>
      </c>
      <c r="P5" s="36" t="s">
        <v>42</v>
      </c>
      <c r="Q5" s="36" t="s">
        <v>85</v>
      </c>
      <c r="R5" s="36" t="s">
        <v>37</v>
      </c>
      <c r="S5" s="36" t="s">
        <v>82</v>
      </c>
      <c r="T5" s="36" t="s">
        <v>86</v>
      </c>
      <c r="U5" s="36" t="s">
        <v>90</v>
      </c>
      <c r="V5" s="36" t="s">
        <v>104</v>
      </c>
      <c r="W5" s="36" t="s">
        <v>107</v>
      </c>
      <c r="X5" s="36" t="s">
        <v>110</v>
      </c>
      <c r="Y5" s="116" t="s">
        <v>112</v>
      </c>
      <c r="Z5" s="37" t="s">
        <v>6</v>
      </c>
      <c r="AA5" s="36" t="s">
        <v>38</v>
      </c>
      <c r="AB5" s="36" t="s">
        <v>42</v>
      </c>
      <c r="AC5" s="36" t="s">
        <v>85</v>
      </c>
      <c r="AD5" s="36" t="s">
        <v>37</v>
      </c>
      <c r="AE5" s="36" t="s">
        <v>82</v>
      </c>
      <c r="AF5" s="36" t="s">
        <v>86</v>
      </c>
      <c r="AG5" s="36" t="s">
        <v>90</v>
      </c>
      <c r="AH5" s="36" t="s">
        <v>104</v>
      </c>
      <c r="AI5" s="36" t="s">
        <v>107</v>
      </c>
      <c r="AJ5" s="36" t="s">
        <v>110</v>
      </c>
      <c r="AK5" s="116" t="s">
        <v>112</v>
      </c>
      <c r="AL5" s="37" t="s">
        <v>6</v>
      </c>
      <c r="AM5" s="36" t="s">
        <v>38</v>
      </c>
      <c r="AN5" s="36" t="s">
        <v>42</v>
      </c>
      <c r="AO5" s="36" t="s">
        <v>85</v>
      </c>
      <c r="AP5" s="36" t="s">
        <v>37</v>
      </c>
      <c r="AQ5" s="36" t="s">
        <v>82</v>
      </c>
      <c r="AR5" s="36" t="s">
        <v>86</v>
      </c>
      <c r="AS5" s="36" t="s">
        <v>90</v>
      </c>
      <c r="AT5" s="36" t="s">
        <v>104</v>
      </c>
      <c r="AU5" s="36" t="s">
        <v>107</v>
      </c>
      <c r="AV5" s="36" t="s">
        <v>110</v>
      </c>
      <c r="AW5" s="116" t="s">
        <v>112</v>
      </c>
      <c r="AX5" s="37" t="s">
        <v>6</v>
      </c>
      <c r="AY5" s="36" t="s">
        <v>38</v>
      </c>
      <c r="AZ5" s="36" t="s">
        <v>42</v>
      </c>
      <c r="BA5" s="36" t="s">
        <v>85</v>
      </c>
      <c r="BB5" s="36" t="s">
        <v>37</v>
      </c>
      <c r="BC5" s="36" t="s">
        <v>82</v>
      </c>
      <c r="BD5" s="36" t="s">
        <v>86</v>
      </c>
      <c r="BE5" s="36" t="s">
        <v>90</v>
      </c>
      <c r="BF5" s="36" t="s">
        <v>104</v>
      </c>
      <c r="BG5" s="36" t="s">
        <v>107</v>
      </c>
      <c r="BH5" s="36" t="s">
        <v>110</v>
      </c>
      <c r="BI5" s="116" t="s">
        <v>112</v>
      </c>
      <c r="BJ5" s="37" t="s">
        <v>6</v>
      </c>
      <c r="BK5" s="36" t="s">
        <v>38</v>
      </c>
      <c r="BL5" s="36" t="s">
        <v>42</v>
      </c>
      <c r="BM5" s="36" t="s">
        <v>85</v>
      </c>
      <c r="BN5" s="36" t="s">
        <v>37</v>
      </c>
      <c r="BO5" s="36" t="s">
        <v>82</v>
      </c>
      <c r="BP5" s="36" t="s">
        <v>86</v>
      </c>
      <c r="BQ5" s="36" t="s">
        <v>90</v>
      </c>
      <c r="BR5" s="36" t="s">
        <v>104</v>
      </c>
      <c r="BS5" s="36" t="s">
        <v>107</v>
      </c>
      <c r="BT5" s="36" t="s">
        <v>110</v>
      </c>
      <c r="BU5" s="116" t="s">
        <v>112</v>
      </c>
      <c r="BV5" s="37" t="s">
        <v>6</v>
      </c>
      <c r="BW5" s="36" t="s">
        <v>38</v>
      </c>
      <c r="BX5" s="36" t="s">
        <v>42</v>
      </c>
      <c r="BY5" s="36" t="s">
        <v>85</v>
      </c>
      <c r="BZ5" s="36" t="s">
        <v>37</v>
      </c>
      <c r="CA5" s="36" t="s">
        <v>82</v>
      </c>
      <c r="CB5" s="36" t="s">
        <v>86</v>
      </c>
      <c r="CC5" s="36" t="s">
        <v>90</v>
      </c>
      <c r="CD5" s="36" t="s">
        <v>104</v>
      </c>
      <c r="CE5" s="36" t="s">
        <v>107</v>
      </c>
      <c r="CF5" s="36" t="s">
        <v>110</v>
      </c>
      <c r="CG5" s="116" t="s">
        <v>112</v>
      </c>
      <c r="CH5" s="37" t="s">
        <v>6</v>
      </c>
      <c r="CI5" s="36" t="s">
        <v>38</v>
      </c>
      <c r="CJ5" s="36" t="s">
        <v>42</v>
      </c>
      <c r="CK5" s="36" t="s">
        <v>85</v>
      </c>
      <c r="CL5" s="36" t="s">
        <v>37</v>
      </c>
      <c r="CM5" s="36" t="s">
        <v>82</v>
      </c>
      <c r="CN5" s="36" t="s">
        <v>86</v>
      </c>
      <c r="CO5" s="36" t="s">
        <v>90</v>
      </c>
      <c r="CP5" s="36" t="s">
        <v>104</v>
      </c>
      <c r="CQ5" s="36" t="s">
        <v>107</v>
      </c>
      <c r="CR5" s="36" t="s">
        <v>110</v>
      </c>
      <c r="CS5" s="116" t="s">
        <v>112</v>
      </c>
      <c r="CT5" s="37" t="s">
        <v>6</v>
      </c>
      <c r="CU5" s="36" t="s">
        <v>38</v>
      </c>
      <c r="CV5" s="36" t="s">
        <v>42</v>
      </c>
      <c r="CW5" s="36" t="s">
        <v>85</v>
      </c>
      <c r="CX5" s="36" t="s">
        <v>37</v>
      </c>
      <c r="CY5" s="36" t="s">
        <v>82</v>
      </c>
      <c r="CZ5" s="36" t="s">
        <v>86</v>
      </c>
      <c r="DA5" s="36" t="s">
        <v>90</v>
      </c>
      <c r="DB5" s="36" t="s">
        <v>104</v>
      </c>
      <c r="DC5" s="36" t="s">
        <v>107</v>
      </c>
      <c r="DD5" s="36" t="s">
        <v>110</v>
      </c>
      <c r="DE5" s="116" t="s">
        <v>112</v>
      </c>
      <c r="DF5" s="37" t="s">
        <v>6</v>
      </c>
      <c r="DG5" s="36" t="s">
        <v>38</v>
      </c>
      <c r="DH5" s="36" t="s">
        <v>42</v>
      </c>
      <c r="DI5" s="36" t="s">
        <v>85</v>
      </c>
      <c r="DJ5" s="36" t="s">
        <v>37</v>
      </c>
      <c r="DK5" s="36" t="s">
        <v>82</v>
      </c>
      <c r="DL5" s="36" t="s">
        <v>86</v>
      </c>
      <c r="DM5" s="36" t="s">
        <v>90</v>
      </c>
      <c r="DN5" s="36" t="s">
        <v>104</v>
      </c>
      <c r="DO5" s="26" t="s">
        <v>107</v>
      </c>
      <c r="DP5" s="26" t="s">
        <v>110</v>
      </c>
      <c r="DQ5" s="116" t="s">
        <v>112</v>
      </c>
    </row>
    <row r="6" spans="1:129">
      <c r="A6" s="20" t="s">
        <v>95</v>
      </c>
      <c r="B6" s="38">
        <f t="shared" ref="B6:AS6" si="0">+B7+B25+B40+B54+B65</f>
        <v>18337</v>
      </c>
      <c r="C6" s="38">
        <f t="shared" si="0"/>
        <v>19532</v>
      </c>
      <c r="D6" s="38">
        <f t="shared" si="0"/>
        <v>19898</v>
      </c>
      <c r="E6" s="38">
        <f t="shared" si="0"/>
        <v>20534</v>
      </c>
      <c r="F6" s="38">
        <f t="shared" si="0"/>
        <v>24468</v>
      </c>
      <c r="G6" s="38">
        <f t="shared" si="0"/>
        <v>25416</v>
      </c>
      <c r="H6" s="38">
        <f t="shared" si="0"/>
        <v>26699</v>
      </c>
      <c r="I6" s="38">
        <f t="shared" si="0"/>
        <v>28008</v>
      </c>
      <c r="J6" s="38">
        <f t="shared" ref="J6:K6" si="1">+J7+J25+J40+J54+J65</f>
        <v>27069</v>
      </c>
      <c r="K6" s="38">
        <f t="shared" si="1"/>
        <v>28888</v>
      </c>
      <c r="L6" s="38">
        <f t="shared" ref="L6:M6" si="2">+L7+L25+L40+L54+L65</f>
        <v>29699</v>
      </c>
      <c r="M6" s="38">
        <f t="shared" si="2"/>
        <v>34244</v>
      </c>
      <c r="N6" s="39">
        <f t="shared" si="0"/>
        <v>18337</v>
      </c>
      <c r="O6" s="38">
        <f t="shared" si="0"/>
        <v>19497</v>
      </c>
      <c r="P6" s="38">
        <f t="shared" si="0"/>
        <v>19808</v>
      </c>
      <c r="Q6" s="38">
        <f t="shared" si="0"/>
        <v>20364</v>
      </c>
      <c r="R6" s="38">
        <f t="shared" si="0"/>
        <v>24182</v>
      </c>
      <c r="S6" s="38">
        <f t="shared" si="0"/>
        <v>25112</v>
      </c>
      <c r="T6" s="38">
        <f t="shared" si="0"/>
        <v>26357</v>
      </c>
      <c r="U6" s="38">
        <f t="shared" si="0"/>
        <v>27567</v>
      </c>
      <c r="V6" s="38">
        <f t="shared" ref="V6:W6" si="3">+V7+V25+V40+V54+V65</f>
        <v>26556</v>
      </c>
      <c r="W6" s="38">
        <f t="shared" si="3"/>
        <v>28396</v>
      </c>
      <c r="X6" s="38">
        <f t="shared" ref="X6:Y6" si="4">+X7+X25+X40+X54+X65</f>
        <v>29165</v>
      </c>
      <c r="Y6" s="38">
        <f t="shared" si="4"/>
        <v>33480</v>
      </c>
      <c r="Z6" s="39">
        <f t="shared" si="0"/>
        <v>11544</v>
      </c>
      <c r="AA6" s="38">
        <f t="shared" si="0"/>
        <v>11783</v>
      </c>
      <c r="AB6" s="38">
        <f t="shared" si="0"/>
        <v>11291</v>
      </c>
      <c r="AC6" s="38">
        <f t="shared" si="0"/>
        <v>11254</v>
      </c>
      <c r="AD6" s="38">
        <f t="shared" si="0"/>
        <v>11866</v>
      </c>
      <c r="AE6" s="38">
        <f t="shared" si="0"/>
        <v>12008</v>
      </c>
      <c r="AF6" s="38">
        <f t="shared" si="0"/>
        <v>12410</v>
      </c>
      <c r="AG6" s="38">
        <f t="shared" si="0"/>
        <v>12644</v>
      </c>
      <c r="AH6" s="38">
        <f t="shared" ref="AH6:AI6" si="5">+AH7+AH25+AH40+AH54+AH65</f>
        <v>12040</v>
      </c>
      <c r="AI6" s="38">
        <f t="shared" si="5"/>
        <v>12172</v>
      </c>
      <c r="AJ6" s="38">
        <f t="shared" ref="AJ6:AK6" si="6">+AJ7+AJ25+AJ40+AJ54+AJ65</f>
        <v>12427</v>
      </c>
      <c r="AK6" s="38">
        <f t="shared" si="6"/>
        <v>14147</v>
      </c>
      <c r="AL6" s="39">
        <f t="shared" si="0"/>
        <v>6793</v>
      </c>
      <c r="AM6" s="38">
        <f t="shared" si="0"/>
        <v>7749</v>
      </c>
      <c r="AN6" s="38">
        <f t="shared" si="0"/>
        <v>8607</v>
      </c>
      <c r="AO6" s="38">
        <f t="shared" si="0"/>
        <v>9280</v>
      </c>
      <c r="AP6" s="38">
        <f t="shared" si="0"/>
        <v>12602</v>
      </c>
      <c r="AQ6" s="38">
        <f t="shared" si="0"/>
        <v>13408</v>
      </c>
      <c r="AR6" s="38">
        <f t="shared" si="0"/>
        <v>14289</v>
      </c>
      <c r="AS6" s="38">
        <f t="shared" si="0"/>
        <v>15364</v>
      </c>
      <c r="AT6" s="38">
        <f t="shared" ref="AT6:AU6" si="7">+AT7+AT25+AT40+AT54+AT65</f>
        <v>15029</v>
      </c>
      <c r="AU6" s="38">
        <f t="shared" si="7"/>
        <v>16716</v>
      </c>
      <c r="AV6" s="38">
        <f t="shared" ref="AV6:AW6" si="8">+AV7+AV25+AV40+AV54+AV65</f>
        <v>17272</v>
      </c>
      <c r="AW6" s="38">
        <f t="shared" si="8"/>
        <v>20097</v>
      </c>
      <c r="AX6" s="39">
        <f t="shared" ref="AX6:CO6" si="9">+AX7+AX25+AX40+AX54+AX65</f>
        <v>15542</v>
      </c>
      <c r="AY6" s="38">
        <f t="shared" si="9"/>
        <v>16466</v>
      </c>
      <c r="AZ6" s="38">
        <f t="shared" si="9"/>
        <v>16558</v>
      </c>
      <c r="BA6" s="38">
        <f t="shared" si="9"/>
        <v>16916</v>
      </c>
      <c r="BB6" s="38">
        <f t="shared" si="9"/>
        <v>19664</v>
      </c>
      <c r="BC6" s="38">
        <f t="shared" si="9"/>
        <v>20241</v>
      </c>
      <c r="BD6" s="38">
        <f t="shared" si="9"/>
        <v>21107</v>
      </c>
      <c r="BE6" s="38">
        <f>+BE7+BE25+BE40+BE54+BE65</f>
        <v>21979</v>
      </c>
      <c r="BF6" s="38">
        <f t="shared" ref="BF6:BG6" si="10">+BF7+BF25+BF40+BF54+BF65</f>
        <v>20996</v>
      </c>
      <c r="BG6" s="38">
        <f t="shared" si="10"/>
        <v>21935</v>
      </c>
      <c r="BH6" s="38">
        <f t="shared" ref="BH6:BI6" si="11">+BH7+BH25+BH40+BH54+BH65</f>
        <v>22115</v>
      </c>
      <c r="BI6" s="38">
        <f t="shared" si="11"/>
        <v>24818</v>
      </c>
      <c r="BJ6" s="39">
        <f t="shared" si="9"/>
        <v>1703</v>
      </c>
      <c r="BK6" s="38">
        <f t="shared" si="9"/>
        <v>1819</v>
      </c>
      <c r="BL6" s="38">
        <f t="shared" si="9"/>
        <v>1916</v>
      </c>
      <c r="BM6" s="38">
        <f t="shared" si="9"/>
        <v>1983</v>
      </c>
      <c r="BN6" s="38">
        <f t="shared" si="9"/>
        <v>2404</v>
      </c>
      <c r="BO6" s="38">
        <f t="shared" si="9"/>
        <v>2574</v>
      </c>
      <c r="BP6" s="38">
        <f t="shared" si="9"/>
        <v>2715</v>
      </c>
      <c r="BQ6" s="38">
        <f t="shared" si="9"/>
        <v>2923</v>
      </c>
      <c r="BR6" s="38">
        <f t="shared" ref="BR6:BS6" si="12">+BR7+BR25+BR40+BR54+BR65</f>
        <v>2770</v>
      </c>
      <c r="BS6" s="38">
        <f t="shared" si="12"/>
        <v>3494</v>
      </c>
      <c r="BT6" s="38">
        <f t="shared" ref="BT6:BU6" si="13">+BT7+BT25+BT40+BT54+BT65</f>
        <v>3755</v>
      </c>
      <c r="BU6" s="38">
        <f t="shared" si="13"/>
        <v>4261</v>
      </c>
      <c r="BV6" s="39">
        <f t="shared" si="9"/>
        <v>294</v>
      </c>
      <c r="BW6" s="38">
        <f t="shared" si="9"/>
        <v>318</v>
      </c>
      <c r="BX6" s="38">
        <f t="shared" si="9"/>
        <v>317</v>
      </c>
      <c r="BY6" s="38">
        <f t="shared" si="9"/>
        <v>380.66666666666663</v>
      </c>
      <c r="BZ6" s="38">
        <f t="shared" si="9"/>
        <v>407</v>
      </c>
      <c r="CA6" s="38">
        <f t="shared" si="9"/>
        <v>528</v>
      </c>
      <c r="CB6" s="38">
        <f t="shared" si="9"/>
        <v>500</v>
      </c>
      <c r="CC6" s="38">
        <f t="shared" si="9"/>
        <v>562</v>
      </c>
      <c r="CD6" s="38">
        <f t="shared" ref="CD6:CE6" si="14">+CD7+CD25+CD40+CD54+CD65</f>
        <v>440</v>
      </c>
      <c r="CE6" s="38">
        <f t="shared" si="14"/>
        <v>544</v>
      </c>
      <c r="CF6" s="38">
        <f t="shared" ref="CF6:CG6" si="15">+CF7+CF25+CF40+CF54+CF65</f>
        <v>261</v>
      </c>
      <c r="CG6" s="38">
        <f t="shared" si="15"/>
        <v>442</v>
      </c>
      <c r="CH6" s="39">
        <f t="shared" si="9"/>
        <v>740</v>
      </c>
      <c r="CI6" s="38">
        <f t="shared" si="9"/>
        <v>727</v>
      </c>
      <c r="CJ6" s="38">
        <f t="shared" si="9"/>
        <v>819</v>
      </c>
      <c r="CK6" s="38">
        <f t="shared" si="9"/>
        <v>879</v>
      </c>
      <c r="CL6" s="38">
        <f t="shared" si="9"/>
        <v>1296</v>
      </c>
      <c r="CM6" s="38">
        <f t="shared" si="9"/>
        <v>1424</v>
      </c>
      <c r="CN6" s="38">
        <f t="shared" si="9"/>
        <v>1574</v>
      </c>
      <c r="CO6" s="38">
        <f t="shared" si="9"/>
        <v>1560</v>
      </c>
      <c r="CP6" s="38">
        <f t="shared" ref="CP6:CQ6" si="16">+CP7+CP25+CP40+CP54+CP65</f>
        <v>1637</v>
      </c>
      <c r="CQ6" s="38">
        <f t="shared" si="16"/>
        <v>1776</v>
      </c>
      <c r="CR6" s="38">
        <f t="shared" ref="CR6:CS6" si="17">+CR7+CR25+CR40+CR54+CR65</f>
        <v>1968</v>
      </c>
      <c r="CS6" s="38">
        <f t="shared" si="17"/>
        <v>2680</v>
      </c>
      <c r="CT6" s="39">
        <f t="shared" ref="CT6:DM6" si="18">+CT7+CT25+CT40+CT54+CT65</f>
        <v>0</v>
      </c>
      <c r="CU6" s="38">
        <f t="shared" si="18"/>
        <v>0</v>
      </c>
      <c r="CV6" s="38">
        <f t="shared" si="18"/>
        <v>0</v>
      </c>
      <c r="CW6" s="38">
        <f t="shared" si="18"/>
        <v>0</v>
      </c>
      <c r="CX6" s="38">
        <f t="shared" si="18"/>
        <v>0</v>
      </c>
      <c r="CY6" s="38">
        <f t="shared" si="18"/>
        <v>0</v>
      </c>
      <c r="CZ6" s="38">
        <f t="shared" si="18"/>
        <v>0</v>
      </c>
      <c r="DA6" s="38">
        <f t="shared" si="18"/>
        <v>59</v>
      </c>
      <c r="DB6" s="38">
        <f t="shared" ref="DB6:DC6" si="19">+DB7+DB25+DB40+DB54+DB65</f>
        <v>131</v>
      </c>
      <c r="DC6" s="38">
        <f t="shared" si="19"/>
        <v>183</v>
      </c>
      <c r="DD6" s="38">
        <f t="shared" ref="DD6:DE6" si="20">+DD7+DD25+DD40+DD54+DD65</f>
        <v>216</v>
      </c>
      <c r="DE6" s="38">
        <f t="shared" si="20"/>
        <v>308</v>
      </c>
      <c r="DF6" s="39">
        <f t="shared" si="18"/>
        <v>352</v>
      </c>
      <c r="DG6" s="38">
        <f t="shared" si="18"/>
        <v>485</v>
      </c>
      <c r="DH6" s="38">
        <f t="shared" si="18"/>
        <v>515</v>
      </c>
      <c r="DI6" s="38">
        <f t="shared" si="18"/>
        <v>586</v>
      </c>
      <c r="DJ6" s="38">
        <f t="shared" si="18"/>
        <v>818</v>
      </c>
      <c r="DK6" s="38">
        <f t="shared" si="18"/>
        <v>848</v>
      </c>
      <c r="DL6" s="38">
        <f t="shared" si="18"/>
        <v>961</v>
      </c>
      <c r="DM6" s="38">
        <f t="shared" si="18"/>
        <v>1046</v>
      </c>
      <c r="DN6" s="38">
        <f t="shared" ref="DN6:DO6" si="21">+DN7+DN25+DN40+DN54+DN65</f>
        <v>1022</v>
      </c>
      <c r="DO6" s="38">
        <f t="shared" si="21"/>
        <v>1008</v>
      </c>
      <c r="DP6" s="38">
        <f t="shared" ref="DP6:DQ6" si="22">+DP7+DP25+DP40+DP54+DP65</f>
        <v>1111</v>
      </c>
      <c r="DQ6" s="38">
        <f t="shared" si="22"/>
        <v>1413</v>
      </c>
      <c r="DR6" s="25"/>
      <c r="DS6" s="25"/>
      <c r="DT6" s="25"/>
      <c r="DU6" s="25"/>
      <c r="DV6" s="25"/>
      <c r="DW6" s="25"/>
      <c r="DX6" s="25"/>
      <c r="DY6" s="25"/>
    </row>
    <row r="7" spans="1:129">
      <c r="A7" s="20" t="s">
        <v>25</v>
      </c>
      <c r="B7" s="38">
        <f>SUM(B9:B24)</f>
        <v>5632</v>
      </c>
      <c r="C7" s="38">
        <f t="shared" ref="C7:CT7" si="23">SUM(C9:C24)</f>
        <v>6383</v>
      </c>
      <c r="D7" s="38">
        <f t="shared" si="23"/>
        <v>6028</v>
      </c>
      <c r="E7" s="38">
        <f t="shared" si="23"/>
        <v>5943</v>
      </c>
      <c r="F7" s="38">
        <f t="shared" si="23"/>
        <v>7525</v>
      </c>
      <c r="G7" s="38">
        <f t="shared" si="23"/>
        <v>7971</v>
      </c>
      <c r="H7" s="38">
        <f t="shared" si="23"/>
        <v>7851</v>
      </c>
      <c r="I7" s="38">
        <f t="shared" si="23"/>
        <v>8947</v>
      </c>
      <c r="J7" s="38">
        <f t="shared" ref="J7:K7" si="24">SUM(J9:J24)</f>
        <v>8174</v>
      </c>
      <c r="K7" s="38">
        <f t="shared" si="24"/>
        <v>12927</v>
      </c>
      <c r="L7" s="38">
        <f t="shared" ref="L7:M7" si="25">SUM(L9:L24)</f>
        <v>13092</v>
      </c>
      <c r="M7" s="38">
        <f t="shared" si="25"/>
        <v>13304</v>
      </c>
      <c r="N7" s="39">
        <f t="shared" si="23"/>
        <v>5632</v>
      </c>
      <c r="O7" s="38">
        <f t="shared" si="23"/>
        <v>6378</v>
      </c>
      <c r="P7" s="38">
        <f t="shared" si="23"/>
        <v>6022</v>
      </c>
      <c r="Q7" s="38">
        <f t="shared" si="23"/>
        <v>5869</v>
      </c>
      <c r="R7" s="38">
        <f t="shared" si="23"/>
        <v>7463</v>
      </c>
      <c r="S7" s="38">
        <f t="shared" si="23"/>
        <v>7943</v>
      </c>
      <c r="T7" s="38">
        <f t="shared" si="23"/>
        <v>7808</v>
      </c>
      <c r="U7" s="38">
        <f t="shared" si="23"/>
        <v>8888</v>
      </c>
      <c r="V7" s="38">
        <f t="shared" ref="V7:W7" si="26">SUM(V9:V24)</f>
        <v>8124</v>
      </c>
      <c r="W7" s="38">
        <f t="shared" si="26"/>
        <v>12821</v>
      </c>
      <c r="X7" s="38">
        <f t="shared" ref="X7:Y7" si="27">SUM(X9:X24)</f>
        <v>12961</v>
      </c>
      <c r="Y7" s="38">
        <f t="shared" si="27"/>
        <v>13140</v>
      </c>
      <c r="Z7" s="39">
        <f t="shared" si="23"/>
        <v>3663</v>
      </c>
      <c r="AA7" s="38">
        <f t="shared" si="23"/>
        <v>4106</v>
      </c>
      <c r="AB7" s="38">
        <f t="shared" si="23"/>
        <v>3579</v>
      </c>
      <c r="AC7" s="38">
        <f t="shared" si="23"/>
        <v>3384</v>
      </c>
      <c r="AD7" s="38">
        <f t="shared" si="23"/>
        <v>3773</v>
      </c>
      <c r="AE7" s="38">
        <f t="shared" si="23"/>
        <v>3898</v>
      </c>
      <c r="AF7" s="38">
        <f t="shared" si="23"/>
        <v>3708</v>
      </c>
      <c r="AG7" s="38">
        <f t="shared" si="23"/>
        <v>4077</v>
      </c>
      <c r="AH7" s="38">
        <f t="shared" ref="AH7:AI7" si="28">SUM(AH9:AH24)</f>
        <v>3745</v>
      </c>
      <c r="AI7" s="38">
        <f t="shared" si="28"/>
        <v>5259</v>
      </c>
      <c r="AJ7" s="38">
        <f t="shared" ref="AJ7:AK7" si="29">SUM(AJ9:AJ24)</f>
        <v>5298</v>
      </c>
      <c r="AK7" s="38">
        <f t="shared" si="29"/>
        <v>5310</v>
      </c>
      <c r="AL7" s="39">
        <f t="shared" si="23"/>
        <v>1969</v>
      </c>
      <c r="AM7" s="38">
        <f t="shared" si="23"/>
        <v>2277</v>
      </c>
      <c r="AN7" s="38">
        <f t="shared" si="23"/>
        <v>2449</v>
      </c>
      <c r="AO7" s="38">
        <f t="shared" si="23"/>
        <v>2559</v>
      </c>
      <c r="AP7" s="38">
        <f t="shared" si="23"/>
        <v>3752</v>
      </c>
      <c r="AQ7" s="38">
        <f t="shared" si="23"/>
        <v>4073</v>
      </c>
      <c r="AR7" s="38">
        <f t="shared" si="23"/>
        <v>4143</v>
      </c>
      <c r="AS7" s="38">
        <f t="shared" si="23"/>
        <v>4870</v>
      </c>
      <c r="AT7" s="38">
        <f t="shared" ref="AT7:AU7" si="30">SUM(AT9:AT24)</f>
        <v>4429</v>
      </c>
      <c r="AU7" s="38">
        <f t="shared" si="30"/>
        <v>7668</v>
      </c>
      <c r="AV7" s="38">
        <f t="shared" ref="AV7:AW7" si="31">SUM(AV9:AV24)</f>
        <v>7794</v>
      </c>
      <c r="AW7" s="38">
        <f t="shared" si="31"/>
        <v>7994</v>
      </c>
      <c r="AX7" s="39">
        <f t="shared" si="23"/>
        <v>4760</v>
      </c>
      <c r="AY7" s="38">
        <f t="shared" si="23"/>
        <v>5447</v>
      </c>
      <c r="AZ7" s="38">
        <f t="shared" si="23"/>
        <v>5018</v>
      </c>
      <c r="BA7" s="38">
        <f t="shared" si="23"/>
        <v>4838</v>
      </c>
      <c r="BB7" s="38">
        <f t="shared" si="23"/>
        <v>5962</v>
      </c>
      <c r="BC7" s="38">
        <f t="shared" si="23"/>
        <v>6226</v>
      </c>
      <c r="BD7" s="38">
        <f t="shared" si="23"/>
        <v>6043</v>
      </c>
      <c r="BE7" s="38">
        <f t="shared" si="23"/>
        <v>6897</v>
      </c>
      <c r="BF7" s="38">
        <f t="shared" ref="BF7:BG7" si="32">SUM(BF9:BF24)</f>
        <v>6228</v>
      </c>
      <c r="BG7" s="38">
        <f t="shared" si="32"/>
        <v>9480</v>
      </c>
      <c r="BH7" s="38">
        <f t="shared" ref="BH7:BI7" si="33">SUM(BH9:BH24)</f>
        <v>9397</v>
      </c>
      <c r="BI7" s="38">
        <f t="shared" si="33"/>
        <v>9281</v>
      </c>
      <c r="BJ7" s="39">
        <f t="shared" si="23"/>
        <v>629</v>
      </c>
      <c r="BK7" s="38">
        <f t="shared" si="23"/>
        <v>695</v>
      </c>
      <c r="BL7" s="38">
        <f t="shared" si="23"/>
        <v>714</v>
      </c>
      <c r="BM7" s="38">
        <f t="shared" si="23"/>
        <v>745</v>
      </c>
      <c r="BN7" s="38">
        <f t="shared" si="23"/>
        <v>1047</v>
      </c>
      <c r="BO7" s="38">
        <f t="shared" si="23"/>
        <v>1197</v>
      </c>
      <c r="BP7" s="38">
        <f t="shared" si="23"/>
        <v>1166</v>
      </c>
      <c r="BQ7" s="38">
        <f t="shared" si="23"/>
        <v>1379</v>
      </c>
      <c r="BR7" s="38">
        <f t="shared" ref="BR7:BS7" si="34">SUM(BR9:BR24)</f>
        <v>1186</v>
      </c>
      <c r="BS7" s="38">
        <f t="shared" si="34"/>
        <v>2185</v>
      </c>
      <c r="BT7" s="38">
        <f t="shared" ref="BT7:BU7" si="35">SUM(BT9:BT24)</f>
        <v>2335</v>
      </c>
      <c r="BU7" s="38">
        <f t="shared" si="35"/>
        <v>2420</v>
      </c>
      <c r="BV7" s="39">
        <f t="shared" si="23"/>
        <v>92</v>
      </c>
      <c r="BW7" s="38">
        <f t="shared" si="23"/>
        <v>139</v>
      </c>
      <c r="BX7" s="38">
        <f t="shared" si="23"/>
        <v>147</v>
      </c>
      <c r="BY7" s="38">
        <f t="shared" si="23"/>
        <v>165.66666666666666</v>
      </c>
      <c r="BZ7" s="38">
        <f t="shared" si="23"/>
        <v>269</v>
      </c>
      <c r="CA7" s="38">
        <f t="shared" si="23"/>
        <v>321</v>
      </c>
      <c r="CB7" s="38">
        <f t="shared" si="23"/>
        <v>216</v>
      </c>
      <c r="CC7" s="38">
        <f t="shared" si="23"/>
        <v>363</v>
      </c>
      <c r="CD7" s="38">
        <f t="shared" ref="CD7:CE7" si="36">SUM(CD9:CD24)</f>
        <v>241</v>
      </c>
      <c r="CE7" s="38">
        <f t="shared" si="36"/>
        <v>397</v>
      </c>
      <c r="CF7" s="38">
        <f t="shared" ref="CF7:CG7" si="37">SUM(CF9:CF24)</f>
        <v>255</v>
      </c>
      <c r="CG7" s="38">
        <f t="shared" si="37"/>
        <v>379</v>
      </c>
      <c r="CH7" s="39">
        <f t="shared" si="23"/>
        <v>190</v>
      </c>
      <c r="CI7" s="38">
        <f t="shared" si="23"/>
        <v>176</v>
      </c>
      <c r="CJ7" s="38">
        <f t="shared" si="23"/>
        <v>219</v>
      </c>
      <c r="CK7" s="38">
        <f t="shared" si="23"/>
        <v>222</v>
      </c>
      <c r="CL7" s="38">
        <f t="shared" si="23"/>
        <v>350</v>
      </c>
      <c r="CM7" s="38">
        <f t="shared" si="23"/>
        <v>407</v>
      </c>
      <c r="CN7" s="38">
        <f t="shared" si="23"/>
        <v>460</v>
      </c>
      <c r="CO7" s="38">
        <f t="shared" si="23"/>
        <v>449</v>
      </c>
      <c r="CP7" s="38">
        <f t="shared" ref="CP7:CQ7" si="38">SUM(CP9:CP24)</f>
        <v>519</v>
      </c>
      <c r="CQ7" s="38">
        <f t="shared" si="38"/>
        <v>818</v>
      </c>
      <c r="CR7" s="38">
        <f t="shared" ref="CR7:CS7" si="39">SUM(CR9:CR24)</f>
        <v>855</v>
      </c>
      <c r="CS7" s="38">
        <f t="shared" si="39"/>
        <v>1040</v>
      </c>
      <c r="CT7" s="39">
        <f t="shared" si="23"/>
        <v>0</v>
      </c>
      <c r="CU7" s="38">
        <f t="shared" ref="CU7:DM7" si="40">SUM(CU9:CU24)</f>
        <v>0</v>
      </c>
      <c r="CV7" s="38">
        <f t="shared" si="40"/>
        <v>0</v>
      </c>
      <c r="CW7" s="38">
        <f t="shared" si="40"/>
        <v>0</v>
      </c>
      <c r="CX7" s="38">
        <f t="shared" si="40"/>
        <v>0</v>
      </c>
      <c r="CY7" s="38">
        <f t="shared" si="40"/>
        <v>0</v>
      </c>
      <c r="CZ7" s="38">
        <f t="shared" si="40"/>
        <v>0</v>
      </c>
      <c r="DA7" s="38">
        <f t="shared" si="40"/>
        <v>3</v>
      </c>
      <c r="DB7" s="38">
        <f t="shared" ref="DB7:DC7" si="41">SUM(DB9:DB24)</f>
        <v>39</v>
      </c>
      <c r="DC7" s="38">
        <f t="shared" si="41"/>
        <v>82</v>
      </c>
      <c r="DD7" s="38">
        <f t="shared" ref="DD7:DE7" si="42">SUM(DD9:DD24)</f>
        <v>93</v>
      </c>
      <c r="DE7" s="38">
        <f t="shared" si="42"/>
        <v>102</v>
      </c>
      <c r="DF7" s="39">
        <f t="shared" si="40"/>
        <v>53</v>
      </c>
      <c r="DG7" s="38">
        <f t="shared" si="40"/>
        <v>60</v>
      </c>
      <c r="DH7" s="38">
        <f t="shared" si="40"/>
        <v>71</v>
      </c>
      <c r="DI7" s="38">
        <f t="shared" si="40"/>
        <v>64</v>
      </c>
      <c r="DJ7" s="38">
        <f t="shared" si="40"/>
        <v>104</v>
      </c>
      <c r="DK7" s="38">
        <f t="shared" si="40"/>
        <v>113</v>
      </c>
      <c r="DL7" s="38">
        <f t="shared" si="40"/>
        <v>139</v>
      </c>
      <c r="DM7" s="38">
        <f t="shared" si="40"/>
        <v>160</v>
      </c>
      <c r="DN7" s="38">
        <f t="shared" ref="DN7:DO7" si="43">SUM(DN9:DN24)</f>
        <v>152</v>
      </c>
      <c r="DO7" s="38">
        <f t="shared" si="43"/>
        <v>256</v>
      </c>
      <c r="DP7" s="38">
        <f t="shared" ref="DP7:DQ7" si="44">SUM(DP9:DP24)</f>
        <v>281</v>
      </c>
      <c r="DQ7" s="38">
        <f t="shared" si="44"/>
        <v>297</v>
      </c>
      <c r="DR7" s="25"/>
      <c r="DS7" s="25"/>
      <c r="DT7" s="25"/>
      <c r="DU7" s="25"/>
      <c r="DV7" s="25"/>
      <c r="DW7" s="25"/>
      <c r="DX7" s="25"/>
      <c r="DY7" s="25"/>
    </row>
    <row r="8" spans="1:129">
      <c r="A8" s="29" t="s">
        <v>97</v>
      </c>
      <c r="B8" s="40">
        <f>(B7/B$6)*100</f>
        <v>30.713857228554286</v>
      </c>
      <c r="C8" s="40">
        <f t="shared" ref="C8:CT8" si="45">(C7/C$6)*100</f>
        <v>32.679705099324188</v>
      </c>
      <c r="D8" s="40">
        <f t="shared" si="45"/>
        <v>30.29450195999598</v>
      </c>
      <c r="E8" s="40">
        <f t="shared" si="45"/>
        <v>28.942242134995617</v>
      </c>
      <c r="F8" s="40">
        <f t="shared" si="45"/>
        <v>30.754454798103648</v>
      </c>
      <c r="G8" s="40">
        <f t="shared" si="45"/>
        <v>31.362134088762982</v>
      </c>
      <c r="H8" s="40">
        <f t="shared" si="45"/>
        <v>29.405595715195325</v>
      </c>
      <c r="I8" s="40">
        <f t="shared" si="45"/>
        <v>31.944444444444443</v>
      </c>
      <c r="J8" s="40">
        <f t="shared" ref="J8:K8" si="46">(J7/J$6)*100</f>
        <v>30.196904207765339</v>
      </c>
      <c r="K8" s="40">
        <f t="shared" si="46"/>
        <v>44.748684574909994</v>
      </c>
      <c r="L8" s="40">
        <f t="shared" ref="L8:M8" si="47">(L7/L$6)*100</f>
        <v>44.082292333075188</v>
      </c>
      <c r="M8" s="40">
        <f t="shared" si="47"/>
        <v>38.85060156523771</v>
      </c>
      <c r="N8" s="41">
        <f t="shared" si="45"/>
        <v>30.713857228554286</v>
      </c>
      <c r="O8" s="40">
        <f t="shared" si="45"/>
        <v>32.712725034620711</v>
      </c>
      <c r="P8" s="40">
        <f t="shared" si="45"/>
        <v>30.401857835218095</v>
      </c>
      <c r="Q8" s="40">
        <f t="shared" si="45"/>
        <v>28.820467491651936</v>
      </c>
      <c r="R8" s="40">
        <f t="shared" si="45"/>
        <v>30.861798031593747</v>
      </c>
      <c r="S8" s="40">
        <f t="shared" si="45"/>
        <v>31.63029627269831</v>
      </c>
      <c r="T8" s="40">
        <f t="shared" si="45"/>
        <v>29.62400880221573</v>
      </c>
      <c r="U8" s="40">
        <f t="shared" si="45"/>
        <v>32.241448108245372</v>
      </c>
      <c r="V8" s="40">
        <f t="shared" ref="V8:W8" si="48">(V7/V$6)*100</f>
        <v>30.591956619972887</v>
      </c>
      <c r="W8" s="40">
        <f t="shared" si="48"/>
        <v>45.150725454289336</v>
      </c>
      <c r="X8" s="40">
        <f t="shared" ref="X8:Y8" si="49">(X7/X$6)*100</f>
        <v>44.440253728784498</v>
      </c>
      <c r="Y8" s="40">
        <f t="shared" si="49"/>
        <v>39.247311827956985</v>
      </c>
      <c r="Z8" s="41">
        <f t="shared" si="45"/>
        <v>31.73076923076923</v>
      </c>
      <c r="AA8" s="40">
        <f t="shared" si="45"/>
        <v>34.846813205465502</v>
      </c>
      <c r="AB8" s="40">
        <f t="shared" si="45"/>
        <v>31.697812416969267</v>
      </c>
      <c r="AC8" s="40">
        <f t="shared" si="45"/>
        <v>30.069308690243467</v>
      </c>
      <c r="AD8" s="40">
        <f t="shared" si="45"/>
        <v>31.796730153379404</v>
      </c>
      <c r="AE8" s="40">
        <f t="shared" si="45"/>
        <v>32.461692205196535</v>
      </c>
      <c r="AF8" s="40">
        <f t="shared" si="45"/>
        <v>29.879129734085414</v>
      </c>
      <c r="AG8" s="40">
        <f t="shared" si="45"/>
        <v>32.244542866181582</v>
      </c>
      <c r="AH8" s="40">
        <f t="shared" ref="AH8:AI8" si="50">(AH7/AH$6)*100</f>
        <v>31.104651162790699</v>
      </c>
      <c r="AI8" s="40">
        <f t="shared" si="50"/>
        <v>43.205718041406506</v>
      </c>
      <c r="AJ8" s="40">
        <f t="shared" ref="AJ8:AK8" si="51">(AJ7/AJ$6)*100</f>
        <v>42.632976583246155</v>
      </c>
      <c r="AK8" s="40">
        <f t="shared" si="51"/>
        <v>37.534459602742629</v>
      </c>
      <c r="AL8" s="41">
        <f t="shared" si="45"/>
        <v>28.98572059472987</v>
      </c>
      <c r="AM8" s="40">
        <f t="shared" si="45"/>
        <v>29.38443670150987</v>
      </c>
      <c r="AN8" s="40">
        <f t="shared" si="45"/>
        <v>28.453584291855467</v>
      </c>
      <c r="AO8" s="40">
        <f t="shared" si="45"/>
        <v>27.575431034482762</v>
      </c>
      <c r="AP8" s="40">
        <f t="shared" si="45"/>
        <v>29.773051896524361</v>
      </c>
      <c r="AQ8" s="40">
        <f t="shared" si="45"/>
        <v>30.377386634844868</v>
      </c>
      <c r="AR8" s="40">
        <f t="shared" si="45"/>
        <v>28.994331303800124</v>
      </c>
      <c r="AS8" s="40">
        <f t="shared" si="45"/>
        <v>31.697474615985421</v>
      </c>
      <c r="AT8" s="40">
        <f t="shared" ref="AT8:AU8" si="52">(AT7/AT$6)*100</f>
        <v>29.469691928937387</v>
      </c>
      <c r="AU8" s="40">
        <f t="shared" si="52"/>
        <v>45.872218234027279</v>
      </c>
      <c r="AV8" s="40">
        <f t="shared" ref="AV8:AW8" si="53">(AV7/AV$6)*100</f>
        <v>45.125057897174621</v>
      </c>
      <c r="AW8" s="40">
        <f t="shared" si="53"/>
        <v>39.777081156391503</v>
      </c>
      <c r="AX8" s="41">
        <f t="shared" si="45"/>
        <v>30.6266889718183</v>
      </c>
      <c r="AY8" s="40">
        <f t="shared" si="45"/>
        <v>33.080286651281426</v>
      </c>
      <c r="AZ8" s="40">
        <f t="shared" si="45"/>
        <v>30.305592462857835</v>
      </c>
      <c r="BA8" s="40">
        <f t="shared" si="45"/>
        <v>28.600141877512414</v>
      </c>
      <c r="BB8" s="40">
        <f t="shared" si="45"/>
        <v>30.319365337672906</v>
      </c>
      <c r="BC8" s="40">
        <f t="shared" si="45"/>
        <v>30.759349834494344</v>
      </c>
      <c r="BD8" s="40">
        <f t="shared" si="45"/>
        <v>28.63031221869522</v>
      </c>
      <c r="BE8" s="40">
        <f t="shared" si="45"/>
        <v>31.379953592065153</v>
      </c>
      <c r="BF8" s="40">
        <f t="shared" ref="BF8:BG8" si="54">(BF7/BF$6)*100</f>
        <v>29.662792912935799</v>
      </c>
      <c r="BG8" s="40">
        <f t="shared" si="54"/>
        <v>43.218600410303168</v>
      </c>
      <c r="BH8" s="40">
        <f t="shared" ref="BH8:BI8" si="55">(BH7/BH$6)*100</f>
        <v>42.491521591679856</v>
      </c>
      <c r="BI8" s="40">
        <f t="shared" si="55"/>
        <v>37.396244661133046</v>
      </c>
      <c r="BJ8" s="41">
        <f t="shared" si="45"/>
        <v>36.934820904286553</v>
      </c>
      <c r="BK8" s="40">
        <f t="shared" si="45"/>
        <v>38.207806487080816</v>
      </c>
      <c r="BL8" s="40">
        <f t="shared" si="45"/>
        <v>37.265135699373694</v>
      </c>
      <c r="BM8" s="40">
        <f t="shared" si="45"/>
        <v>37.569339384770551</v>
      </c>
      <c r="BN8" s="40">
        <f t="shared" si="45"/>
        <v>43.552412645590685</v>
      </c>
      <c r="BO8" s="40">
        <f t="shared" si="45"/>
        <v>46.503496503496507</v>
      </c>
      <c r="BP8" s="40">
        <f t="shared" si="45"/>
        <v>42.94659300184162</v>
      </c>
      <c r="BQ8" s="40">
        <f t="shared" si="45"/>
        <v>47.177557304139583</v>
      </c>
      <c r="BR8" s="40">
        <f t="shared" ref="BR8:BS8" si="56">(BR7/BR$6)*100</f>
        <v>42.815884476534293</v>
      </c>
      <c r="BS8" s="40">
        <f t="shared" si="56"/>
        <v>62.535775615340583</v>
      </c>
      <c r="BT8" s="40">
        <f t="shared" ref="BT8:BU8" si="57">(BT7/BT$6)*100</f>
        <v>62.183754993342212</v>
      </c>
      <c r="BU8" s="40">
        <f t="shared" si="57"/>
        <v>56.794179770007034</v>
      </c>
      <c r="BV8" s="41">
        <f t="shared" si="45"/>
        <v>31.292517006802722</v>
      </c>
      <c r="BW8" s="40">
        <f t="shared" si="45"/>
        <v>43.710691823899374</v>
      </c>
      <c r="BX8" s="40">
        <f t="shared" si="45"/>
        <v>46.372239747634069</v>
      </c>
      <c r="BY8" s="40">
        <f t="shared" si="45"/>
        <v>43.520140105078809</v>
      </c>
      <c r="BZ8" s="40">
        <f t="shared" si="45"/>
        <v>66.093366093366086</v>
      </c>
      <c r="CA8" s="40">
        <f t="shared" si="45"/>
        <v>60.79545454545454</v>
      </c>
      <c r="CB8" s="40">
        <f t="shared" si="45"/>
        <v>43.2</v>
      </c>
      <c r="CC8" s="40">
        <f t="shared" si="45"/>
        <v>64.590747330960852</v>
      </c>
      <c r="CD8" s="40">
        <f t="shared" ref="CD8:CE8" si="58">(CD7/CD$6)*100</f>
        <v>54.772727272727273</v>
      </c>
      <c r="CE8" s="40">
        <f t="shared" si="58"/>
        <v>72.97794117647058</v>
      </c>
      <c r="CF8" s="40">
        <f t="shared" ref="CF8:CG8" si="59">(CF7/CF$6)*100</f>
        <v>97.701149425287355</v>
      </c>
      <c r="CG8" s="40">
        <f t="shared" si="59"/>
        <v>85.74660633484163</v>
      </c>
      <c r="CH8" s="41">
        <f t="shared" si="45"/>
        <v>25.675675675675674</v>
      </c>
      <c r="CI8" s="40">
        <f t="shared" si="45"/>
        <v>24.209078404401652</v>
      </c>
      <c r="CJ8" s="40">
        <f t="shared" si="45"/>
        <v>26.739926739926741</v>
      </c>
      <c r="CK8" s="40">
        <f t="shared" si="45"/>
        <v>25.255972696245731</v>
      </c>
      <c r="CL8" s="40">
        <f t="shared" si="45"/>
        <v>27.006172839506171</v>
      </c>
      <c r="CM8" s="40">
        <f t="shared" si="45"/>
        <v>28.581460674157306</v>
      </c>
      <c r="CN8" s="40">
        <f t="shared" si="45"/>
        <v>29.224904701397712</v>
      </c>
      <c r="CO8" s="40">
        <f t="shared" si="45"/>
        <v>28.782051282051281</v>
      </c>
      <c r="CP8" s="40">
        <f t="shared" ref="CP8:CQ8" si="60">(CP7/CP$6)*100</f>
        <v>31.704337202199145</v>
      </c>
      <c r="CQ8" s="40">
        <f t="shared" si="60"/>
        <v>46.058558558558559</v>
      </c>
      <c r="CR8" s="40">
        <f t="shared" ref="CR8:CS8" si="61">(CR7/CR$6)*100</f>
        <v>43.445121951219512</v>
      </c>
      <c r="CS8" s="40">
        <f t="shared" si="61"/>
        <v>38.805970149253731</v>
      </c>
      <c r="CT8" s="41" t="e">
        <f t="shared" si="45"/>
        <v>#DIV/0!</v>
      </c>
      <c r="CU8" s="40" t="e">
        <f t="shared" ref="CU8:DM8" si="62">(CU7/CU$6)*100</f>
        <v>#DIV/0!</v>
      </c>
      <c r="CV8" s="40" t="e">
        <f t="shared" si="62"/>
        <v>#DIV/0!</v>
      </c>
      <c r="CW8" s="40" t="e">
        <f t="shared" si="62"/>
        <v>#DIV/0!</v>
      </c>
      <c r="CX8" s="40" t="e">
        <f t="shared" si="62"/>
        <v>#DIV/0!</v>
      </c>
      <c r="CY8" s="40" t="e">
        <f t="shared" si="62"/>
        <v>#DIV/0!</v>
      </c>
      <c r="CZ8" s="40" t="e">
        <f t="shared" si="62"/>
        <v>#DIV/0!</v>
      </c>
      <c r="DA8" s="40">
        <f t="shared" si="62"/>
        <v>5.0847457627118651</v>
      </c>
      <c r="DB8" s="40">
        <f t="shared" ref="DB8:DC8" si="63">(DB7/DB$6)*100</f>
        <v>29.770992366412212</v>
      </c>
      <c r="DC8" s="40">
        <f t="shared" si="63"/>
        <v>44.808743169398909</v>
      </c>
      <c r="DD8" s="40">
        <f t="shared" ref="DD8:DE8" si="64">(DD7/DD$6)*100</f>
        <v>43.055555555555557</v>
      </c>
      <c r="DE8" s="40">
        <f t="shared" si="64"/>
        <v>33.116883116883116</v>
      </c>
      <c r="DF8" s="41">
        <f t="shared" si="62"/>
        <v>15.056818181818182</v>
      </c>
      <c r="DG8" s="40">
        <f t="shared" si="62"/>
        <v>12.371134020618557</v>
      </c>
      <c r="DH8" s="40">
        <f t="shared" si="62"/>
        <v>13.78640776699029</v>
      </c>
      <c r="DI8" s="40">
        <f t="shared" si="62"/>
        <v>10.921501706484642</v>
      </c>
      <c r="DJ8" s="40">
        <f t="shared" si="62"/>
        <v>12.713936430317849</v>
      </c>
      <c r="DK8" s="40">
        <f t="shared" si="62"/>
        <v>13.325471698113208</v>
      </c>
      <c r="DL8" s="40">
        <f t="shared" si="62"/>
        <v>14.464099895941725</v>
      </c>
      <c r="DM8" s="40">
        <f t="shared" si="62"/>
        <v>15.296367112810708</v>
      </c>
      <c r="DN8" s="40">
        <f t="shared" ref="DN8:DO8" si="65">(DN7/DN$6)*100</f>
        <v>14.87279843444227</v>
      </c>
      <c r="DO8" s="40">
        <f t="shared" si="65"/>
        <v>25.396825396825395</v>
      </c>
      <c r="DP8" s="40">
        <f t="shared" ref="DP8:DQ8" si="66">(DP7/DP$6)*100</f>
        <v>25.292529252925295</v>
      </c>
      <c r="DQ8" s="40">
        <f t="shared" si="66"/>
        <v>21.019108280254777</v>
      </c>
      <c r="DR8" s="25"/>
      <c r="DS8" s="25"/>
      <c r="DT8" s="25"/>
      <c r="DU8" s="25"/>
      <c r="DV8" s="25"/>
      <c r="DW8" s="25"/>
      <c r="DX8" s="25"/>
      <c r="DY8" s="25"/>
    </row>
    <row r="9" spans="1:129">
      <c r="A9" s="29" t="s">
        <v>7</v>
      </c>
      <c r="B9" s="42">
        <v>263</v>
      </c>
      <c r="C9" s="26">
        <v>276</v>
      </c>
      <c r="D9" s="26">
        <v>297</v>
      </c>
      <c r="E9" s="26">
        <v>285</v>
      </c>
      <c r="F9" s="24">
        <v>338</v>
      </c>
      <c r="G9" s="24">
        <v>313</v>
      </c>
      <c r="H9" s="24">
        <v>303</v>
      </c>
      <c r="I9" s="24">
        <v>324</v>
      </c>
      <c r="J9" s="24">
        <v>284</v>
      </c>
      <c r="K9" s="24">
        <v>393</v>
      </c>
      <c r="L9" s="24">
        <v>405</v>
      </c>
      <c r="M9" s="24">
        <v>424</v>
      </c>
      <c r="N9" s="43">
        <v>263</v>
      </c>
      <c r="O9" s="26">
        <v>276</v>
      </c>
      <c r="P9" s="26">
        <v>297</v>
      </c>
      <c r="Q9" s="26">
        <v>285</v>
      </c>
      <c r="R9" s="24">
        <v>338</v>
      </c>
      <c r="S9" s="24">
        <v>313</v>
      </c>
      <c r="T9" s="24">
        <v>303</v>
      </c>
      <c r="U9" s="24">
        <v>322</v>
      </c>
      <c r="V9" s="24">
        <v>279</v>
      </c>
      <c r="W9" s="24">
        <v>384</v>
      </c>
      <c r="X9" s="24">
        <v>399</v>
      </c>
      <c r="Y9" s="24">
        <v>413</v>
      </c>
      <c r="Z9" s="43">
        <v>191</v>
      </c>
      <c r="AA9" s="26">
        <v>194</v>
      </c>
      <c r="AB9" s="26">
        <v>186</v>
      </c>
      <c r="AC9" s="26">
        <v>177</v>
      </c>
      <c r="AD9" s="24">
        <v>173</v>
      </c>
      <c r="AE9" s="24">
        <v>155</v>
      </c>
      <c r="AF9" s="24">
        <v>136</v>
      </c>
      <c r="AG9" s="24">
        <v>143</v>
      </c>
      <c r="AH9" s="24">
        <v>130</v>
      </c>
      <c r="AI9" s="24">
        <v>162</v>
      </c>
      <c r="AJ9" s="24">
        <v>159</v>
      </c>
      <c r="AK9" s="24">
        <v>170</v>
      </c>
      <c r="AL9" s="43">
        <v>72</v>
      </c>
      <c r="AM9" s="26">
        <v>82</v>
      </c>
      <c r="AN9" s="26">
        <v>111</v>
      </c>
      <c r="AO9" s="26">
        <v>108</v>
      </c>
      <c r="AP9" s="24">
        <v>165</v>
      </c>
      <c r="AQ9" s="24">
        <v>158</v>
      </c>
      <c r="AR9" s="24">
        <v>167</v>
      </c>
      <c r="AS9" s="24">
        <v>181</v>
      </c>
      <c r="AT9" s="24">
        <v>154</v>
      </c>
      <c r="AU9" s="24">
        <v>231</v>
      </c>
      <c r="AV9" s="24">
        <v>246</v>
      </c>
      <c r="AW9" s="24">
        <v>254</v>
      </c>
      <c r="AX9" s="43">
        <v>218</v>
      </c>
      <c r="AY9" s="26">
        <v>219</v>
      </c>
      <c r="AZ9" s="26">
        <v>231</v>
      </c>
      <c r="BA9" s="26">
        <v>212</v>
      </c>
      <c r="BB9" s="24">
        <v>242</v>
      </c>
      <c r="BC9" s="24">
        <v>221</v>
      </c>
      <c r="BD9" s="24">
        <v>217</v>
      </c>
      <c r="BE9" s="24">
        <v>221</v>
      </c>
      <c r="BF9" s="24">
        <v>201</v>
      </c>
      <c r="BG9" s="24">
        <v>270</v>
      </c>
      <c r="BH9" s="24">
        <v>276</v>
      </c>
      <c r="BI9" s="24">
        <v>286</v>
      </c>
      <c r="BJ9" s="43">
        <v>44</v>
      </c>
      <c r="BK9" s="26">
        <v>55</v>
      </c>
      <c r="BL9" s="26">
        <v>63</v>
      </c>
      <c r="BM9" s="26">
        <v>71</v>
      </c>
      <c r="BN9" s="24">
        <v>92</v>
      </c>
      <c r="BO9" s="24">
        <v>87</v>
      </c>
      <c r="BP9" s="24">
        <v>79</v>
      </c>
      <c r="BQ9" s="24">
        <v>91</v>
      </c>
      <c r="BR9" s="24">
        <v>68</v>
      </c>
      <c r="BS9" s="24">
        <v>107</v>
      </c>
      <c r="BT9" s="24">
        <v>112</v>
      </c>
      <c r="BU9" s="24">
        <v>118</v>
      </c>
      <c r="BV9" s="43">
        <v>4</v>
      </c>
      <c r="BW9" s="26">
        <v>31</v>
      </c>
      <c r="BX9" s="26">
        <v>26</v>
      </c>
      <c r="BY9" s="26">
        <v>37</v>
      </c>
      <c r="BZ9" s="24">
        <v>59</v>
      </c>
      <c r="CA9" s="24">
        <v>59</v>
      </c>
      <c r="CB9" s="24">
        <v>49</v>
      </c>
      <c r="CC9" s="24">
        <v>67</v>
      </c>
      <c r="CD9" s="24">
        <v>44</v>
      </c>
      <c r="CE9" s="24">
        <v>73</v>
      </c>
      <c r="CF9" s="121">
        <v>76</v>
      </c>
      <c r="CG9" s="24">
        <v>72</v>
      </c>
      <c r="CH9" s="43">
        <v>0</v>
      </c>
      <c r="CI9" s="26">
        <v>0</v>
      </c>
      <c r="CJ9" s="26">
        <v>0</v>
      </c>
      <c r="CK9" s="26">
        <v>0</v>
      </c>
      <c r="CL9" s="24">
        <v>1</v>
      </c>
      <c r="CM9" s="24">
        <v>2</v>
      </c>
      <c r="CN9" s="24">
        <v>1</v>
      </c>
      <c r="CO9" s="24">
        <v>1</v>
      </c>
      <c r="CP9" s="24">
        <v>2</v>
      </c>
      <c r="CQ9" s="24">
        <v>1</v>
      </c>
      <c r="CR9" s="24">
        <v>1</v>
      </c>
      <c r="CS9" s="24">
        <v>2</v>
      </c>
      <c r="CT9" s="43"/>
      <c r="CU9" s="26"/>
      <c r="CV9" s="26"/>
      <c r="CW9" s="26"/>
      <c r="DB9" s="24">
        <v>3</v>
      </c>
      <c r="DC9" s="24">
        <v>0</v>
      </c>
      <c r="DD9" s="24">
        <v>0</v>
      </c>
      <c r="DE9" s="24">
        <v>0</v>
      </c>
      <c r="DF9" s="43">
        <v>1</v>
      </c>
      <c r="DG9" s="26">
        <v>2</v>
      </c>
      <c r="DH9" s="26">
        <v>3</v>
      </c>
      <c r="DI9" s="26">
        <v>2</v>
      </c>
      <c r="DJ9" s="24">
        <v>3</v>
      </c>
      <c r="DK9" s="24">
        <v>3</v>
      </c>
      <c r="DL9" s="24">
        <v>6</v>
      </c>
      <c r="DM9" s="24">
        <v>9</v>
      </c>
      <c r="DN9" s="24">
        <v>5</v>
      </c>
      <c r="DO9" s="24">
        <v>6</v>
      </c>
      <c r="DP9" s="24">
        <v>10</v>
      </c>
      <c r="DQ9" s="24">
        <v>7</v>
      </c>
      <c r="DR9" s="25"/>
      <c r="DS9" s="25"/>
      <c r="DT9" s="25"/>
      <c r="DU9" s="25"/>
      <c r="DV9" s="25"/>
      <c r="DW9" s="25"/>
      <c r="DX9" s="25"/>
      <c r="DY9" s="25"/>
    </row>
    <row r="10" spans="1:129">
      <c r="A10" s="29" t="s">
        <v>8</v>
      </c>
      <c r="B10" s="42">
        <v>158</v>
      </c>
      <c r="C10" s="26">
        <v>146</v>
      </c>
      <c r="D10" s="26">
        <v>197</v>
      </c>
      <c r="E10" s="26">
        <v>260</v>
      </c>
      <c r="F10" s="24">
        <v>289</v>
      </c>
      <c r="G10" s="24">
        <v>330</v>
      </c>
      <c r="H10" s="24">
        <v>329</v>
      </c>
      <c r="I10" s="24">
        <v>377</v>
      </c>
      <c r="J10" s="24">
        <v>378</v>
      </c>
      <c r="K10" s="24">
        <v>431</v>
      </c>
      <c r="L10" s="24">
        <v>472</v>
      </c>
      <c r="M10" s="24">
        <v>440</v>
      </c>
      <c r="N10" s="43">
        <v>158</v>
      </c>
      <c r="O10" s="26">
        <v>146</v>
      </c>
      <c r="P10" s="26">
        <v>197</v>
      </c>
      <c r="Q10" s="26">
        <v>260</v>
      </c>
      <c r="R10" s="24">
        <v>286</v>
      </c>
      <c r="S10" s="24">
        <v>329</v>
      </c>
      <c r="T10" s="24">
        <v>329</v>
      </c>
      <c r="U10" s="24">
        <v>377</v>
      </c>
      <c r="V10" s="24">
        <v>377</v>
      </c>
      <c r="W10" s="24">
        <v>430</v>
      </c>
      <c r="X10" s="24">
        <v>470</v>
      </c>
      <c r="Y10" s="24">
        <v>435</v>
      </c>
      <c r="Z10" s="43">
        <v>100</v>
      </c>
      <c r="AA10" s="26">
        <v>93</v>
      </c>
      <c r="AB10" s="26">
        <v>112</v>
      </c>
      <c r="AC10" s="26">
        <v>129</v>
      </c>
      <c r="AD10" s="24">
        <v>130</v>
      </c>
      <c r="AE10" s="24">
        <v>151</v>
      </c>
      <c r="AF10" s="24">
        <v>150</v>
      </c>
      <c r="AG10" s="24">
        <v>168</v>
      </c>
      <c r="AH10" s="24">
        <v>162</v>
      </c>
      <c r="AI10" s="24">
        <v>158</v>
      </c>
      <c r="AJ10" s="24">
        <v>178</v>
      </c>
      <c r="AK10" s="24">
        <v>171</v>
      </c>
      <c r="AL10" s="43">
        <v>58</v>
      </c>
      <c r="AM10" s="26">
        <v>53</v>
      </c>
      <c r="AN10" s="26">
        <v>85</v>
      </c>
      <c r="AO10" s="26">
        <v>131</v>
      </c>
      <c r="AP10" s="24">
        <v>159</v>
      </c>
      <c r="AQ10" s="24">
        <v>179</v>
      </c>
      <c r="AR10" s="24">
        <v>179</v>
      </c>
      <c r="AS10" s="24">
        <v>209</v>
      </c>
      <c r="AT10" s="24">
        <v>216</v>
      </c>
      <c r="AU10" s="24">
        <v>273</v>
      </c>
      <c r="AV10" s="24">
        <v>294</v>
      </c>
      <c r="AW10" s="24">
        <v>269</v>
      </c>
      <c r="AX10" s="43">
        <v>142</v>
      </c>
      <c r="AY10" s="26">
        <v>134</v>
      </c>
      <c r="AZ10" s="26">
        <v>184</v>
      </c>
      <c r="BA10" s="26">
        <v>239</v>
      </c>
      <c r="BB10" s="24">
        <v>258</v>
      </c>
      <c r="BC10" s="24">
        <v>294</v>
      </c>
      <c r="BD10" s="24">
        <v>290</v>
      </c>
      <c r="BE10" s="24">
        <v>320</v>
      </c>
      <c r="BF10" s="24">
        <v>326</v>
      </c>
      <c r="BG10" s="24">
        <v>377</v>
      </c>
      <c r="BH10" s="24">
        <v>403</v>
      </c>
      <c r="BI10" s="24">
        <v>381</v>
      </c>
      <c r="BJ10" s="43">
        <v>15</v>
      </c>
      <c r="BK10" s="26">
        <v>12</v>
      </c>
      <c r="BL10" s="26">
        <v>12</v>
      </c>
      <c r="BM10" s="26">
        <v>21</v>
      </c>
      <c r="BN10" s="24">
        <v>24</v>
      </c>
      <c r="BO10" s="24">
        <v>30</v>
      </c>
      <c r="BP10" s="24">
        <v>34</v>
      </c>
      <c r="BQ10" s="24">
        <v>50</v>
      </c>
      <c r="BR10" s="24">
        <v>45</v>
      </c>
      <c r="BS10" s="24">
        <v>44</v>
      </c>
      <c r="BT10" s="24">
        <v>59</v>
      </c>
      <c r="BU10" s="24">
        <v>46</v>
      </c>
      <c r="BV10" s="43"/>
      <c r="BW10" s="26"/>
      <c r="BX10" s="26"/>
      <c r="BY10" s="26"/>
      <c r="CB10" s="24">
        <v>3</v>
      </c>
      <c r="CC10" s="24">
        <v>12</v>
      </c>
      <c r="CD10" s="24">
        <v>16</v>
      </c>
      <c r="CE10" s="24">
        <v>15</v>
      </c>
      <c r="CF10" s="121"/>
      <c r="CG10" s="24">
        <v>11</v>
      </c>
      <c r="CH10" s="43">
        <v>1</v>
      </c>
      <c r="CI10" s="26">
        <v>0</v>
      </c>
      <c r="CJ10" s="26">
        <v>0</v>
      </c>
      <c r="CK10" s="26">
        <v>0</v>
      </c>
      <c r="CL10" s="24">
        <v>3</v>
      </c>
      <c r="CM10" s="24">
        <v>4</v>
      </c>
      <c r="CN10" s="24">
        <v>3</v>
      </c>
      <c r="CO10" s="24">
        <v>5</v>
      </c>
      <c r="CP10" s="24">
        <v>4</v>
      </c>
      <c r="CQ10" s="24">
        <v>3</v>
      </c>
      <c r="CR10" s="24">
        <v>3</v>
      </c>
      <c r="CS10" s="24">
        <v>3</v>
      </c>
      <c r="CT10" s="43"/>
      <c r="CU10" s="26"/>
      <c r="CV10" s="26"/>
      <c r="CW10" s="26"/>
      <c r="DA10" s="24">
        <v>0</v>
      </c>
      <c r="DB10" s="24">
        <v>1</v>
      </c>
      <c r="DC10" s="24">
        <v>1</v>
      </c>
      <c r="DD10" s="24">
        <v>1</v>
      </c>
      <c r="DE10" s="24">
        <v>2</v>
      </c>
      <c r="DF10" s="43">
        <v>0</v>
      </c>
      <c r="DG10" s="26">
        <v>0</v>
      </c>
      <c r="DH10" s="26">
        <v>1</v>
      </c>
      <c r="DI10" s="26">
        <v>0</v>
      </c>
      <c r="DJ10" s="24">
        <v>1</v>
      </c>
      <c r="DK10" s="24">
        <v>1</v>
      </c>
      <c r="DL10" s="24">
        <v>2</v>
      </c>
      <c r="DM10" s="24">
        <v>2</v>
      </c>
      <c r="DN10" s="24">
        <v>1</v>
      </c>
      <c r="DO10" s="24">
        <v>5</v>
      </c>
      <c r="DP10" s="24">
        <v>4</v>
      </c>
      <c r="DQ10" s="24">
        <v>3</v>
      </c>
      <c r="DR10" s="25"/>
      <c r="DS10" s="25"/>
      <c r="DT10" s="25"/>
      <c r="DU10" s="25"/>
      <c r="DV10" s="25"/>
      <c r="DW10" s="25"/>
      <c r="DX10" s="25"/>
      <c r="DY10" s="25"/>
    </row>
    <row r="11" spans="1:129">
      <c r="A11" s="29" t="s">
        <v>23</v>
      </c>
      <c r="B11" s="42">
        <v>34</v>
      </c>
      <c r="C11" s="26">
        <v>37</v>
      </c>
      <c r="D11" s="26">
        <v>31</v>
      </c>
      <c r="E11" s="26">
        <v>33</v>
      </c>
      <c r="F11" s="24">
        <v>37</v>
      </c>
      <c r="G11" s="24">
        <v>34</v>
      </c>
      <c r="H11" s="24">
        <v>33</v>
      </c>
      <c r="I11" s="24">
        <v>36</v>
      </c>
      <c r="J11" s="24">
        <v>36</v>
      </c>
      <c r="K11" s="24">
        <v>69</v>
      </c>
      <c r="L11" s="24">
        <v>83</v>
      </c>
      <c r="M11" s="24">
        <v>63</v>
      </c>
      <c r="N11" s="43">
        <v>34</v>
      </c>
      <c r="O11" s="26">
        <v>37</v>
      </c>
      <c r="P11" s="26">
        <v>31</v>
      </c>
      <c r="Q11" s="26">
        <v>33</v>
      </c>
      <c r="R11" s="24">
        <v>37</v>
      </c>
      <c r="S11" s="24">
        <v>34</v>
      </c>
      <c r="T11" s="24">
        <v>33</v>
      </c>
      <c r="U11" s="24">
        <v>36</v>
      </c>
      <c r="V11" s="24">
        <v>36</v>
      </c>
      <c r="W11" s="24">
        <v>69</v>
      </c>
      <c r="X11" s="24">
        <v>83</v>
      </c>
      <c r="Y11" s="24">
        <v>63</v>
      </c>
      <c r="Z11" s="43">
        <v>18</v>
      </c>
      <c r="AA11" s="26">
        <v>23</v>
      </c>
      <c r="AB11" s="26">
        <v>16</v>
      </c>
      <c r="AC11" s="26">
        <v>17</v>
      </c>
      <c r="AD11" s="24">
        <v>16</v>
      </c>
      <c r="AE11" s="24">
        <v>13</v>
      </c>
      <c r="AF11" s="24">
        <v>14</v>
      </c>
      <c r="AG11" s="24">
        <v>16</v>
      </c>
      <c r="AH11" s="24">
        <v>15</v>
      </c>
      <c r="AI11" s="24">
        <v>38</v>
      </c>
      <c r="AJ11" s="24">
        <v>46</v>
      </c>
      <c r="AK11" s="24">
        <v>28</v>
      </c>
      <c r="AL11" s="43">
        <v>16</v>
      </c>
      <c r="AM11" s="26">
        <v>14</v>
      </c>
      <c r="AN11" s="26">
        <v>15</v>
      </c>
      <c r="AO11" s="26">
        <v>16</v>
      </c>
      <c r="AP11" s="24">
        <v>21</v>
      </c>
      <c r="AQ11" s="24">
        <v>21</v>
      </c>
      <c r="AR11" s="24">
        <v>19</v>
      </c>
      <c r="AS11" s="24">
        <v>20</v>
      </c>
      <c r="AT11" s="24">
        <v>21</v>
      </c>
      <c r="AU11" s="24">
        <v>31</v>
      </c>
      <c r="AV11" s="24">
        <v>37</v>
      </c>
      <c r="AW11" s="24">
        <v>35</v>
      </c>
      <c r="AX11" s="43">
        <v>25</v>
      </c>
      <c r="AY11" s="26">
        <v>30</v>
      </c>
      <c r="AZ11" s="26">
        <v>23</v>
      </c>
      <c r="BA11" s="26">
        <v>25</v>
      </c>
      <c r="BB11" s="24">
        <v>29</v>
      </c>
      <c r="BC11" s="24">
        <v>25</v>
      </c>
      <c r="BD11" s="24">
        <v>25</v>
      </c>
      <c r="BE11" s="24">
        <v>27</v>
      </c>
      <c r="BF11" s="24">
        <v>27</v>
      </c>
      <c r="BG11" s="24">
        <v>57</v>
      </c>
      <c r="BH11" s="24">
        <v>72</v>
      </c>
      <c r="BI11" s="24">
        <v>55</v>
      </c>
      <c r="BJ11" s="43">
        <v>8</v>
      </c>
      <c r="BK11" s="26">
        <v>6</v>
      </c>
      <c r="BL11" s="26">
        <v>7</v>
      </c>
      <c r="BM11" s="26">
        <v>7</v>
      </c>
      <c r="BN11" s="24">
        <v>7</v>
      </c>
      <c r="BO11" s="24">
        <v>8</v>
      </c>
      <c r="BP11" s="24">
        <v>6</v>
      </c>
      <c r="BQ11" s="24">
        <v>7</v>
      </c>
      <c r="BR11" s="24">
        <v>6</v>
      </c>
      <c r="BS11" s="24">
        <v>9</v>
      </c>
      <c r="BT11" s="24">
        <v>8</v>
      </c>
      <c r="BU11" s="24">
        <v>5</v>
      </c>
      <c r="BV11" s="43"/>
      <c r="BW11" s="26"/>
      <c r="BX11" s="26"/>
      <c r="BY11" s="26"/>
      <c r="CF11" s="121"/>
      <c r="CH11" s="43">
        <v>1</v>
      </c>
      <c r="CI11" s="26">
        <v>1</v>
      </c>
      <c r="CJ11" s="26">
        <v>1</v>
      </c>
      <c r="CK11" s="26">
        <v>1</v>
      </c>
      <c r="CL11" s="24">
        <v>1</v>
      </c>
      <c r="CM11" s="24">
        <v>0</v>
      </c>
      <c r="CN11" s="24">
        <v>1</v>
      </c>
      <c r="CO11" s="24">
        <v>1</v>
      </c>
      <c r="CP11" s="24">
        <v>1</v>
      </c>
      <c r="CQ11" s="24">
        <v>1</v>
      </c>
      <c r="CR11" s="24">
        <v>1</v>
      </c>
      <c r="CS11" s="24">
        <v>1</v>
      </c>
      <c r="CT11" s="43"/>
      <c r="CU11" s="26"/>
      <c r="CV11" s="26"/>
      <c r="CW11" s="26"/>
      <c r="DB11" s="24">
        <v>0</v>
      </c>
      <c r="DC11" s="24">
        <v>0</v>
      </c>
      <c r="DD11" s="24">
        <v>0</v>
      </c>
      <c r="DE11" s="24">
        <v>0</v>
      </c>
      <c r="DF11" s="43">
        <v>0</v>
      </c>
      <c r="DG11" s="26">
        <v>0</v>
      </c>
      <c r="DH11" s="26">
        <v>0</v>
      </c>
      <c r="DI11" s="26">
        <v>0</v>
      </c>
      <c r="DJ11" s="24">
        <v>0</v>
      </c>
      <c r="DK11" s="24">
        <v>1</v>
      </c>
      <c r="DL11" s="24">
        <v>1</v>
      </c>
      <c r="DM11" s="24">
        <v>1</v>
      </c>
      <c r="DN11" s="24">
        <v>2</v>
      </c>
      <c r="DO11" s="24">
        <v>2</v>
      </c>
      <c r="DP11" s="24">
        <v>2</v>
      </c>
      <c r="DQ11" s="24">
        <v>2</v>
      </c>
      <c r="DR11" s="25"/>
      <c r="DS11" s="25"/>
      <c r="DT11" s="25"/>
      <c r="DU11" s="25"/>
      <c r="DV11" s="25"/>
      <c r="DW11" s="25"/>
      <c r="DX11" s="25"/>
      <c r="DY11" s="25"/>
    </row>
    <row r="12" spans="1:129">
      <c r="A12" s="29" t="s">
        <v>9</v>
      </c>
      <c r="B12" s="42">
        <v>815</v>
      </c>
      <c r="C12" s="26">
        <v>1036</v>
      </c>
      <c r="D12" s="26">
        <v>721</v>
      </c>
      <c r="E12" s="26">
        <v>624</v>
      </c>
      <c r="F12" s="44">
        <v>934</v>
      </c>
      <c r="G12" s="24">
        <v>1087</v>
      </c>
      <c r="H12" s="24">
        <v>1155</v>
      </c>
      <c r="I12" s="24">
        <v>1146</v>
      </c>
      <c r="J12" s="24">
        <v>1155</v>
      </c>
      <c r="K12" s="24">
        <v>1261</v>
      </c>
      <c r="L12" s="24">
        <v>1236</v>
      </c>
      <c r="M12" s="24">
        <v>1389</v>
      </c>
      <c r="N12" s="43">
        <v>815</v>
      </c>
      <c r="O12" s="26">
        <v>1036</v>
      </c>
      <c r="P12" s="26">
        <v>721</v>
      </c>
      <c r="Q12" s="26">
        <v>555</v>
      </c>
      <c r="R12" s="44">
        <v>925</v>
      </c>
      <c r="S12" s="24">
        <v>1080</v>
      </c>
      <c r="T12" s="24">
        <v>1153</v>
      </c>
      <c r="U12" s="24">
        <v>1136</v>
      </c>
      <c r="V12" s="24">
        <v>1146</v>
      </c>
      <c r="W12" s="24">
        <v>1255</v>
      </c>
      <c r="X12" s="24">
        <v>1221</v>
      </c>
      <c r="Y12" s="24">
        <v>1373</v>
      </c>
      <c r="Z12" s="43">
        <v>525</v>
      </c>
      <c r="AA12" s="26">
        <v>752</v>
      </c>
      <c r="AB12" s="26">
        <v>432</v>
      </c>
      <c r="AC12" s="26">
        <v>356</v>
      </c>
      <c r="AD12" s="44">
        <v>488</v>
      </c>
      <c r="AE12" s="24">
        <v>554</v>
      </c>
      <c r="AF12" s="24">
        <v>573</v>
      </c>
      <c r="AG12" s="24">
        <v>557</v>
      </c>
      <c r="AH12" s="24">
        <v>553</v>
      </c>
      <c r="AI12" s="24">
        <v>570</v>
      </c>
      <c r="AJ12" s="24">
        <v>568</v>
      </c>
      <c r="AK12" s="24">
        <v>649</v>
      </c>
      <c r="AL12" s="43">
        <v>290</v>
      </c>
      <c r="AM12" s="26">
        <v>284</v>
      </c>
      <c r="AN12" s="26">
        <v>289</v>
      </c>
      <c r="AO12" s="26">
        <v>268</v>
      </c>
      <c r="AP12" s="44">
        <v>446</v>
      </c>
      <c r="AQ12" s="24">
        <v>533</v>
      </c>
      <c r="AR12" s="24">
        <v>582</v>
      </c>
      <c r="AS12" s="24">
        <v>589</v>
      </c>
      <c r="AT12" s="24">
        <v>602</v>
      </c>
      <c r="AU12" s="24">
        <v>691</v>
      </c>
      <c r="AV12" s="24">
        <v>668</v>
      </c>
      <c r="AW12" s="24">
        <v>740</v>
      </c>
      <c r="AX12" s="43">
        <v>671</v>
      </c>
      <c r="AY12" s="26">
        <v>954</v>
      </c>
      <c r="AZ12" s="26">
        <v>591</v>
      </c>
      <c r="BA12" s="26">
        <v>445</v>
      </c>
      <c r="BB12" s="44">
        <v>728</v>
      </c>
      <c r="BC12" s="24">
        <v>840</v>
      </c>
      <c r="BD12" s="24">
        <v>881</v>
      </c>
      <c r="BE12" s="24">
        <v>890</v>
      </c>
      <c r="BF12" s="24">
        <v>867</v>
      </c>
      <c r="BG12" s="24">
        <v>945</v>
      </c>
      <c r="BH12" s="24">
        <v>915</v>
      </c>
      <c r="BI12" s="24">
        <v>973</v>
      </c>
      <c r="BJ12" s="43">
        <v>98</v>
      </c>
      <c r="BK12" s="26">
        <v>77</v>
      </c>
      <c r="BL12" s="26">
        <v>95</v>
      </c>
      <c r="BM12" s="26">
        <v>77</v>
      </c>
      <c r="BN12" s="44">
        <v>120</v>
      </c>
      <c r="BO12" s="24">
        <v>150</v>
      </c>
      <c r="BP12" s="24">
        <v>163</v>
      </c>
      <c r="BQ12" s="24">
        <v>134</v>
      </c>
      <c r="BR12" s="24">
        <v>143</v>
      </c>
      <c r="BS12" s="24">
        <v>160</v>
      </c>
      <c r="BT12" s="24">
        <v>157</v>
      </c>
      <c r="BU12" s="24">
        <v>226</v>
      </c>
      <c r="BV12" s="43"/>
      <c r="BW12" s="26"/>
      <c r="BX12" s="26"/>
      <c r="BY12" s="26"/>
      <c r="BZ12" s="44"/>
      <c r="CF12" s="121"/>
      <c r="CG12" s="24">
        <v>14</v>
      </c>
      <c r="CH12" s="43">
        <v>40</v>
      </c>
      <c r="CI12" s="26">
        <v>4</v>
      </c>
      <c r="CJ12" s="26">
        <v>30</v>
      </c>
      <c r="CK12" s="26">
        <v>32</v>
      </c>
      <c r="CL12" s="44">
        <v>65</v>
      </c>
      <c r="CM12" s="24">
        <v>76</v>
      </c>
      <c r="CN12" s="24">
        <v>90</v>
      </c>
      <c r="CO12" s="24">
        <v>92</v>
      </c>
      <c r="CP12" s="24">
        <v>110</v>
      </c>
      <c r="CQ12" s="24">
        <v>117</v>
      </c>
      <c r="CR12" s="24">
        <v>110</v>
      </c>
      <c r="CS12" s="24">
        <v>129</v>
      </c>
      <c r="CT12" s="43"/>
      <c r="CU12" s="26"/>
      <c r="CV12" s="26"/>
      <c r="CW12" s="26"/>
      <c r="CX12" s="44"/>
      <c r="DB12" s="24">
        <v>10</v>
      </c>
      <c r="DC12" s="24">
        <v>11</v>
      </c>
      <c r="DD12" s="24">
        <v>11</v>
      </c>
      <c r="DE12" s="24">
        <v>14</v>
      </c>
      <c r="DF12" s="43">
        <v>6</v>
      </c>
      <c r="DG12" s="26">
        <v>1</v>
      </c>
      <c r="DH12" s="26">
        <v>5</v>
      </c>
      <c r="DI12" s="26">
        <v>1</v>
      </c>
      <c r="DJ12" s="44">
        <f>6+6</f>
        <v>12</v>
      </c>
      <c r="DK12" s="24">
        <v>14</v>
      </c>
      <c r="DL12" s="24">
        <v>19</v>
      </c>
      <c r="DM12" s="24">
        <v>20</v>
      </c>
      <c r="DN12" s="24">
        <v>16</v>
      </c>
      <c r="DO12" s="24">
        <v>22</v>
      </c>
      <c r="DP12" s="24">
        <v>28</v>
      </c>
      <c r="DQ12" s="24">
        <v>31</v>
      </c>
      <c r="DR12" s="25"/>
      <c r="DS12" s="25"/>
      <c r="DT12" s="25"/>
      <c r="DU12" s="25"/>
      <c r="DV12" s="25"/>
      <c r="DW12" s="25"/>
      <c r="DX12" s="25"/>
      <c r="DY12" s="25"/>
    </row>
    <row r="13" spans="1:129">
      <c r="A13" s="29" t="s">
        <v>10</v>
      </c>
      <c r="B13" s="42">
        <v>482</v>
      </c>
      <c r="C13" s="26">
        <v>674</v>
      </c>
      <c r="D13" s="26">
        <v>683</v>
      </c>
      <c r="E13" s="26">
        <v>540</v>
      </c>
      <c r="F13" s="44">
        <v>842</v>
      </c>
      <c r="G13" s="24">
        <v>984</v>
      </c>
      <c r="H13" s="24">
        <v>326</v>
      </c>
      <c r="I13" s="24">
        <v>1122</v>
      </c>
      <c r="J13" s="24">
        <v>516</v>
      </c>
      <c r="K13" s="24">
        <v>592</v>
      </c>
      <c r="L13" s="24">
        <v>553</v>
      </c>
      <c r="M13" s="24">
        <v>342</v>
      </c>
      <c r="N13" s="43">
        <v>482</v>
      </c>
      <c r="O13" s="26">
        <v>673</v>
      </c>
      <c r="P13" s="26">
        <v>682</v>
      </c>
      <c r="Q13" s="26">
        <v>538</v>
      </c>
      <c r="R13" s="44">
        <v>842</v>
      </c>
      <c r="S13" s="24">
        <v>981</v>
      </c>
      <c r="T13" s="24">
        <v>321</v>
      </c>
      <c r="U13" s="24">
        <v>1118</v>
      </c>
      <c r="V13" s="24">
        <v>514</v>
      </c>
      <c r="W13" s="24">
        <v>590</v>
      </c>
      <c r="X13" s="24">
        <v>550</v>
      </c>
      <c r="Y13" s="24">
        <v>342</v>
      </c>
      <c r="Z13" s="43">
        <v>295</v>
      </c>
      <c r="AA13" s="26">
        <v>416</v>
      </c>
      <c r="AB13" s="26">
        <v>370</v>
      </c>
      <c r="AC13" s="26">
        <v>278</v>
      </c>
      <c r="AD13" s="44">
        <v>396</v>
      </c>
      <c r="AE13" s="24">
        <v>464</v>
      </c>
      <c r="AF13" s="24">
        <v>153</v>
      </c>
      <c r="AG13" s="24">
        <v>497</v>
      </c>
      <c r="AH13" s="24">
        <v>252</v>
      </c>
      <c r="AI13" s="24">
        <v>274</v>
      </c>
      <c r="AJ13" s="24">
        <v>257</v>
      </c>
      <c r="AK13" s="24">
        <v>151</v>
      </c>
      <c r="AL13" s="43">
        <v>187</v>
      </c>
      <c r="AM13" s="26">
        <v>258</v>
      </c>
      <c r="AN13" s="26">
        <v>313</v>
      </c>
      <c r="AO13" s="26">
        <v>262</v>
      </c>
      <c r="AP13" s="44">
        <v>446</v>
      </c>
      <c r="AQ13" s="24">
        <v>520</v>
      </c>
      <c r="AR13" s="24">
        <v>173</v>
      </c>
      <c r="AS13" s="24">
        <v>625</v>
      </c>
      <c r="AT13" s="24">
        <v>264</v>
      </c>
      <c r="AU13" s="24">
        <v>318</v>
      </c>
      <c r="AV13" s="24">
        <v>296</v>
      </c>
      <c r="AW13" s="24">
        <v>191</v>
      </c>
      <c r="AX13" s="43">
        <v>421</v>
      </c>
      <c r="AY13" s="26">
        <v>573</v>
      </c>
      <c r="AZ13" s="26">
        <v>579</v>
      </c>
      <c r="BA13" s="26">
        <v>441</v>
      </c>
      <c r="BB13" s="44">
        <v>677</v>
      </c>
      <c r="BC13" s="24">
        <v>788</v>
      </c>
      <c r="BD13" s="24">
        <v>248</v>
      </c>
      <c r="BE13" s="24">
        <v>874</v>
      </c>
      <c r="BF13" s="24">
        <v>390</v>
      </c>
      <c r="BG13" s="24">
        <v>428</v>
      </c>
      <c r="BH13" s="24">
        <v>392</v>
      </c>
      <c r="BI13" s="24">
        <v>259</v>
      </c>
      <c r="BJ13" s="43">
        <v>59</v>
      </c>
      <c r="BK13" s="26">
        <v>95</v>
      </c>
      <c r="BL13" s="26">
        <v>97</v>
      </c>
      <c r="BM13" s="26">
        <v>92</v>
      </c>
      <c r="BN13" s="44">
        <v>156</v>
      </c>
      <c r="BO13" s="24">
        <v>179</v>
      </c>
      <c r="BP13" s="24">
        <v>67</v>
      </c>
      <c r="BQ13" s="24">
        <v>228</v>
      </c>
      <c r="BR13" s="24">
        <v>108</v>
      </c>
      <c r="BS13" s="24">
        <v>151</v>
      </c>
      <c r="BT13" s="24">
        <v>148</v>
      </c>
      <c r="BU13" s="24">
        <v>76</v>
      </c>
      <c r="BV13" s="43">
        <v>12</v>
      </c>
      <c r="BW13" s="26">
        <v>17</v>
      </c>
      <c r="BX13" s="26">
        <v>24</v>
      </c>
      <c r="BY13" s="26">
        <v>24</v>
      </c>
      <c r="BZ13" s="44">
        <v>87</v>
      </c>
      <c r="CA13" s="24">
        <v>102</v>
      </c>
      <c r="CB13" s="24">
        <v>19</v>
      </c>
      <c r="CC13" s="24">
        <v>107</v>
      </c>
      <c r="CD13" s="24">
        <v>33</v>
      </c>
      <c r="CE13" s="24">
        <v>38</v>
      </c>
      <c r="CF13" s="121">
        <v>33</v>
      </c>
      <c r="CG13" s="24">
        <v>34</v>
      </c>
      <c r="CH13" s="43">
        <v>0</v>
      </c>
      <c r="CI13" s="26">
        <v>1</v>
      </c>
      <c r="CJ13" s="26">
        <v>3</v>
      </c>
      <c r="CK13" s="26">
        <v>3</v>
      </c>
      <c r="CL13" s="44">
        <v>6</v>
      </c>
      <c r="CM13" s="24">
        <v>6</v>
      </c>
      <c r="CN13" s="24">
        <v>2</v>
      </c>
      <c r="CO13" s="24">
        <v>7</v>
      </c>
      <c r="CP13" s="24">
        <v>6</v>
      </c>
      <c r="CQ13" s="24">
        <v>3</v>
      </c>
      <c r="CR13" s="24">
        <v>5</v>
      </c>
      <c r="CS13" s="24">
        <v>2</v>
      </c>
      <c r="CT13" s="43"/>
      <c r="CU13" s="26"/>
      <c r="CV13" s="26"/>
      <c r="CW13" s="26"/>
      <c r="CX13" s="44"/>
      <c r="DA13" s="24">
        <v>0</v>
      </c>
      <c r="DB13" s="24">
        <v>0</v>
      </c>
      <c r="DC13" s="24">
        <v>1</v>
      </c>
      <c r="DD13" s="24">
        <v>1</v>
      </c>
      <c r="DE13" s="24">
        <v>1</v>
      </c>
      <c r="DF13" s="43">
        <v>2</v>
      </c>
      <c r="DG13" s="26">
        <v>4</v>
      </c>
      <c r="DH13" s="26">
        <v>3</v>
      </c>
      <c r="DI13" s="26">
        <v>2</v>
      </c>
      <c r="DJ13" s="44">
        <v>3</v>
      </c>
      <c r="DK13" s="24">
        <v>8</v>
      </c>
      <c r="DL13" s="24">
        <v>4</v>
      </c>
      <c r="DM13" s="24">
        <v>9</v>
      </c>
      <c r="DN13" s="24">
        <v>10</v>
      </c>
      <c r="DO13" s="24">
        <v>7</v>
      </c>
      <c r="DP13" s="24">
        <v>4</v>
      </c>
      <c r="DQ13" s="24">
        <v>4</v>
      </c>
      <c r="DR13" s="25"/>
      <c r="DS13" s="25"/>
      <c r="DT13" s="25"/>
      <c r="DU13" s="25"/>
      <c r="DV13" s="25"/>
      <c r="DW13" s="25"/>
      <c r="DX13" s="25"/>
      <c r="DY13" s="25"/>
    </row>
    <row r="14" spans="1:129">
      <c r="A14" s="29" t="s">
        <v>11</v>
      </c>
      <c r="B14" s="42">
        <v>121</v>
      </c>
      <c r="C14" s="26">
        <v>118</v>
      </c>
      <c r="D14" s="26">
        <v>104</v>
      </c>
      <c r="E14" s="26">
        <v>105</v>
      </c>
      <c r="F14" s="24">
        <v>171</v>
      </c>
      <c r="G14" s="24">
        <v>177</v>
      </c>
      <c r="H14" s="24">
        <v>163</v>
      </c>
      <c r="I14" s="24">
        <v>207</v>
      </c>
      <c r="J14" s="24">
        <v>203</v>
      </c>
      <c r="K14" s="24">
        <v>330</v>
      </c>
      <c r="L14" s="24">
        <v>322</v>
      </c>
      <c r="M14" s="24">
        <v>296</v>
      </c>
      <c r="N14" s="43">
        <v>121</v>
      </c>
      <c r="O14" s="26">
        <v>118</v>
      </c>
      <c r="P14" s="26">
        <v>104</v>
      </c>
      <c r="Q14" s="26">
        <v>105</v>
      </c>
      <c r="R14" s="24">
        <v>171</v>
      </c>
      <c r="S14" s="24">
        <v>177</v>
      </c>
      <c r="T14" s="24">
        <v>163</v>
      </c>
      <c r="U14" s="24">
        <v>207</v>
      </c>
      <c r="V14" s="24">
        <v>202</v>
      </c>
      <c r="W14" s="24">
        <v>327</v>
      </c>
      <c r="X14" s="24">
        <v>319</v>
      </c>
      <c r="Y14" s="24">
        <v>292</v>
      </c>
      <c r="Z14" s="43">
        <v>78</v>
      </c>
      <c r="AA14" s="26">
        <v>71</v>
      </c>
      <c r="AB14" s="26">
        <v>62</v>
      </c>
      <c r="AC14" s="26">
        <v>62</v>
      </c>
      <c r="AD14" s="24">
        <v>85</v>
      </c>
      <c r="AE14" s="24">
        <v>86</v>
      </c>
      <c r="AF14" s="24">
        <v>79</v>
      </c>
      <c r="AG14" s="24">
        <v>96</v>
      </c>
      <c r="AH14" s="24">
        <v>90</v>
      </c>
      <c r="AI14" s="24">
        <v>128</v>
      </c>
      <c r="AJ14" s="24">
        <v>112</v>
      </c>
      <c r="AK14" s="24">
        <v>110</v>
      </c>
      <c r="AL14" s="43">
        <v>43</v>
      </c>
      <c r="AM14" s="26">
        <v>47</v>
      </c>
      <c r="AN14" s="26">
        <v>42</v>
      </c>
      <c r="AO14" s="26">
        <v>43</v>
      </c>
      <c r="AP14" s="24">
        <v>86</v>
      </c>
      <c r="AQ14" s="24">
        <v>91</v>
      </c>
      <c r="AR14" s="24">
        <v>84</v>
      </c>
      <c r="AS14" s="24">
        <v>111</v>
      </c>
      <c r="AT14" s="24">
        <v>113</v>
      </c>
      <c r="AU14" s="24">
        <v>202</v>
      </c>
      <c r="AV14" s="24">
        <v>210</v>
      </c>
      <c r="AW14" s="24">
        <v>186</v>
      </c>
      <c r="AX14" s="43">
        <v>116</v>
      </c>
      <c r="AY14" s="26">
        <v>113</v>
      </c>
      <c r="AZ14" s="26">
        <v>96</v>
      </c>
      <c r="BA14" s="26">
        <v>97</v>
      </c>
      <c r="BB14" s="24">
        <v>160</v>
      </c>
      <c r="BC14" s="24">
        <v>156</v>
      </c>
      <c r="BD14" s="24">
        <v>144</v>
      </c>
      <c r="BE14" s="24">
        <v>181</v>
      </c>
      <c r="BF14" s="24">
        <v>174</v>
      </c>
      <c r="BG14" s="24">
        <v>281</v>
      </c>
      <c r="BH14" s="24">
        <v>271</v>
      </c>
      <c r="BI14" s="24">
        <v>249</v>
      </c>
      <c r="BJ14" s="43">
        <v>4</v>
      </c>
      <c r="BK14" s="26">
        <v>4</v>
      </c>
      <c r="BL14" s="26">
        <v>7</v>
      </c>
      <c r="BM14" s="26">
        <v>7</v>
      </c>
      <c r="BN14" s="24">
        <v>6</v>
      </c>
      <c r="BO14" s="24">
        <v>15</v>
      </c>
      <c r="BP14" s="24">
        <v>17</v>
      </c>
      <c r="BQ14" s="24">
        <v>22</v>
      </c>
      <c r="BR14" s="24">
        <v>22</v>
      </c>
      <c r="BS14" s="24">
        <v>34</v>
      </c>
      <c r="BT14" s="24">
        <v>35</v>
      </c>
      <c r="BU14" s="24">
        <v>34</v>
      </c>
      <c r="BV14" s="43"/>
      <c r="BW14" s="26"/>
      <c r="BX14" s="26"/>
      <c r="BY14" s="26"/>
      <c r="CF14" s="121"/>
      <c r="CH14" s="43">
        <v>0</v>
      </c>
      <c r="CI14" s="26">
        <v>0</v>
      </c>
      <c r="CJ14" s="26">
        <v>0</v>
      </c>
      <c r="CK14" s="26">
        <v>0</v>
      </c>
      <c r="CL14" s="24">
        <v>1</v>
      </c>
      <c r="CM14" s="24">
        <v>3</v>
      </c>
      <c r="CN14" s="24">
        <v>0</v>
      </c>
      <c r="CO14" s="24">
        <v>0</v>
      </c>
      <c r="CP14" s="24">
        <v>0</v>
      </c>
      <c r="CQ14" s="24">
        <v>3</v>
      </c>
      <c r="CR14" s="24">
        <v>0</v>
      </c>
      <c r="CS14" s="24">
        <v>0</v>
      </c>
      <c r="CT14" s="43"/>
      <c r="CU14" s="26"/>
      <c r="CV14" s="26"/>
      <c r="CW14" s="26"/>
      <c r="DB14" s="24">
        <v>1</v>
      </c>
      <c r="DC14" s="24">
        <v>3</v>
      </c>
      <c r="DD14" s="24">
        <v>7</v>
      </c>
      <c r="DE14" s="24">
        <v>4</v>
      </c>
      <c r="DF14" s="43">
        <v>1</v>
      </c>
      <c r="DG14" s="26">
        <v>1</v>
      </c>
      <c r="DH14" s="26">
        <v>1</v>
      </c>
      <c r="DI14" s="26">
        <v>1</v>
      </c>
      <c r="DJ14" s="24">
        <v>4</v>
      </c>
      <c r="DK14" s="24">
        <v>3</v>
      </c>
      <c r="DL14" s="24">
        <v>2</v>
      </c>
      <c r="DM14" s="24">
        <v>4</v>
      </c>
      <c r="DN14" s="24">
        <v>5</v>
      </c>
      <c r="DO14" s="24">
        <v>6</v>
      </c>
      <c r="DP14" s="24">
        <v>6</v>
      </c>
      <c r="DQ14" s="24">
        <v>5</v>
      </c>
      <c r="DR14" s="25"/>
      <c r="DS14" s="25"/>
      <c r="DT14" s="25"/>
      <c r="DU14" s="25"/>
      <c r="DV14" s="25"/>
      <c r="DW14" s="25"/>
      <c r="DX14" s="25"/>
      <c r="DY14" s="25"/>
    </row>
    <row r="15" spans="1:129">
      <c r="A15" s="29" t="s">
        <v>12</v>
      </c>
      <c r="B15" s="42">
        <v>94</v>
      </c>
      <c r="C15" s="45">
        <v>107</v>
      </c>
      <c r="D15" s="26">
        <v>114</v>
      </c>
      <c r="E15" s="26">
        <v>194</v>
      </c>
      <c r="F15" s="24">
        <v>337</v>
      </c>
      <c r="G15" s="24">
        <v>283</v>
      </c>
      <c r="H15" s="24">
        <v>228</v>
      </c>
      <c r="I15" s="24">
        <v>294</v>
      </c>
      <c r="J15" s="24">
        <v>148</v>
      </c>
      <c r="K15" s="24">
        <v>288</v>
      </c>
      <c r="L15" s="24">
        <v>305</v>
      </c>
      <c r="M15" s="24">
        <v>297</v>
      </c>
      <c r="N15" s="43">
        <v>94</v>
      </c>
      <c r="O15" s="45">
        <v>107</v>
      </c>
      <c r="P15" s="26">
        <v>114</v>
      </c>
      <c r="Q15" s="26">
        <v>193</v>
      </c>
      <c r="R15" s="24">
        <v>304</v>
      </c>
      <c r="S15" s="24">
        <v>283</v>
      </c>
      <c r="T15" s="24">
        <v>213</v>
      </c>
      <c r="U15" s="24">
        <v>294</v>
      </c>
      <c r="V15" s="24">
        <v>148</v>
      </c>
      <c r="W15" s="24">
        <v>287</v>
      </c>
      <c r="X15" s="24">
        <v>305</v>
      </c>
      <c r="Y15" s="24">
        <v>297</v>
      </c>
      <c r="Z15" s="43">
        <v>59</v>
      </c>
      <c r="AA15" s="45">
        <v>57</v>
      </c>
      <c r="AB15" s="26">
        <v>65</v>
      </c>
      <c r="AC15" s="26">
        <v>126</v>
      </c>
      <c r="AD15" s="24">
        <v>135</v>
      </c>
      <c r="AE15" s="24">
        <v>116</v>
      </c>
      <c r="AF15" s="24">
        <v>93</v>
      </c>
      <c r="AG15" s="24">
        <v>118</v>
      </c>
      <c r="AH15" s="24">
        <v>66</v>
      </c>
      <c r="AI15" s="24">
        <v>105</v>
      </c>
      <c r="AJ15" s="24">
        <v>118</v>
      </c>
      <c r="AK15" s="24">
        <v>119</v>
      </c>
      <c r="AL15" s="43">
        <v>35</v>
      </c>
      <c r="AM15" s="45">
        <v>50</v>
      </c>
      <c r="AN15" s="26">
        <v>49</v>
      </c>
      <c r="AO15" s="26">
        <v>68</v>
      </c>
      <c r="AP15" s="24">
        <v>202</v>
      </c>
      <c r="AQ15" s="24">
        <v>167</v>
      </c>
      <c r="AR15" s="24">
        <v>135</v>
      </c>
      <c r="AS15" s="24">
        <v>176</v>
      </c>
      <c r="AT15" s="24">
        <v>82</v>
      </c>
      <c r="AU15" s="24">
        <v>183</v>
      </c>
      <c r="AV15" s="24">
        <v>187</v>
      </c>
      <c r="AW15" s="24">
        <v>178</v>
      </c>
      <c r="AX15" s="43">
        <v>66</v>
      </c>
      <c r="AY15" s="45">
        <v>80</v>
      </c>
      <c r="AZ15" s="26">
        <v>84</v>
      </c>
      <c r="BA15" s="26">
        <v>150</v>
      </c>
      <c r="BB15" s="24">
        <v>210</v>
      </c>
      <c r="BC15" s="24">
        <v>176</v>
      </c>
      <c r="BD15" s="24">
        <v>127</v>
      </c>
      <c r="BE15" s="24">
        <v>195</v>
      </c>
      <c r="BF15" s="24">
        <v>95</v>
      </c>
      <c r="BG15" s="24">
        <v>155</v>
      </c>
      <c r="BH15" s="24">
        <v>171</v>
      </c>
      <c r="BI15" s="24">
        <v>172</v>
      </c>
      <c r="BJ15" s="43">
        <v>28</v>
      </c>
      <c r="BK15" s="45">
        <v>27</v>
      </c>
      <c r="BL15" s="26">
        <v>29</v>
      </c>
      <c r="BM15" s="26">
        <v>42</v>
      </c>
      <c r="BN15" s="24">
        <v>88</v>
      </c>
      <c r="BO15" s="24">
        <v>103</v>
      </c>
      <c r="BP15" s="24">
        <v>83</v>
      </c>
      <c r="BQ15" s="24">
        <v>95</v>
      </c>
      <c r="BR15" s="24">
        <v>46</v>
      </c>
      <c r="BS15" s="24">
        <v>121</v>
      </c>
      <c r="BT15" s="24">
        <v>122</v>
      </c>
      <c r="BU15" s="24">
        <v>113</v>
      </c>
      <c r="BV15" s="43">
        <v>16</v>
      </c>
      <c r="BW15" s="45">
        <v>14</v>
      </c>
      <c r="BX15" s="26">
        <v>17</v>
      </c>
      <c r="BY15" s="26">
        <v>19</v>
      </c>
      <c r="BZ15" s="24">
        <v>26</v>
      </c>
      <c r="CA15" s="24">
        <v>47</v>
      </c>
      <c r="CB15" s="24">
        <v>27</v>
      </c>
      <c r="CC15" s="24">
        <v>31</v>
      </c>
      <c r="CD15" s="24">
        <v>6</v>
      </c>
      <c r="CE15" s="24">
        <v>44</v>
      </c>
      <c r="CF15" s="121">
        <v>37</v>
      </c>
      <c r="CG15" s="24">
        <v>27</v>
      </c>
      <c r="CH15" s="43">
        <v>0</v>
      </c>
      <c r="CI15" s="45">
        <v>0</v>
      </c>
      <c r="CJ15" s="26">
        <v>1</v>
      </c>
      <c r="CK15" s="26">
        <v>1</v>
      </c>
      <c r="CL15" s="24">
        <v>4</v>
      </c>
      <c r="CM15" s="24">
        <v>4</v>
      </c>
      <c r="CN15" s="24">
        <v>3</v>
      </c>
      <c r="CO15" s="24">
        <v>3</v>
      </c>
      <c r="CP15" s="24">
        <v>6</v>
      </c>
      <c r="CQ15" s="24">
        <v>7</v>
      </c>
      <c r="CR15" s="24">
        <v>8</v>
      </c>
      <c r="CS15" s="24">
        <v>8</v>
      </c>
      <c r="CT15" s="43"/>
      <c r="CU15" s="45"/>
      <c r="CV15" s="26"/>
      <c r="CW15" s="26"/>
      <c r="DA15" s="24">
        <v>0</v>
      </c>
      <c r="DB15" s="24">
        <v>0</v>
      </c>
      <c r="DC15" s="24">
        <v>1</v>
      </c>
      <c r="DD15" s="24">
        <v>1</v>
      </c>
      <c r="DE15" s="24">
        <v>0</v>
      </c>
      <c r="DF15" s="43">
        <v>0</v>
      </c>
      <c r="DG15" s="45">
        <v>0</v>
      </c>
      <c r="DH15" s="26">
        <v>0</v>
      </c>
      <c r="DI15" s="26">
        <v>0</v>
      </c>
      <c r="DJ15" s="24">
        <v>2</v>
      </c>
      <c r="DK15" s="24">
        <v>0</v>
      </c>
      <c r="DL15" s="24">
        <v>0</v>
      </c>
      <c r="DM15" s="24">
        <v>1</v>
      </c>
      <c r="DN15" s="24">
        <v>1</v>
      </c>
      <c r="DO15" s="24">
        <v>3</v>
      </c>
      <c r="DP15" s="24">
        <v>3</v>
      </c>
      <c r="DQ15" s="24">
        <v>4</v>
      </c>
      <c r="DR15" s="25"/>
      <c r="DS15" s="25"/>
      <c r="DT15" s="25"/>
      <c r="DU15" s="25"/>
      <c r="DV15" s="25"/>
      <c r="DW15" s="25"/>
      <c r="DX15" s="25"/>
      <c r="DY15" s="25"/>
    </row>
    <row r="16" spans="1:129">
      <c r="A16" s="29" t="s">
        <v>13</v>
      </c>
      <c r="B16" s="42">
        <v>419</v>
      </c>
      <c r="C16" s="26">
        <v>382</v>
      </c>
      <c r="D16" s="26">
        <v>390</v>
      </c>
      <c r="E16" s="26">
        <v>375</v>
      </c>
      <c r="F16" s="24">
        <v>485</v>
      </c>
      <c r="G16" s="24">
        <v>479</v>
      </c>
      <c r="H16" s="24">
        <v>512</v>
      </c>
      <c r="I16" s="24">
        <v>597</v>
      </c>
      <c r="J16" s="24">
        <v>565</v>
      </c>
      <c r="K16" s="24">
        <v>746</v>
      </c>
      <c r="L16" s="24">
        <v>792</v>
      </c>
      <c r="M16" s="24">
        <v>827</v>
      </c>
      <c r="N16" s="43">
        <v>419</v>
      </c>
      <c r="O16" s="26">
        <v>380</v>
      </c>
      <c r="P16" s="26">
        <v>388</v>
      </c>
      <c r="Q16" s="26">
        <v>374</v>
      </c>
      <c r="R16" s="24">
        <v>480</v>
      </c>
      <c r="S16" s="24">
        <v>474</v>
      </c>
      <c r="T16" s="24">
        <v>507</v>
      </c>
      <c r="U16" s="24">
        <v>592</v>
      </c>
      <c r="V16" s="24">
        <v>561</v>
      </c>
      <c r="W16" s="24">
        <v>725</v>
      </c>
      <c r="X16" s="24">
        <v>766</v>
      </c>
      <c r="Y16" s="24">
        <v>797</v>
      </c>
      <c r="Z16" s="43">
        <v>239</v>
      </c>
      <c r="AA16" s="26">
        <v>205</v>
      </c>
      <c r="AB16" s="26">
        <v>191</v>
      </c>
      <c r="AC16" s="26">
        <v>184</v>
      </c>
      <c r="AD16" s="24">
        <v>223</v>
      </c>
      <c r="AE16" s="24">
        <v>208</v>
      </c>
      <c r="AF16" s="24">
        <v>204</v>
      </c>
      <c r="AG16" s="24">
        <v>216</v>
      </c>
      <c r="AH16" s="24">
        <v>223</v>
      </c>
      <c r="AI16" s="24">
        <v>295</v>
      </c>
      <c r="AJ16" s="24">
        <v>312</v>
      </c>
      <c r="AK16" s="24">
        <v>319</v>
      </c>
      <c r="AL16" s="43">
        <v>180</v>
      </c>
      <c r="AM16" s="26">
        <v>177</v>
      </c>
      <c r="AN16" s="26">
        <v>199</v>
      </c>
      <c r="AO16" s="26">
        <v>191</v>
      </c>
      <c r="AP16" s="24">
        <v>262</v>
      </c>
      <c r="AQ16" s="24">
        <v>271</v>
      </c>
      <c r="AR16" s="24">
        <v>308</v>
      </c>
      <c r="AS16" s="24">
        <v>381</v>
      </c>
      <c r="AT16" s="24">
        <v>342</v>
      </c>
      <c r="AU16" s="24">
        <v>451</v>
      </c>
      <c r="AV16" s="24">
        <v>480</v>
      </c>
      <c r="AW16" s="24">
        <v>508</v>
      </c>
      <c r="AX16" s="43">
        <v>355</v>
      </c>
      <c r="AY16" s="26">
        <v>326</v>
      </c>
      <c r="AZ16" s="26">
        <v>335</v>
      </c>
      <c r="BA16" s="26">
        <v>316</v>
      </c>
      <c r="BB16" s="24">
        <v>385</v>
      </c>
      <c r="BC16" s="24">
        <v>381</v>
      </c>
      <c r="BD16" s="24">
        <v>403</v>
      </c>
      <c r="BE16" s="24">
        <v>468</v>
      </c>
      <c r="BF16" s="24">
        <v>442</v>
      </c>
      <c r="BG16" s="24">
        <v>541</v>
      </c>
      <c r="BH16" s="24">
        <v>562</v>
      </c>
      <c r="BI16" s="24">
        <v>577</v>
      </c>
      <c r="BJ16" s="43">
        <v>58</v>
      </c>
      <c r="BK16" s="26">
        <v>52</v>
      </c>
      <c r="BL16" s="26">
        <v>47</v>
      </c>
      <c r="BM16" s="26">
        <v>50</v>
      </c>
      <c r="BN16" s="24">
        <v>80</v>
      </c>
      <c r="BO16" s="24">
        <v>78</v>
      </c>
      <c r="BP16" s="24">
        <v>91</v>
      </c>
      <c r="BQ16" s="24">
        <v>107</v>
      </c>
      <c r="BR16" s="24">
        <v>102</v>
      </c>
      <c r="BS16" s="24">
        <v>150</v>
      </c>
      <c r="BT16" s="24">
        <v>168</v>
      </c>
      <c r="BU16" s="24">
        <v>181</v>
      </c>
      <c r="BV16" s="43">
        <v>27</v>
      </c>
      <c r="BW16" s="26">
        <v>25</v>
      </c>
      <c r="BX16" s="26">
        <v>18</v>
      </c>
      <c r="BY16" s="26">
        <v>24</v>
      </c>
      <c r="BZ16" s="24">
        <v>35</v>
      </c>
      <c r="CA16" s="24">
        <v>35</v>
      </c>
      <c r="CB16" s="24">
        <v>38</v>
      </c>
      <c r="CC16" s="24">
        <v>42</v>
      </c>
      <c r="CD16" s="24">
        <v>41</v>
      </c>
      <c r="CE16" s="24">
        <v>68</v>
      </c>
      <c r="CF16" s="121">
        <v>66</v>
      </c>
      <c r="CG16" s="24">
        <v>71</v>
      </c>
      <c r="CH16" s="43">
        <v>2</v>
      </c>
      <c r="CI16" s="26">
        <v>0</v>
      </c>
      <c r="CJ16" s="26">
        <v>1</v>
      </c>
      <c r="CK16" s="26">
        <v>2</v>
      </c>
      <c r="CL16" s="24">
        <v>7</v>
      </c>
      <c r="CM16" s="24">
        <v>5</v>
      </c>
      <c r="CN16" s="24">
        <v>5</v>
      </c>
      <c r="CO16" s="24">
        <v>7</v>
      </c>
      <c r="CP16" s="24">
        <v>5</v>
      </c>
      <c r="CQ16" s="24">
        <v>12</v>
      </c>
      <c r="CR16" s="24">
        <v>13</v>
      </c>
      <c r="CS16" s="24">
        <v>13</v>
      </c>
      <c r="CT16" s="43"/>
      <c r="CU16" s="26"/>
      <c r="CV16" s="26"/>
      <c r="CW16" s="26"/>
      <c r="DB16" s="24">
        <v>1</v>
      </c>
      <c r="DC16" s="24">
        <v>1</v>
      </c>
      <c r="DD16" s="24">
        <v>1</v>
      </c>
      <c r="DE16" s="24">
        <v>2</v>
      </c>
      <c r="DF16" s="43">
        <v>4</v>
      </c>
      <c r="DG16" s="26">
        <v>2</v>
      </c>
      <c r="DH16" s="26">
        <v>5</v>
      </c>
      <c r="DI16" s="26">
        <v>6</v>
      </c>
      <c r="DJ16" s="24">
        <v>8</v>
      </c>
      <c r="DK16" s="24">
        <v>10</v>
      </c>
      <c r="DL16" s="24">
        <v>8</v>
      </c>
      <c r="DM16" s="24">
        <v>10</v>
      </c>
      <c r="DN16" s="24">
        <v>11</v>
      </c>
      <c r="DO16" s="24">
        <v>21</v>
      </c>
      <c r="DP16" s="24">
        <v>22</v>
      </c>
      <c r="DQ16" s="24">
        <v>24</v>
      </c>
      <c r="DR16" s="25"/>
      <c r="DS16" s="25"/>
      <c r="DT16" s="25"/>
      <c r="DU16" s="25"/>
      <c r="DV16" s="25"/>
      <c r="DW16" s="25"/>
      <c r="DX16" s="25"/>
      <c r="DY16" s="25"/>
    </row>
    <row r="17" spans="1:129">
      <c r="A17" s="29" t="s">
        <v>14</v>
      </c>
      <c r="B17" s="42">
        <v>268</v>
      </c>
      <c r="C17" s="26">
        <v>288</v>
      </c>
      <c r="D17" s="26">
        <v>245</v>
      </c>
      <c r="E17" s="26">
        <v>302</v>
      </c>
      <c r="F17" s="24">
        <v>336</v>
      </c>
      <c r="G17" s="24">
        <v>361</v>
      </c>
      <c r="H17" s="24">
        <v>346</v>
      </c>
      <c r="I17" s="24">
        <v>347</v>
      </c>
      <c r="J17" s="24">
        <v>343</v>
      </c>
      <c r="K17" s="24">
        <v>394</v>
      </c>
      <c r="L17" s="24">
        <v>453</v>
      </c>
      <c r="M17" s="24">
        <v>474</v>
      </c>
      <c r="N17" s="43">
        <v>268</v>
      </c>
      <c r="O17" s="26">
        <v>288</v>
      </c>
      <c r="P17" s="26">
        <v>245</v>
      </c>
      <c r="Q17" s="26">
        <v>302</v>
      </c>
      <c r="R17" s="24">
        <v>336</v>
      </c>
      <c r="S17" s="24">
        <v>359</v>
      </c>
      <c r="T17" s="24">
        <v>345</v>
      </c>
      <c r="U17" s="24">
        <v>346</v>
      </c>
      <c r="V17" s="24">
        <v>341</v>
      </c>
      <c r="W17" s="24">
        <v>392</v>
      </c>
      <c r="X17" s="24">
        <v>447</v>
      </c>
      <c r="Y17" s="24">
        <v>469</v>
      </c>
      <c r="Z17" s="43">
        <v>196</v>
      </c>
      <c r="AA17" s="26">
        <v>207</v>
      </c>
      <c r="AB17" s="26">
        <v>184</v>
      </c>
      <c r="AC17" s="26">
        <v>210</v>
      </c>
      <c r="AD17" s="24">
        <v>199</v>
      </c>
      <c r="AE17" s="24">
        <v>205</v>
      </c>
      <c r="AF17" s="24">
        <v>196</v>
      </c>
      <c r="AG17" s="24">
        <v>183</v>
      </c>
      <c r="AH17" s="24">
        <v>188</v>
      </c>
      <c r="AI17" s="24">
        <v>182</v>
      </c>
      <c r="AJ17" s="24">
        <v>205</v>
      </c>
      <c r="AK17" s="24">
        <v>202</v>
      </c>
      <c r="AL17" s="43">
        <v>72</v>
      </c>
      <c r="AM17" s="26">
        <v>81</v>
      </c>
      <c r="AN17" s="26">
        <v>61</v>
      </c>
      <c r="AO17" s="26">
        <v>92</v>
      </c>
      <c r="AP17" s="24">
        <v>137</v>
      </c>
      <c r="AQ17" s="24">
        <v>156</v>
      </c>
      <c r="AR17" s="24">
        <v>150</v>
      </c>
      <c r="AS17" s="24">
        <v>164</v>
      </c>
      <c r="AT17" s="24">
        <v>155</v>
      </c>
      <c r="AU17" s="24">
        <v>212</v>
      </c>
      <c r="AV17" s="24">
        <v>248</v>
      </c>
      <c r="AW17" s="24">
        <v>272</v>
      </c>
      <c r="AX17" s="43">
        <v>235</v>
      </c>
      <c r="AY17" s="26">
        <v>248</v>
      </c>
      <c r="AZ17" s="26">
        <v>217</v>
      </c>
      <c r="BA17" s="26">
        <v>262</v>
      </c>
      <c r="BB17" s="24">
        <v>294</v>
      </c>
      <c r="BC17" s="24">
        <v>303</v>
      </c>
      <c r="BD17" s="24">
        <v>294</v>
      </c>
      <c r="BE17" s="24">
        <v>288</v>
      </c>
      <c r="BF17" s="24">
        <v>289</v>
      </c>
      <c r="BG17" s="24">
        <v>307</v>
      </c>
      <c r="BH17" s="24">
        <v>338</v>
      </c>
      <c r="BI17" s="24">
        <v>343</v>
      </c>
      <c r="BJ17" s="43">
        <v>33</v>
      </c>
      <c r="BK17" s="26">
        <v>39</v>
      </c>
      <c r="BL17" s="26">
        <v>26</v>
      </c>
      <c r="BM17" s="26">
        <v>39</v>
      </c>
      <c r="BN17" s="24">
        <v>41</v>
      </c>
      <c r="BO17" s="24">
        <v>53</v>
      </c>
      <c r="BP17" s="24">
        <v>48</v>
      </c>
      <c r="BQ17" s="24">
        <v>55</v>
      </c>
      <c r="BR17" s="24">
        <v>50</v>
      </c>
      <c r="BS17" s="24">
        <v>79</v>
      </c>
      <c r="BT17" s="24">
        <v>103</v>
      </c>
      <c r="BU17" s="24">
        <v>123</v>
      </c>
      <c r="BV17" s="43">
        <v>8</v>
      </c>
      <c r="BW17" s="26">
        <v>27</v>
      </c>
      <c r="BX17" s="26">
        <f>((BZ17-BW17)/3)+BW17</f>
        <v>29</v>
      </c>
      <c r="BY17" s="26">
        <f>((CA17-BX17)/3)+BX17</f>
        <v>31.666666666666668</v>
      </c>
      <c r="BZ17" s="24">
        <v>33</v>
      </c>
      <c r="CA17" s="24">
        <v>37</v>
      </c>
      <c r="CB17" s="24">
        <v>37</v>
      </c>
      <c r="CC17" s="24">
        <v>43</v>
      </c>
      <c r="CD17" s="24">
        <v>42</v>
      </c>
      <c r="CE17" s="24">
        <v>58</v>
      </c>
      <c r="CF17" s="121">
        <v>20</v>
      </c>
      <c r="CG17" s="24">
        <v>94</v>
      </c>
      <c r="CH17" s="43">
        <v>0</v>
      </c>
      <c r="CI17" s="26">
        <v>0</v>
      </c>
      <c r="CJ17" s="26">
        <v>0</v>
      </c>
      <c r="CK17" s="26">
        <v>1</v>
      </c>
      <c r="CL17" s="24">
        <v>1</v>
      </c>
      <c r="CM17" s="24">
        <v>3</v>
      </c>
      <c r="CN17" s="24">
        <v>2</v>
      </c>
      <c r="CO17" s="24">
        <v>2</v>
      </c>
      <c r="CP17" s="24">
        <v>1</v>
      </c>
      <c r="CQ17" s="24">
        <v>2</v>
      </c>
      <c r="CR17" s="24">
        <v>4</v>
      </c>
      <c r="CS17" s="24">
        <v>1</v>
      </c>
      <c r="CT17" s="43"/>
      <c r="CU17" s="26"/>
      <c r="CV17" s="26"/>
      <c r="CW17" s="26"/>
      <c r="DA17" s="24">
        <v>0</v>
      </c>
      <c r="DB17" s="24">
        <v>0</v>
      </c>
      <c r="DC17" s="24">
        <v>1</v>
      </c>
      <c r="DD17" s="24">
        <v>0</v>
      </c>
      <c r="DE17" s="24">
        <v>0</v>
      </c>
      <c r="DF17" s="43">
        <v>0</v>
      </c>
      <c r="DG17" s="26">
        <v>1</v>
      </c>
      <c r="DH17" s="26">
        <v>2</v>
      </c>
      <c r="DI17" s="26">
        <v>0</v>
      </c>
      <c r="DJ17" s="24">
        <v>0</v>
      </c>
      <c r="DK17" s="24">
        <v>0</v>
      </c>
      <c r="DL17" s="24">
        <v>1</v>
      </c>
      <c r="DM17" s="24">
        <v>1</v>
      </c>
      <c r="DN17" s="24">
        <v>1</v>
      </c>
      <c r="DO17" s="24">
        <v>3</v>
      </c>
      <c r="DP17" s="24">
        <v>2</v>
      </c>
      <c r="DQ17" s="24">
        <v>2</v>
      </c>
      <c r="DR17" s="25"/>
      <c r="DS17" s="25"/>
      <c r="DT17" s="25"/>
      <c r="DU17" s="25"/>
      <c r="DV17" s="25"/>
      <c r="DW17" s="25"/>
      <c r="DX17" s="25"/>
      <c r="DY17" s="25"/>
    </row>
    <row r="18" spans="1:129">
      <c r="A18" s="29" t="s">
        <v>15</v>
      </c>
      <c r="B18" s="42">
        <v>613</v>
      </c>
      <c r="C18" s="26">
        <v>657</v>
      </c>
      <c r="D18" s="26">
        <v>625</v>
      </c>
      <c r="E18" s="26">
        <v>618</v>
      </c>
      <c r="F18" s="24">
        <v>605</v>
      </c>
      <c r="G18" s="24">
        <v>589</v>
      </c>
      <c r="H18" s="24">
        <v>601</v>
      </c>
      <c r="I18" s="24">
        <v>606</v>
      </c>
      <c r="J18" s="24">
        <v>567</v>
      </c>
      <c r="K18" s="24">
        <v>2233</v>
      </c>
      <c r="L18" s="24">
        <v>2288</v>
      </c>
      <c r="M18" s="24">
        <v>2427</v>
      </c>
      <c r="N18" s="43">
        <v>613</v>
      </c>
      <c r="O18" s="26">
        <v>657</v>
      </c>
      <c r="P18" s="26">
        <v>625</v>
      </c>
      <c r="Q18" s="26">
        <v>617</v>
      </c>
      <c r="R18" s="24">
        <v>599</v>
      </c>
      <c r="S18" s="24">
        <v>588</v>
      </c>
      <c r="T18" s="24">
        <v>591</v>
      </c>
      <c r="U18" s="24">
        <v>605</v>
      </c>
      <c r="V18" s="24">
        <v>566</v>
      </c>
      <c r="W18" s="24">
        <v>2225</v>
      </c>
      <c r="X18" s="24">
        <v>2274</v>
      </c>
      <c r="Y18" s="24">
        <v>2406</v>
      </c>
      <c r="Z18" s="43">
        <v>420</v>
      </c>
      <c r="AA18" s="26">
        <v>430</v>
      </c>
      <c r="AB18" s="26">
        <v>404</v>
      </c>
      <c r="AC18" s="26">
        <v>396</v>
      </c>
      <c r="AD18" s="24">
        <v>342</v>
      </c>
      <c r="AE18" s="24">
        <v>324</v>
      </c>
      <c r="AF18" s="24">
        <v>316</v>
      </c>
      <c r="AG18" s="24">
        <v>300</v>
      </c>
      <c r="AH18" s="24">
        <v>274</v>
      </c>
      <c r="AI18" s="24">
        <v>861</v>
      </c>
      <c r="AJ18" s="24">
        <v>858</v>
      </c>
      <c r="AK18" s="24">
        <v>915</v>
      </c>
      <c r="AL18" s="43">
        <v>193</v>
      </c>
      <c r="AM18" s="26">
        <v>227</v>
      </c>
      <c r="AN18" s="26">
        <v>221</v>
      </c>
      <c r="AO18" s="26">
        <v>222</v>
      </c>
      <c r="AP18" s="24">
        <v>263</v>
      </c>
      <c r="AQ18" s="24">
        <v>265</v>
      </c>
      <c r="AR18" s="24">
        <v>285</v>
      </c>
      <c r="AS18" s="24">
        <v>306</v>
      </c>
      <c r="AT18" s="24">
        <v>293</v>
      </c>
      <c r="AU18" s="24">
        <v>1372</v>
      </c>
      <c r="AV18" s="24">
        <v>1430</v>
      </c>
      <c r="AW18" s="24">
        <v>1512</v>
      </c>
      <c r="AX18" s="43">
        <v>542</v>
      </c>
      <c r="AY18" s="26">
        <v>571</v>
      </c>
      <c r="AZ18" s="26">
        <v>545</v>
      </c>
      <c r="BA18" s="26">
        <v>532</v>
      </c>
      <c r="BB18" s="24">
        <v>489</v>
      </c>
      <c r="BC18" s="24">
        <v>489</v>
      </c>
      <c r="BD18" s="24">
        <v>471</v>
      </c>
      <c r="BE18" s="24">
        <v>489</v>
      </c>
      <c r="BF18" s="24">
        <v>450</v>
      </c>
      <c r="BG18" s="24">
        <v>1845</v>
      </c>
      <c r="BH18" s="24">
        <v>1823</v>
      </c>
      <c r="BI18" s="24">
        <v>1904</v>
      </c>
      <c r="BJ18" s="43">
        <v>64</v>
      </c>
      <c r="BK18" s="26">
        <v>72</v>
      </c>
      <c r="BL18" s="26">
        <v>68</v>
      </c>
      <c r="BM18" s="26">
        <v>73</v>
      </c>
      <c r="BN18" s="24">
        <v>84</v>
      </c>
      <c r="BO18" s="24">
        <v>87</v>
      </c>
      <c r="BP18" s="24">
        <v>95</v>
      </c>
      <c r="BQ18" s="24">
        <v>97</v>
      </c>
      <c r="BR18" s="24">
        <v>99</v>
      </c>
      <c r="BS18" s="24">
        <v>326</v>
      </c>
      <c r="BT18" s="24">
        <v>381</v>
      </c>
      <c r="BU18" s="24">
        <v>422</v>
      </c>
      <c r="BV18" s="43"/>
      <c r="BW18" s="26"/>
      <c r="BX18" s="26">
        <v>7</v>
      </c>
      <c r="BY18" s="26">
        <v>8</v>
      </c>
      <c r="BZ18" s="24">
        <v>6</v>
      </c>
      <c r="CA18" s="24">
        <v>4</v>
      </c>
      <c r="CB18" s="24">
        <v>1</v>
      </c>
      <c r="CC18" s="24">
        <v>10</v>
      </c>
      <c r="CD18" s="24">
        <v>13</v>
      </c>
      <c r="CE18" s="24">
        <v>27</v>
      </c>
      <c r="CF18" s="121"/>
      <c r="CG18" s="24">
        <v>17</v>
      </c>
      <c r="CH18" s="43">
        <v>0</v>
      </c>
      <c r="CI18" s="26">
        <v>2</v>
      </c>
      <c r="CJ18" s="26">
        <v>2</v>
      </c>
      <c r="CK18" s="26">
        <v>2</v>
      </c>
      <c r="CL18" s="24">
        <v>6</v>
      </c>
      <c r="CM18" s="24">
        <v>3</v>
      </c>
      <c r="CN18" s="24">
        <v>14</v>
      </c>
      <c r="CO18" s="24">
        <v>7</v>
      </c>
      <c r="CP18" s="24">
        <v>7</v>
      </c>
      <c r="CQ18" s="24">
        <v>22</v>
      </c>
      <c r="CR18" s="24">
        <v>30</v>
      </c>
      <c r="CS18" s="24">
        <v>31</v>
      </c>
      <c r="CT18" s="43"/>
      <c r="CU18" s="26"/>
      <c r="CV18" s="26"/>
      <c r="CW18" s="26"/>
      <c r="DA18" s="24">
        <v>0</v>
      </c>
      <c r="DB18" s="24">
        <v>0</v>
      </c>
      <c r="DC18" s="24">
        <v>7</v>
      </c>
      <c r="DD18" s="24">
        <v>4</v>
      </c>
      <c r="DE18" s="24">
        <v>3</v>
      </c>
      <c r="DF18" s="43">
        <v>7</v>
      </c>
      <c r="DG18" s="26">
        <v>12</v>
      </c>
      <c r="DH18" s="26">
        <v>10</v>
      </c>
      <c r="DI18" s="26">
        <v>10</v>
      </c>
      <c r="DJ18" s="24">
        <v>20</v>
      </c>
      <c r="DK18" s="24">
        <v>9</v>
      </c>
      <c r="DL18" s="24">
        <v>11</v>
      </c>
      <c r="DM18" s="24">
        <v>12</v>
      </c>
      <c r="DN18" s="24">
        <v>10</v>
      </c>
      <c r="DO18" s="24">
        <v>25</v>
      </c>
      <c r="DP18" s="24">
        <v>36</v>
      </c>
      <c r="DQ18" s="24">
        <v>46</v>
      </c>
      <c r="DR18" s="25"/>
      <c r="DS18" s="25"/>
      <c r="DT18" s="25"/>
      <c r="DU18" s="25"/>
      <c r="DV18" s="25"/>
      <c r="DW18" s="25"/>
      <c r="DX18" s="25"/>
      <c r="DY18" s="25"/>
    </row>
    <row r="19" spans="1:129">
      <c r="A19" s="29" t="s">
        <v>16</v>
      </c>
      <c r="B19" s="42">
        <v>259</v>
      </c>
      <c r="C19" s="26">
        <v>255</v>
      </c>
      <c r="D19" s="26">
        <v>288</v>
      </c>
      <c r="E19" s="26">
        <v>301</v>
      </c>
      <c r="F19" s="24">
        <v>313</v>
      </c>
      <c r="G19" s="24">
        <v>347</v>
      </c>
      <c r="H19" s="24">
        <v>335</v>
      </c>
      <c r="I19" s="24">
        <v>350</v>
      </c>
      <c r="J19" s="24">
        <v>403</v>
      </c>
      <c r="K19" s="24">
        <v>476</v>
      </c>
      <c r="L19" s="24">
        <v>463</v>
      </c>
      <c r="M19" s="24">
        <v>437</v>
      </c>
      <c r="N19" s="43">
        <v>259</v>
      </c>
      <c r="O19" s="26">
        <v>255</v>
      </c>
      <c r="P19" s="26">
        <v>288</v>
      </c>
      <c r="Q19" s="26">
        <v>301</v>
      </c>
      <c r="R19" s="24">
        <v>312</v>
      </c>
      <c r="S19" s="24">
        <v>343</v>
      </c>
      <c r="T19" s="24">
        <v>334</v>
      </c>
      <c r="U19" s="24">
        <v>338</v>
      </c>
      <c r="V19" s="24">
        <v>403</v>
      </c>
      <c r="W19" s="24">
        <v>475</v>
      </c>
      <c r="X19" s="24">
        <v>463</v>
      </c>
      <c r="Y19" s="24">
        <v>431</v>
      </c>
      <c r="Z19" s="43">
        <v>162</v>
      </c>
      <c r="AA19" s="26">
        <v>167</v>
      </c>
      <c r="AB19" s="26">
        <v>178</v>
      </c>
      <c r="AC19" s="26">
        <v>182</v>
      </c>
      <c r="AD19" s="24">
        <v>152</v>
      </c>
      <c r="AE19" s="24">
        <v>162</v>
      </c>
      <c r="AF19" s="24">
        <v>142</v>
      </c>
      <c r="AG19" s="24">
        <v>148</v>
      </c>
      <c r="AH19" s="24">
        <v>176</v>
      </c>
      <c r="AI19" s="24">
        <v>224</v>
      </c>
      <c r="AJ19" s="24">
        <v>201</v>
      </c>
      <c r="AK19" s="24">
        <v>195</v>
      </c>
      <c r="AL19" s="43">
        <v>97</v>
      </c>
      <c r="AM19" s="26">
        <v>88</v>
      </c>
      <c r="AN19" s="26">
        <v>110</v>
      </c>
      <c r="AO19" s="26">
        <v>119</v>
      </c>
      <c r="AP19" s="24">
        <v>161</v>
      </c>
      <c r="AQ19" s="24">
        <v>185</v>
      </c>
      <c r="AR19" s="24">
        <v>193</v>
      </c>
      <c r="AS19" s="24">
        <v>202</v>
      </c>
      <c r="AT19" s="24">
        <v>227</v>
      </c>
      <c r="AU19" s="24">
        <v>252</v>
      </c>
      <c r="AV19" s="24">
        <v>262</v>
      </c>
      <c r="AW19" s="24">
        <v>242</v>
      </c>
      <c r="AX19" s="43">
        <v>235</v>
      </c>
      <c r="AY19" s="26">
        <v>228</v>
      </c>
      <c r="AZ19" s="26">
        <v>253</v>
      </c>
      <c r="BA19" s="26">
        <v>263</v>
      </c>
      <c r="BB19" s="24">
        <v>271</v>
      </c>
      <c r="BC19" s="24">
        <v>304</v>
      </c>
      <c r="BD19" s="24">
        <v>287</v>
      </c>
      <c r="BE19" s="24">
        <v>285</v>
      </c>
      <c r="BF19" s="24">
        <v>342</v>
      </c>
      <c r="BG19" s="24">
        <v>395</v>
      </c>
      <c r="BH19" s="24">
        <v>370</v>
      </c>
      <c r="BI19" s="24">
        <v>347</v>
      </c>
      <c r="BJ19" s="43">
        <v>8</v>
      </c>
      <c r="BK19" s="26">
        <v>10</v>
      </c>
      <c r="BL19" s="26">
        <v>13</v>
      </c>
      <c r="BM19" s="26">
        <v>14</v>
      </c>
      <c r="BN19" s="24">
        <v>18</v>
      </c>
      <c r="BO19" s="24">
        <v>20</v>
      </c>
      <c r="BP19" s="24">
        <v>18</v>
      </c>
      <c r="BQ19" s="24">
        <v>20</v>
      </c>
      <c r="BR19" s="24">
        <v>19</v>
      </c>
      <c r="BS19" s="24">
        <v>25</v>
      </c>
      <c r="BT19" s="24">
        <v>32</v>
      </c>
      <c r="BU19" s="24">
        <v>32</v>
      </c>
      <c r="BV19" s="43"/>
      <c r="BW19" s="26"/>
      <c r="BX19" s="26"/>
      <c r="BY19" s="26"/>
      <c r="CF19" s="121"/>
      <c r="CH19" s="43">
        <v>5</v>
      </c>
      <c r="CI19" s="26">
        <v>5</v>
      </c>
      <c r="CJ19" s="26">
        <v>7</v>
      </c>
      <c r="CK19" s="26">
        <v>8</v>
      </c>
      <c r="CL19" s="24">
        <v>7</v>
      </c>
      <c r="CM19" s="24">
        <v>4</v>
      </c>
      <c r="CN19" s="24">
        <v>7</v>
      </c>
      <c r="CO19" s="24">
        <v>10</v>
      </c>
      <c r="CP19" s="24">
        <v>12</v>
      </c>
      <c r="CQ19" s="24">
        <v>9</v>
      </c>
      <c r="CR19" s="24">
        <v>11</v>
      </c>
      <c r="CS19" s="24">
        <v>10</v>
      </c>
      <c r="CT19" s="43"/>
      <c r="CU19" s="26"/>
      <c r="CV19" s="26"/>
      <c r="CW19" s="26"/>
      <c r="DA19" s="24">
        <v>1</v>
      </c>
      <c r="DB19" s="24">
        <v>8</v>
      </c>
      <c r="DC19" s="24">
        <v>7</v>
      </c>
      <c r="DD19" s="24">
        <v>12</v>
      </c>
      <c r="DE19" s="24">
        <v>12</v>
      </c>
      <c r="DF19" s="43">
        <v>11</v>
      </c>
      <c r="DG19" s="26">
        <v>12</v>
      </c>
      <c r="DH19" s="26">
        <v>15</v>
      </c>
      <c r="DI19" s="26">
        <v>16</v>
      </c>
      <c r="DJ19" s="24">
        <v>16</v>
      </c>
      <c r="DK19" s="24">
        <v>15</v>
      </c>
      <c r="DL19" s="24">
        <v>22</v>
      </c>
      <c r="DM19" s="24">
        <v>22</v>
      </c>
      <c r="DN19" s="24">
        <v>22</v>
      </c>
      <c r="DO19" s="24">
        <v>39</v>
      </c>
      <c r="DP19" s="24">
        <v>38</v>
      </c>
      <c r="DQ19" s="24">
        <v>30</v>
      </c>
      <c r="DR19" s="25"/>
      <c r="DS19" s="25"/>
      <c r="DT19" s="25"/>
      <c r="DU19" s="25"/>
      <c r="DV19" s="25"/>
      <c r="DW19" s="25"/>
      <c r="DX19" s="25"/>
      <c r="DY19" s="25"/>
    </row>
    <row r="20" spans="1:129">
      <c r="A20" s="29" t="s">
        <v>17</v>
      </c>
      <c r="B20" s="42">
        <v>86</v>
      </c>
      <c r="C20" s="26">
        <v>163</v>
      </c>
      <c r="D20" s="26">
        <v>115</v>
      </c>
      <c r="E20" s="26">
        <v>122</v>
      </c>
      <c r="F20" s="24">
        <v>131</v>
      </c>
      <c r="G20" s="24">
        <v>140</v>
      </c>
      <c r="H20" s="24">
        <v>189</v>
      </c>
      <c r="I20" s="24">
        <v>170</v>
      </c>
      <c r="J20" s="24">
        <v>175</v>
      </c>
      <c r="K20" s="24">
        <v>521</v>
      </c>
      <c r="L20" s="24">
        <v>494</v>
      </c>
      <c r="M20" s="24">
        <v>480</v>
      </c>
      <c r="N20" s="43">
        <v>86</v>
      </c>
      <c r="O20" s="26">
        <v>163</v>
      </c>
      <c r="P20" s="26">
        <v>115</v>
      </c>
      <c r="Q20" s="26">
        <v>122</v>
      </c>
      <c r="R20" s="24">
        <v>131</v>
      </c>
      <c r="S20" s="24">
        <v>140</v>
      </c>
      <c r="T20" s="24">
        <v>189</v>
      </c>
      <c r="U20" s="24">
        <v>169</v>
      </c>
      <c r="V20" s="24">
        <v>174</v>
      </c>
      <c r="W20" s="24">
        <v>520</v>
      </c>
      <c r="X20" s="24">
        <v>487</v>
      </c>
      <c r="Y20" s="24">
        <v>480</v>
      </c>
      <c r="Z20" s="43">
        <v>67</v>
      </c>
      <c r="AA20" s="26">
        <v>104</v>
      </c>
      <c r="AB20" s="26">
        <v>67</v>
      </c>
      <c r="AC20" s="26">
        <v>72</v>
      </c>
      <c r="AD20" s="24">
        <v>64</v>
      </c>
      <c r="AE20" s="24">
        <v>70</v>
      </c>
      <c r="AF20" s="24">
        <v>97</v>
      </c>
      <c r="AG20" s="24">
        <v>86</v>
      </c>
      <c r="AH20" s="24">
        <v>87</v>
      </c>
      <c r="AI20" s="24">
        <v>205</v>
      </c>
      <c r="AJ20" s="24">
        <v>204</v>
      </c>
      <c r="AK20" s="24">
        <v>198</v>
      </c>
      <c r="AL20" s="43">
        <v>19</v>
      </c>
      <c r="AM20" s="26">
        <v>59</v>
      </c>
      <c r="AN20" s="26">
        <v>48</v>
      </c>
      <c r="AO20" s="26">
        <v>50</v>
      </c>
      <c r="AP20" s="24">
        <v>67</v>
      </c>
      <c r="AQ20" s="24">
        <v>70</v>
      </c>
      <c r="AR20" s="24">
        <v>92</v>
      </c>
      <c r="AS20" s="24">
        <v>84</v>
      </c>
      <c r="AT20" s="24">
        <v>88</v>
      </c>
      <c r="AU20" s="24">
        <v>316</v>
      </c>
      <c r="AV20" s="24">
        <v>290</v>
      </c>
      <c r="AW20" s="24">
        <v>282</v>
      </c>
      <c r="AX20" s="43">
        <v>73</v>
      </c>
      <c r="AY20" s="26">
        <v>137</v>
      </c>
      <c r="AZ20" s="26">
        <v>96</v>
      </c>
      <c r="BA20" s="26">
        <v>101</v>
      </c>
      <c r="BB20" s="24">
        <v>115</v>
      </c>
      <c r="BC20" s="24">
        <v>119</v>
      </c>
      <c r="BD20" s="24">
        <v>154</v>
      </c>
      <c r="BE20" s="24">
        <v>133</v>
      </c>
      <c r="BF20" s="24">
        <v>138</v>
      </c>
      <c r="BG20" s="24">
        <v>395</v>
      </c>
      <c r="BH20" s="24">
        <v>365</v>
      </c>
      <c r="BI20" s="24">
        <v>359</v>
      </c>
      <c r="BJ20" s="43">
        <v>12</v>
      </c>
      <c r="BK20" s="26">
        <v>25</v>
      </c>
      <c r="BL20" s="26">
        <v>19</v>
      </c>
      <c r="BM20" s="26">
        <v>21</v>
      </c>
      <c r="BN20" s="24">
        <v>16</v>
      </c>
      <c r="BO20" s="24">
        <v>21</v>
      </c>
      <c r="BP20" s="24">
        <v>34</v>
      </c>
      <c r="BQ20" s="24">
        <v>33</v>
      </c>
      <c r="BR20" s="24">
        <v>33</v>
      </c>
      <c r="BS20" s="24">
        <v>118</v>
      </c>
      <c r="BT20" s="24">
        <v>113</v>
      </c>
      <c r="BU20" s="24">
        <v>112</v>
      </c>
      <c r="BV20" s="43">
        <v>6</v>
      </c>
      <c r="BW20" s="26">
        <v>6</v>
      </c>
      <c r="BX20" s="26">
        <v>4</v>
      </c>
      <c r="BY20" s="26">
        <v>4</v>
      </c>
      <c r="BZ20" s="24">
        <v>6</v>
      </c>
      <c r="CA20" s="24">
        <v>7</v>
      </c>
      <c r="CB20" s="24">
        <v>7</v>
      </c>
      <c r="CC20" s="24">
        <v>8</v>
      </c>
      <c r="CD20" s="24">
        <v>8</v>
      </c>
      <c r="CE20" s="24">
        <v>20</v>
      </c>
      <c r="CF20" s="121">
        <v>15</v>
      </c>
      <c r="CG20" s="24">
        <v>13</v>
      </c>
      <c r="CH20" s="43">
        <v>0</v>
      </c>
      <c r="CI20" s="26">
        <v>0</v>
      </c>
      <c r="CJ20" s="26">
        <v>0</v>
      </c>
      <c r="CK20" s="26">
        <v>0</v>
      </c>
      <c r="CL20" s="24">
        <v>0</v>
      </c>
      <c r="CM20" s="24">
        <v>0</v>
      </c>
      <c r="CN20" s="24">
        <v>1</v>
      </c>
      <c r="CO20" s="24">
        <v>1</v>
      </c>
      <c r="CP20" s="24">
        <v>1</v>
      </c>
      <c r="CQ20" s="24">
        <v>2</v>
      </c>
      <c r="CR20" s="24">
        <v>4</v>
      </c>
      <c r="CS20" s="24">
        <v>5</v>
      </c>
      <c r="CT20" s="43"/>
      <c r="CU20" s="26"/>
      <c r="CV20" s="26"/>
      <c r="CW20" s="26"/>
      <c r="DA20" s="24">
        <v>1</v>
      </c>
      <c r="DB20" s="24">
        <v>1</v>
      </c>
      <c r="DC20" s="24">
        <v>3</v>
      </c>
      <c r="DD20" s="24">
        <v>3</v>
      </c>
      <c r="DE20" s="24">
        <v>1</v>
      </c>
      <c r="DF20" s="43">
        <v>1</v>
      </c>
      <c r="DG20" s="26">
        <v>1</v>
      </c>
      <c r="DH20" s="26">
        <v>0</v>
      </c>
      <c r="DI20" s="26">
        <v>0</v>
      </c>
      <c r="DJ20" s="24">
        <v>0</v>
      </c>
      <c r="DK20" s="24">
        <v>0</v>
      </c>
      <c r="DL20" s="24">
        <v>0</v>
      </c>
      <c r="DM20" s="24">
        <v>1</v>
      </c>
      <c r="DN20" s="24">
        <v>1</v>
      </c>
      <c r="DO20" s="24">
        <v>2</v>
      </c>
      <c r="DP20" s="24">
        <v>2</v>
      </c>
      <c r="DQ20" s="24">
        <v>3</v>
      </c>
      <c r="DR20" s="25"/>
      <c r="DS20" s="25"/>
      <c r="DT20" s="25"/>
      <c r="DU20" s="25"/>
      <c r="DV20" s="25"/>
      <c r="DW20" s="25"/>
      <c r="DX20" s="25"/>
      <c r="DY20" s="25"/>
    </row>
    <row r="21" spans="1:129" ht="10.5" customHeight="1">
      <c r="A21" s="29" t="s">
        <v>18</v>
      </c>
      <c r="B21" s="42">
        <v>195</v>
      </c>
      <c r="C21" s="26">
        <v>207</v>
      </c>
      <c r="D21" s="26">
        <v>208</v>
      </c>
      <c r="E21" s="26">
        <v>199</v>
      </c>
      <c r="F21" s="24">
        <v>180</v>
      </c>
      <c r="G21" s="24">
        <v>187</v>
      </c>
      <c r="H21" s="24">
        <v>209</v>
      </c>
      <c r="I21" s="24">
        <v>211</v>
      </c>
      <c r="J21" s="24">
        <v>182</v>
      </c>
      <c r="K21" s="24">
        <v>222</v>
      </c>
      <c r="L21" s="24">
        <v>214</v>
      </c>
      <c r="M21" s="24">
        <v>200</v>
      </c>
      <c r="N21" s="43">
        <v>195</v>
      </c>
      <c r="O21" s="26">
        <v>207</v>
      </c>
      <c r="P21" s="26">
        <v>208</v>
      </c>
      <c r="Q21" s="26">
        <v>199</v>
      </c>
      <c r="R21" s="24">
        <v>180</v>
      </c>
      <c r="S21" s="24">
        <v>187</v>
      </c>
      <c r="T21" s="24">
        <v>209</v>
      </c>
      <c r="U21" s="24">
        <v>211</v>
      </c>
      <c r="V21" s="24">
        <v>182</v>
      </c>
      <c r="W21" s="24">
        <v>203</v>
      </c>
      <c r="X21" s="24">
        <v>213</v>
      </c>
      <c r="Y21" s="24">
        <v>199</v>
      </c>
      <c r="Z21" s="43">
        <v>126</v>
      </c>
      <c r="AA21" s="26">
        <v>119</v>
      </c>
      <c r="AB21" s="26">
        <v>118</v>
      </c>
      <c r="AC21" s="26">
        <v>112</v>
      </c>
      <c r="AD21" s="24">
        <v>91</v>
      </c>
      <c r="AE21" s="24">
        <v>95</v>
      </c>
      <c r="AF21" s="24">
        <v>97</v>
      </c>
      <c r="AG21" s="24">
        <v>88</v>
      </c>
      <c r="AH21" s="24">
        <v>71</v>
      </c>
      <c r="AI21" s="24">
        <v>92</v>
      </c>
      <c r="AJ21" s="24">
        <v>87</v>
      </c>
      <c r="AK21" s="24">
        <v>85</v>
      </c>
      <c r="AL21" s="43">
        <v>69</v>
      </c>
      <c r="AM21" s="26">
        <v>88</v>
      </c>
      <c r="AN21" s="26">
        <v>90</v>
      </c>
      <c r="AO21" s="26">
        <v>87</v>
      </c>
      <c r="AP21" s="24">
        <v>89</v>
      </c>
      <c r="AQ21" s="24">
        <v>92</v>
      </c>
      <c r="AR21" s="24">
        <v>112</v>
      </c>
      <c r="AS21" s="24">
        <v>123</v>
      </c>
      <c r="AT21" s="24">
        <v>111</v>
      </c>
      <c r="AU21" s="24">
        <v>130</v>
      </c>
      <c r="AV21" s="24">
        <v>127</v>
      </c>
      <c r="AW21" s="24">
        <v>115</v>
      </c>
      <c r="AX21" s="43">
        <v>158</v>
      </c>
      <c r="AY21" s="26">
        <v>162</v>
      </c>
      <c r="AZ21" s="26">
        <v>161</v>
      </c>
      <c r="BA21" s="26">
        <v>154</v>
      </c>
      <c r="BB21" s="24">
        <v>147</v>
      </c>
      <c r="BC21" s="24">
        <v>155</v>
      </c>
      <c r="BD21" s="24">
        <v>175</v>
      </c>
      <c r="BE21" s="24">
        <v>171</v>
      </c>
      <c r="BF21" s="24">
        <v>147</v>
      </c>
      <c r="BG21" s="24">
        <v>157</v>
      </c>
      <c r="BH21" s="24">
        <v>173</v>
      </c>
      <c r="BI21" s="24">
        <v>164</v>
      </c>
      <c r="BJ21" s="43">
        <v>36</v>
      </c>
      <c r="BK21" s="26">
        <v>43</v>
      </c>
      <c r="BL21" s="26">
        <v>46</v>
      </c>
      <c r="BM21" s="26">
        <v>43</v>
      </c>
      <c r="BN21" s="24">
        <v>31</v>
      </c>
      <c r="BO21" s="24">
        <v>29</v>
      </c>
      <c r="BP21" s="24">
        <v>32</v>
      </c>
      <c r="BQ21" s="24">
        <v>35</v>
      </c>
      <c r="BR21" s="24">
        <v>32</v>
      </c>
      <c r="BS21" s="24">
        <v>41</v>
      </c>
      <c r="BT21" s="24">
        <v>37</v>
      </c>
      <c r="BU21" s="24">
        <v>33</v>
      </c>
      <c r="BV21" s="43">
        <v>15</v>
      </c>
      <c r="BW21" s="26">
        <v>15</v>
      </c>
      <c r="BX21" s="26">
        <v>19</v>
      </c>
      <c r="BY21" s="26">
        <v>13</v>
      </c>
      <c r="BZ21" s="24">
        <v>10</v>
      </c>
      <c r="CA21" s="24">
        <v>10</v>
      </c>
      <c r="CB21" s="24">
        <v>13</v>
      </c>
      <c r="CC21" s="24">
        <v>20</v>
      </c>
      <c r="CD21" s="24">
        <v>18</v>
      </c>
      <c r="CE21" s="24">
        <v>22</v>
      </c>
      <c r="CF21" s="121"/>
      <c r="CG21" s="24">
        <v>18</v>
      </c>
      <c r="CH21" s="43">
        <v>1</v>
      </c>
      <c r="CI21" s="26">
        <v>2</v>
      </c>
      <c r="CJ21" s="26">
        <v>1</v>
      </c>
      <c r="CK21" s="26">
        <v>1</v>
      </c>
      <c r="CL21" s="24">
        <v>0</v>
      </c>
      <c r="CM21" s="24">
        <v>1</v>
      </c>
      <c r="CN21" s="24">
        <v>1</v>
      </c>
      <c r="CO21" s="24">
        <v>1</v>
      </c>
      <c r="CP21" s="24">
        <v>0</v>
      </c>
      <c r="CQ21" s="24">
        <v>1</v>
      </c>
      <c r="CR21" s="24">
        <v>1</v>
      </c>
      <c r="CS21" s="24">
        <v>1</v>
      </c>
      <c r="CT21" s="43"/>
      <c r="CU21" s="26"/>
      <c r="CV21" s="26"/>
      <c r="CW21" s="26"/>
      <c r="DA21" s="24">
        <v>1</v>
      </c>
      <c r="DB21" s="24">
        <v>1</v>
      </c>
      <c r="DC21" s="24">
        <v>1</v>
      </c>
      <c r="DD21" s="24">
        <v>1</v>
      </c>
      <c r="DE21" s="24">
        <v>0</v>
      </c>
      <c r="DF21" s="43">
        <v>0</v>
      </c>
      <c r="DG21" s="26">
        <v>0</v>
      </c>
      <c r="DH21" s="26">
        <v>0</v>
      </c>
      <c r="DI21" s="26">
        <v>1</v>
      </c>
      <c r="DJ21" s="24">
        <v>2</v>
      </c>
      <c r="DK21" s="24">
        <v>2</v>
      </c>
      <c r="DL21" s="24">
        <v>1</v>
      </c>
      <c r="DM21" s="24">
        <v>3</v>
      </c>
      <c r="DN21" s="24">
        <v>2</v>
      </c>
      <c r="DO21" s="24">
        <v>3</v>
      </c>
      <c r="DP21" s="24">
        <v>1</v>
      </c>
      <c r="DQ21" s="24">
        <v>1</v>
      </c>
      <c r="DR21" s="25"/>
      <c r="DS21" s="25"/>
      <c r="DT21" s="25"/>
      <c r="DU21" s="25"/>
      <c r="DV21" s="25"/>
      <c r="DW21" s="25"/>
      <c r="DX21" s="25"/>
      <c r="DY21" s="25"/>
    </row>
    <row r="22" spans="1:129" ht="10.5" customHeight="1">
      <c r="A22" s="29" t="s">
        <v>19</v>
      </c>
      <c r="B22" s="42">
        <v>1476</v>
      </c>
      <c r="C22" s="26">
        <v>1634</v>
      </c>
      <c r="D22" s="26">
        <v>1617</v>
      </c>
      <c r="E22" s="26">
        <v>1566</v>
      </c>
      <c r="F22" s="24">
        <v>1953</v>
      </c>
      <c r="G22" s="24">
        <v>2036</v>
      </c>
      <c r="H22" s="24">
        <v>2406</v>
      </c>
      <c r="I22" s="24">
        <v>2436</v>
      </c>
      <c r="J22" s="24">
        <v>2455</v>
      </c>
      <c r="K22" s="24">
        <v>3221</v>
      </c>
      <c r="L22" s="24">
        <v>3243</v>
      </c>
      <c r="M22" s="24">
        <v>3570</v>
      </c>
      <c r="N22" s="43">
        <v>1476</v>
      </c>
      <c r="O22" s="26">
        <v>1632</v>
      </c>
      <c r="P22" s="26">
        <v>1615</v>
      </c>
      <c r="Q22" s="26">
        <v>1566</v>
      </c>
      <c r="R22" s="24">
        <v>1948</v>
      </c>
      <c r="S22" s="24">
        <v>2031</v>
      </c>
      <c r="T22" s="24">
        <v>2402</v>
      </c>
      <c r="U22" s="24">
        <v>2426</v>
      </c>
      <c r="V22" s="24">
        <v>2437</v>
      </c>
      <c r="W22" s="24">
        <v>3197</v>
      </c>
      <c r="X22" s="24">
        <v>3206</v>
      </c>
      <c r="Y22" s="24">
        <v>3515</v>
      </c>
      <c r="Z22" s="43">
        <v>951</v>
      </c>
      <c r="AA22" s="26">
        <v>1015</v>
      </c>
      <c r="AB22" s="26">
        <v>952</v>
      </c>
      <c r="AC22" s="26">
        <v>831</v>
      </c>
      <c r="AD22" s="24">
        <v>977</v>
      </c>
      <c r="AE22" s="24">
        <v>994</v>
      </c>
      <c r="AF22" s="24">
        <v>1142</v>
      </c>
      <c r="AG22" s="24">
        <v>1131</v>
      </c>
      <c r="AH22" s="24">
        <v>1122</v>
      </c>
      <c r="AI22" s="24">
        <v>1393</v>
      </c>
      <c r="AJ22" s="24">
        <v>1411</v>
      </c>
      <c r="AK22" s="24">
        <v>1467</v>
      </c>
      <c r="AL22" s="43">
        <v>525</v>
      </c>
      <c r="AM22" s="26">
        <v>619</v>
      </c>
      <c r="AN22" s="26">
        <v>665</v>
      </c>
      <c r="AO22" s="26">
        <v>735</v>
      </c>
      <c r="AP22" s="24">
        <v>976</v>
      </c>
      <c r="AQ22" s="24">
        <v>1042</v>
      </c>
      <c r="AR22" s="24">
        <v>1264</v>
      </c>
      <c r="AS22" s="24">
        <v>1305</v>
      </c>
      <c r="AT22" s="24">
        <v>1333</v>
      </c>
      <c r="AU22" s="24">
        <v>1828</v>
      </c>
      <c r="AV22" s="24">
        <v>1832</v>
      </c>
      <c r="AW22" s="24">
        <v>2103</v>
      </c>
      <c r="AX22" s="43">
        <v>1188</v>
      </c>
      <c r="AY22" s="26">
        <v>1312</v>
      </c>
      <c r="AZ22" s="26">
        <v>1272</v>
      </c>
      <c r="BA22" s="26">
        <v>1225</v>
      </c>
      <c r="BB22" s="24">
        <v>1464</v>
      </c>
      <c r="BC22" s="24">
        <v>1454</v>
      </c>
      <c r="BD22" s="24">
        <v>1744</v>
      </c>
      <c r="BE22" s="24">
        <v>1756</v>
      </c>
      <c r="BF22" s="24">
        <v>1700</v>
      </c>
      <c r="BG22" s="24">
        <v>2027</v>
      </c>
      <c r="BH22" s="24">
        <v>1968</v>
      </c>
      <c r="BI22" s="24">
        <v>2015</v>
      </c>
      <c r="BJ22" s="43">
        <v>132</v>
      </c>
      <c r="BK22" s="26">
        <v>140</v>
      </c>
      <c r="BL22" s="26">
        <v>149</v>
      </c>
      <c r="BM22" s="26">
        <v>152</v>
      </c>
      <c r="BN22" s="24">
        <v>216</v>
      </c>
      <c r="BO22" s="24">
        <v>250</v>
      </c>
      <c r="BP22" s="24">
        <v>292</v>
      </c>
      <c r="BQ22" s="24">
        <v>302</v>
      </c>
      <c r="BR22" s="24">
        <v>312</v>
      </c>
      <c r="BS22" s="24">
        <v>468</v>
      </c>
      <c r="BT22" s="24">
        <v>503</v>
      </c>
      <c r="BU22" s="24">
        <v>557</v>
      </c>
      <c r="BV22" s="43">
        <v>4</v>
      </c>
      <c r="BW22" s="26">
        <v>4</v>
      </c>
      <c r="BX22" s="26">
        <v>3</v>
      </c>
      <c r="BY22" s="26">
        <v>5</v>
      </c>
      <c r="BZ22" s="24">
        <v>7</v>
      </c>
      <c r="CA22" s="24">
        <v>20</v>
      </c>
      <c r="CB22" s="24">
        <v>22</v>
      </c>
      <c r="CC22" s="24">
        <v>23</v>
      </c>
      <c r="CD22" s="24">
        <v>20</v>
      </c>
      <c r="CE22" s="24">
        <v>32</v>
      </c>
      <c r="CF22" s="121">
        <v>8</v>
      </c>
      <c r="CG22" s="24">
        <v>8</v>
      </c>
      <c r="CH22" s="43">
        <v>139</v>
      </c>
      <c r="CI22" s="26">
        <v>161</v>
      </c>
      <c r="CJ22" s="26">
        <v>172</v>
      </c>
      <c r="CK22" s="26">
        <v>170</v>
      </c>
      <c r="CL22" s="24">
        <v>243</v>
      </c>
      <c r="CM22" s="24">
        <v>288</v>
      </c>
      <c r="CN22" s="24">
        <v>320</v>
      </c>
      <c r="CO22" s="24">
        <v>307</v>
      </c>
      <c r="CP22" s="24">
        <v>357</v>
      </c>
      <c r="CQ22" s="24">
        <v>610</v>
      </c>
      <c r="CR22" s="24">
        <v>635</v>
      </c>
      <c r="CS22" s="24">
        <v>808</v>
      </c>
      <c r="CT22" s="43"/>
      <c r="CU22" s="26"/>
      <c r="CV22" s="26"/>
      <c r="CW22" s="26"/>
      <c r="DA22" s="24">
        <v>0</v>
      </c>
      <c r="DB22" s="24">
        <v>12</v>
      </c>
      <c r="DC22" s="24">
        <v>25</v>
      </c>
      <c r="DD22" s="24">
        <v>27</v>
      </c>
      <c r="DE22" s="24">
        <v>39</v>
      </c>
      <c r="DF22" s="43">
        <v>17</v>
      </c>
      <c r="DG22" s="26">
        <v>19</v>
      </c>
      <c r="DH22" s="26">
        <v>22</v>
      </c>
      <c r="DI22" s="26">
        <v>19</v>
      </c>
      <c r="DJ22" s="24">
        <v>25</v>
      </c>
      <c r="DK22" s="24">
        <v>39</v>
      </c>
      <c r="DL22" s="24">
        <v>46</v>
      </c>
      <c r="DM22" s="24">
        <v>61</v>
      </c>
      <c r="DN22" s="24">
        <v>56</v>
      </c>
      <c r="DO22" s="24">
        <v>67</v>
      </c>
      <c r="DP22" s="24">
        <v>73</v>
      </c>
      <c r="DQ22" s="24">
        <v>96</v>
      </c>
      <c r="DR22" s="25"/>
      <c r="DS22" s="25"/>
      <c r="DT22" s="25"/>
      <c r="DU22" s="25"/>
      <c r="DV22" s="25"/>
      <c r="DW22" s="25"/>
      <c r="DX22" s="25"/>
      <c r="DY22" s="25"/>
    </row>
    <row r="23" spans="1:129">
      <c r="A23" s="29" t="s">
        <v>20</v>
      </c>
      <c r="B23" s="42">
        <v>319</v>
      </c>
      <c r="C23" s="26">
        <v>378</v>
      </c>
      <c r="D23" s="26">
        <v>366</v>
      </c>
      <c r="E23" s="26">
        <v>385</v>
      </c>
      <c r="F23" s="24">
        <v>512</v>
      </c>
      <c r="G23" s="24">
        <v>538</v>
      </c>
      <c r="H23" s="24">
        <v>597</v>
      </c>
      <c r="I23" s="24">
        <v>579</v>
      </c>
      <c r="J23" s="24">
        <v>617</v>
      </c>
      <c r="K23" s="24">
        <v>1574</v>
      </c>
      <c r="L23" s="24">
        <v>1583</v>
      </c>
      <c r="M23" s="24">
        <v>1474</v>
      </c>
      <c r="N23" s="43">
        <v>319</v>
      </c>
      <c r="O23" s="26">
        <v>378</v>
      </c>
      <c r="P23" s="26">
        <v>365</v>
      </c>
      <c r="Q23" s="26">
        <v>385</v>
      </c>
      <c r="R23" s="24">
        <v>512</v>
      </c>
      <c r="S23" s="24">
        <v>538</v>
      </c>
      <c r="T23" s="24">
        <v>597</v>
      </c>
      <c r="U23" s="24">
        <v>566</v>
      </c>
      <c r="V23" s="24">
        <v>614</v>
      </c>
      <c r="W23" s="24">
        <v>1574</v>
      </c>
      <c r="X23" s="24">
        <v>1583</v>
      </c>
      <c r="Y23" s="24">
        <v>1474</v>
      </c>
      <c r="Z23" s="43">
        <v>216</v>
      </c>
      <c r="AA23" s="26">
        <v>237</v>
      </c>
      <c r="AB23" s="26">
        <v>228</v>
      </c>
      <c r="AC23" s="26">
        <v>230</v>
      </c>
      <c r="AD23" s="24">
        <v>266</v>
      </c>
      <c r="AE23" s="24">
        <v>254</v>
      </c>
      <c r="AF23" s="24">
        <v>263</v>
      </c>
      <c r="AG23" s="24">
        <v>258</v>
      </c>
      <c r="AH23" s="24">
        <v>270</v>
      </c>
      <c r="AI23" s="24">
        <v>497</v>
      </c>
      <c r="AJ23" s="24">
        <v>508</v>
      </c>
      <c r="AK23" s="24">
        <v>454</v>
      </c>
      <c r="AL23" s="43">
        <v>103</v>
      </c>
      <c r="AM23" s="26">
        <v>141</v>
      </c>
      <c r="AN23" s="26">
        <v>138</v>
      </c>
      <c r="AO23" s="26">
        <v>155</v>
      </c>
      <c r="AP23" s="24">
        <v>246</v>
      </c>
      <c r="AQ23" s="24">
        <v>284</v>
      </c>
      <c r="AR23" s="24">
        <v>334</v>
      </c>
      <c r="AS23" s="24">
        <v>321</v>
      </c>
      <c r="AT23" s="24">
        <v>347</v>
      </c>
      <c r="AU23" s="24">
        <v>1077</v>
      </c>
      <c r="AV23" s="24">
        <v>1075</v>
      </c>
      <c r="AW23" s="24">
        <v>1020</v>
      </c>
      <c r="AX23" s="43">
        <v>287</v>
      </c>
      <c r="AY23" s="26">
        <v>337</v>
      </c>
      <c r="AZ23" s="26">
        <v>325</v>
      </c>
      <c r="BA23" s="26">
        <v>344</v>
      </c>
      <c r="BB23" s="24">
        <v>435</v>
      </c>
      <c r="BC23" s="24">
        <v>442</v>
      </c>
      <c r="BD23" s="24">
        <v>470</v>
      </c>
      <c r="BE23" s="24">
        <v>458</v>
      </c>
      <c r="BF23" s="24">
        <v>501</v>
      </c>
      <c r="BG23" s="24">
        <v>1137</v>
      </c>
      <c r="BH23" s="24">
        <v>1128</v>
      </c>
      <c r="BI23" s="24">
        <v>1052</v>
      </c>
      <c r="BJ23" s="43">
        <v>28</v>
      </c>
      <c r="BK23" s="26">
        <v>36</v>
      </c>
      <c r="BL23" s="26">
        <v>35</v>
      </c>
      <c r="BM23" s="26">
        <v>34</v>
      </c>
      <c r="BN23" s="24">
        <v>65</v>
      </c>
      <c r="BO23" s="24">
        <v>82</v>
      </c>
      <c r="BP23" s="24">
        <v>102</v>
      </c>
      <c r="BQ23" s="24">
        <v>99</v>
      </c>
      <c r="BR23" s="24">
        <v>96</v>
      </c>
      <c r="BS23" s="24">
        <v>347</v>
      </c>
      <c r="BT23" s="24">
        <v>352</v>
      </c>
      <c r="BU23" s="24">
        <v>334</v>
      </c>
      <c r="BV23" s="43"/>
      <c r="BW23" s="26"/>
      <c r="BX23" s="26"/>
      <c r="BY23" s="26"/>
      <c r="CF23" s="121"/>
      <c r="CH23" s="43">
        <v>1</v>
      </c>
      <c r="CI23" s="26">
        <v>0</v>
      </c>
      <c r="CJ23" s="26">
        <v>1</v>
      </c>
      <c r="CK23" s="26">
        <v>1</v>
      </c>
      <c r="CL23" s="24">
        <v>5</v>
      </c>
      <c r="CM23" s="24">
        <v>8</v>
      </c>
      <c r="CN23" s="24">
        <v>10</v>
      </c>
      <c r="CO23" s="24">
        <v>5</v>
      </c>
      <c r="CP23" s="24">
        <v>7</v>
      </c>
      <c r="CQ23" s="24">
        <v>25</v>
      </c>
      <c r="CR23" s="24">
        <v>29</v>
      </c>
      <c r="CS23" s="24">
        <v>25</v>
      </c>
      <c r="CT23" s="43"/>
      <c r="CU23" s="26"/>
      <c r="CV23" s="26"/>
      <c r="CW23" s="26"/>
      <c r="DB23" s="24">
        <v>1</v>
      </c>
      <c r="DC23" s="24">
        <v>20</v>
      </c>
      <c r="DD23" s="24">
        <v>24</v>
      </c>
      <c r="DE23" s="24">
        <v>24</v>
      </c>
      <c r="DF23" s="43">
        <v>3</v>
      </c>
      <c r="DG23" s="26">
        <v>5</v>
      </c>
      <c r="DH23" s="26">
        <v>4</v>
      </c>
      <c r="DI23" s="26">
        <v>6</v>
      </c>
      <c r="DJ23" s="24">
        <v>7</v>
      </c>
      <c r="DK23" s="24">
        <v>6</v>
      </c>
      <c r="DL23" s="24">
        <v>15</v>
      </c>
      <c r="DM23" s="24">
        <v>4</v>
      </c>
      <c r="DN23" s="24">
        <v>9</v>
      </c>
      <c r="DO23" s="24">
        <v>45</v>
      </c>
      <c r="DP23" s="24">
        <v>50</v>
      </c>
      <c r="DQ23" s="24">
        <v>39</v>
      </c>
      <c r="DR23" s="25"/>
      <c r="DS23" s="25"/>
      <c r="DT23" s="25"/>
      <c r="DU23" s="25"/>
      <c r="DV23" s="25"/>
      <c r="DW23" s="25"/>
      <c r="DX23" s="25"/>
      <c r="DY23" s="25"/>
    </row>
    <row r="24" spans="1:129">
      <c r="A24" s="35" t="s">
        <v>21</v>
      </c>
      <c r="B24" s="35">
        <v>30</v>
      </c>
      <c r="C24" s="36">
        <v>25</v>
      </c>
      <c r="D24" s="36">
        <v>27</v>
      </c>
      <c r="E24" s="36">
        <v>34</v>
      </c>
      <c r="F24" s="46">
        <v>62</v>
      </c>
      <c r="G24" s="46">
        <v>86</v>
      </c>
      <c r="H24" s="46">
        <v>119</v>
      </c>
      <c r="I24" s="46">
        <v>145</v>
      </c>
      <c r="J24" s="46">
        <v>147</v>
      </c>
      <c r="K24" s="46">
        <v>176</v>
      </c>
      <c r="L24" s="46">
        <v>186</v>
      </c>
      <c r="M24" s="46">
        <v>164</v>
      </c>
      <c r="N24" s="47">
        <v>30</v>
      </c>
      <c r="O24" s="36">
        <v>25</v>
      </c>
      <c r="P24" s="36">
        <v>27</v>
      </c>
      <c r="Q24" s="36">
        <v>34</v>
      </c>
      <c r="R24" s="46">
        <v>62</v>
      </c>
      <c r="S24" s="46">
        <v>86</v>
      </c>
      <c r="T24" s="46">
        <v>119</v>
      </c>
      <c r="U24" s="46">
        <v>145</v>
      </c>
      <c r="V24" s="46">
        <v>144</v>
      </c>
      <c r="W24" s="46">
        <v>168</v>
      </c>
      <c r="X24" s="46">
        <v>175</v>
      </c>
      <c r="Y24" s="46">
        <v>154</v>
      </c>
      <c r="Z24" s="47">
        <v>20</v>
      </c>
      <c r="AA24" s="36">
        <v>16</v>
      </c>
      <c r="AB24" s="36">
        <v>14</v>
      </c>
      <c r="AC24" s="36">
        <v>22</v>
      </c>
      <c r="AD24" s="46">
        <v>36</v>
      </c>
      <c r="AE24" s="46">
        <v>47</v>
      </c>
      <c r="AF24" s="46">
        <v>53</v>
      </c>
      <c r="AG24" s="46">
        <v>72</v>
      </c>
      <c r="AH24" s="46">
        <v>66</v>
      </c>
      <c r="AI24" s="46">
        <v>75</v>
      </c>
      <c r="AJ24" s="46">
        <v>74</v>
      </c>
      <c r="AK24" s="46">
        <v>77</v>
      </c>
      <c r="AL24" s="47">
        <v>10</v>
      </c>
      <c r="AM24" s="36">
        <v>9</v>
      </c>
      <c r="AN24" s="36">
        <v>13</v>
      </c>
      <c r="AO24" s="36">
        <v>12</v>
      </c>
      <c r="AP24" s="46">
        <v>26</v>
      </c>
      <c r="AQ24" s="46">
        <v>39</v>
      </c>
      <c r="AR24" s="46">
        <v>66</v>
      </c>
      <c r="AS24" s="46">
        <v>73</v>
      </c>
      <c r="AT24" s="46">
        <v>81</v>
      </c>
      <c r="AU24" s="46">
        <v>101</v>
      </c>
      <c r="AV24" s="46">
        <v>112</v>
      </c>
      <c r="AW24" s="46">
        <v>87</v>
      </c>
      <c r="AX24" s="47">
        <v>28</v>
      </c>
      <c r="AY24" s="36">
        <v>23</v>
      </c>
      <c r="AZ24" s="36">
        <v>26</v>
      </c>
      <c r="BA24" s="36">
        <v>32</v>
      </c>
      <c r="BB24" s="46">
        <v>58</v>
      </c>
      <c r="BC24" s="46">
        <v>79</v>
      </c>
      <c r="BD24" s="46">
        <v>113</v>
      </c>
      <c r="BE24" s="46">
        <v>141</v>
      </c>
      <c r="BF24" s="46">
        <v>139</v>
      </c>
      <c r="BG24" s="46">
        <v>163</v>
      </c>
      <c r="BH24" s="46">
        <v>170</v>
      </c>
      <c r="BI24" s="46">
        <v>145</v>
      </c>
      <c r="BJ24" s="47">
        <v>2</v>
      </c>
      <c r="BK24" s="36">
        <v>2</v>
      </c>
      <c r="BL24" s="36">
        <v>1</v>
      </c>
      <c r="BM24" s="36">
        <v>2</v>
      </c>
      <c r="BN24" s="46">
        <v>3</v>
      </c>
      <c r="BO24" s="46">
        <v>5</v>
      </c>
      <c r="BP24" s="46">
        <v>5</v>
      </c>
      <c r="BQ24" s="46">
        <v>4</v>
      </c>
      <c r="BR24" s="46">
        <v>5</v>
      </c>
      <c r="BS24" s="46">
        <v>5</v>
      </c>
      <c r="BT24" s="46">
        <v>5</v>
      </c>
      <c r="BU24" s="46">
        <v>8</v>
      </c>
      <c r="BV24" s="47"/>
      <c r="BW24" s="36"/>
      <c r="BX24" s="36"/>
      <c r="BY24" s="36"/>
      <c r="BZ24" s="46"/>
      <c r="CA24" s="46"/>
      <c r="CB24" s="46"/>
      <c r="CC24" s="46"/>
      <c r="CD24" s="46"/>
      <c r="CE24" s="46"/>
      <c r="CF24" s="46"/>
      <c r="CG24" s="46"/>
      <c r="CH24" s="47">
        <v>0</v>
      </c>
      <c r="CI24" s="36">
        <v>0</v>
      </c>
      <c r="CJ24" s="36">
        <v>0</v>
      </c>
      <c r="CK24" s="36">
        <v>0</v>
      </c>
      <c r="CL24" s="46">
        <v>0</v>
      </c>
      <c r="CM24" s="46">
        <v>0</v>
      </c>
      <c r="CN24" s="46">
        <v>0</v>
      </c>
      <c r="CO24" s="46">
        <v>0</v>
      </c>
      <c r="CP24" s="46">
        <v>0</v>
      </c>
      <c r="CQ24" s="46">
        <v>0</v>
      </c>
      <c r="CR24" s="46">
        <v>0</v>
      </c>
      <c r="CS24" s="46">
        <v>1</v>
      </c>
      <c r="CT24" s="47"/>
      <c r="CU24" s="36"/>
      <c r="CV24" s="36"/>
      <c r="CW24" s="36"/>
      <c r="CX24" s="46"/>
      <c r="CY24" s="46"/>
      <c r="CZ24" s="46"/>
      <c r="DA24" s="46">
        <v>0</v>
      </c>
      <c r="DB24" s="46">
        <v>0</v>
      </c>
      <c r="DC24" s="46">
        <v>0</v>
      </c>
      <c r="DD24" s="46">
        <v>0</v>
      </c>
      <c r="DE24" s="46">
        <v>0</v>
      </c>
      <c r="DF24" s="47">
        <v>0</v>
      </c>
      <c r="DG24" s="36">
        <v>0</v>
      </c>
      <c r="DH24" s="36">
        <v>0</v>
      </c>
      <c r="DI24" s="36">
        <v>0</v>
      </c>
      <c r="DJ24" s="46">
        <v>1</v>
      </c>
      <c r="DK24" s="46">
        <v>2</v>
      </c>
      <c r="DL24" s="46">
        <v>1</v>
      </c>
      <c r="DM24" s="46">
        <v>0</v>
      </c>
      <c r="DN24" s="46">
        <v>0</v>
      </c>
      <c r="DO24" s="46">
        <v>0</v>
      </c>
      <c r="DP24" s="46">
        <v>0</v>
      </c>
      <c r="DQ24" s="46">
        <v>0</v>
      </c>
      <c r="DR24" s="25"/>
      <c r="DS24" s="25"/>
      <c r="DT24" s="25"/>
      <c r="DU24" s="25"/>
      <c r="DV24" s="25"/>
      <c r="DW24" s="25"/>
      <c r="DX24" s="25"/>
      <c r="DY24" s="25"/>
    </row>
    <row r="25" spans="1:129">
      <c r="A25" s="29" t="s">
        <v>94</v>
      </c>
      <c r="B25" s="48">
        <f>SUM(B27:B39)</f>
        <v>4588</v>
      </c>
      <c r="C25" s="48">
        <f t="shared" ref="C25:CT25" si="67">SUM(C27:C39)</f>
        <v>4909</v>
      </c>
      <c r="D25" s="48">
        <f t="shared" si="67"/>
        <v>4644</v>
      </c>
      <c r="E25" s="48">
        <f t="shared" si="67"/>
        <v>5111</v>
      </c>
      <c r="F25" s="48">
        <f t="shared" si="67"/>
        <v>6494</v>
      </c>
      <c r="G25" s="48">
        <f t="shared" si="67"/>
        <v>6599</v>
      </c>
      <c r="H25" s="48">
        <f t="shared" si="67"/>
        <v>7295</v>
      </c>
      <c r="I25" s="48">
        <f t="shared" si="67"/>
        <v>6981</v>
      </c>
      <c r="J25" s="48">
        <f t="shared" ref="J25:K25" si="68">SUM(J27:J39)</f>
        <v>6859</v>
      </c>
      <c r="K25" s="48">
        <f t="shared" si="68"/>
        <v>5576</v>
      </c>
      <c r="L25" s="48">
        <f t="shared" ref="L25:M25" si="69">SUM(L27:L39)</f>
        <v>6011</v>
      </c>
      <c r="M25" s="48">
        <f t="shared" si="69"/>
        <v>8506</v>
      </c>
      <c r="N25" s="49">
        <f t="shared" si="67"/>
        <v>4588</v>
      </c>
      <c r="O25" s="48">
        <f t="shared" si="67"/>
        <v>4907</v>
      </c>
      <c r="P25" s="48">
        <f t="shared" si="67"/>
        <v>4616</v>
      </c>
      <c r="Q25" s="48">
        <f t="shared" si="67"/>
        <v>5044</v>
      </c>
      <c r="R25" s="48">
        <f t="shared" si="67"/>
        <v>6379</v>
      </c>
      <c r="S25" s="48">
        <f t="shared" si="67"/>
        <v>6442</v>
      </c>
      <c r="T25" s="48">
        <f t="shared" si="67"/>
        <v>7106</v>
      </c>
      <c r="U25" s="48">
        <f t="shared" si="67"/>
        <v>6736</v>
      </c>
      <c r="V25" s="48">
        <f t="shared" ref="V25:W25" si="70">SUM(V27:V39)</f>
        <v>6587</v>
      </c>
      <c r="W25" s="48">
        <f t="shared" si="70"/>
        <v>5357</v>
      </c>
      <c r="X25" s="48">
        <f t="shared" ref="X25:Y25" si="71">SUM(X27:X39)</f>
        <v>5786</v>
      </c>
      <c r="Y25" s="48">
        <f t="shared" si="71"/>
        <v>8095</v>
      </c>
      <c r="Z25" s="49">
        <f t="shared" si="67"/>
        <v>2780</v>
      </c>
      <c r="AA25" s="48">
        <f t="shared" si="67"/>
        <v>2754</v>
      </c>
      <c r="AB25" s="48">
        <f t="shared" si="67"/>
        <v>2527</v>
      </c>
      <c r="AC25" s="48">
        <f t="shared" si="67"/>
        <v>2723</v>
      </c>
      <c r="AD25" s="48">
        <f t="shared" si="67"/>
        <v>3047</v>
      </c>
      <c r="AE25" s="48">
        <f t="shared" si="67"/>
        <v>3073</v>
      </c>
      <c r="AF25" s="48">
        <f t="shared" si="67"/>
        <v>3384</v>
      </c>
      <c r="AG25" s="48">
        <f t="shared" si="67"/>
        <v>3191</v>
      </c>
      <c r="AH25" s="48">
        <f t="shared" ref="AH25:AI25" si="72">SUM(AH27:AH39)</f>
        <v>3071</v>
      </c>
      <c r="AI25" s="48">
        <f t="shared" si="72"/>
        <v>2462</v>
      </c>
      <c r="AJ25" s="48">
        <f t="shared" ref="AJ25:AK25" si="73">SUM(AJ27:AJ39)</f>
        <v>2643</v>
      </c>
      <c r="AK25" s="48">
        <f t="shared" si="73"/>
        <v>3639</v>
      </c>
      <c r="AL25" s="49">
        <f t="shared" si="67"/>
        <v>1808</v>
      </c>
      <c r="AM25" s="48">
        <f t="shared" si="67"/>
        <v>2155</v>
      </c>
      <c r="AN25" s="48">
        <f t="shared" si="67"/>
        <v>2117</v>
      </c>
      <c r="AO25" s="48">
        <f t="shared" si="67"/>
        <v>2388</v>
      </c>
      <c r="AP25" s="48">
        <f t="shared" si="67"/>
        <v>3447</v>
      </c>
      <c r="AQ25" s="48">
        <f t="shared" si="67"/>
        <v>3526</v>
      </c>
      <c r="AR25" s="48">
        <f t="shared" si="67"/>
        <v>3911</v>
      </c>
      <c r="AS25" s="48">
        <f t="shared" si="67"/>
        <v>3790</v>
      </c>
      <c r="AT25" s="48">
        <f t="shared" ref="AT25:AU25" si="74">SUM(AT27:AT39)</f>
        <v>3788</v>
      </c>
      <c r="AU25" s="48">
        <f t="shared" si="74"/>
        <v>3114</v>
      </c>
      <c r="AV25" s="48">
        <f t="shared" ref="AV25:AW25" si="75">SUM(AV27:AV39)</f>
        <v>3368</v>
      </c>
      <c r="AW25" s="48">
        <f t="shared" si="75"/>
        <v>4867</v>
      </c>
      <c r="AX25" s="49">
        <f t="shared" si="67"/>
        <v>3713</v>
      </c>
      <c r="AY25" s="48">
        <f t="shared" si="67"/>
        <v>3884</v>
      </c>
      <c r="AZ25" s="48">
        <f t="shared" si="67"/>
        <v>3642</v>
      </c>
      <c r="BA25" s="48">
        <f t="shared" si="67"/>
        <v>3967</v>
      </c>
      <c r="BB25" s="48">
        <f t="shared" si="67"/>
        <v>4822</v>
      </c>
      <c r="BC25" s="48">
        <f t="shared" si="67"/>
        <v>4837</v>
      </c>
      <c r="BD25" s="48">
        <f t="shared" si="67"/>
        <v>5404</v>
      </c>
      <c r="BE25" s="48">
        <f t="shared" si="67"/>
        <v>4995</v>
      </c>
      <c r="BF25" s="48">
        <f t="shared" ref="BF25:BG25" si="76">SUM(BF27:BF39)</f>
        <v>4843</v>
      </c>
      <c r="BG25" s="48">
        <f t="shared" si="76"/>
        <v>3921</v>
      </c>
      <c r="BH25" s="48">
        <f t="shared" ref="BH25:BI25" si="77">SUM(BH27:BH39)</f>
        <v>4169</v>
      </c>
      <c r="BI25" s="48">
        <f t="shared" si="77"/>
        <v>5574</v>
      </c>
      <c r="BJ25" s="49">
        <f t="shared" si="67"/>
        <v>314</v>
      </c>
      <c r="BK25" s="48">
        <f t="shared" si="67"/>
        <v>329</v>
      </c>
      <c r="BL25" s="48">
        <f t="shared" si="67"/>
        <v>304</v>
      </c>
      <c r="BM25" s="48">
        <f t="shared" si="67"/>
        <v>323</v>
      </c>
      <c r="BN25" s="48">
        <f t="shared" si="67"/>
        <v>419</v>
      </c>
      <c r="BO25" s="48">
        <f t="shared" si="67"/>
        <v>405</v>
      </c>
      <c r="BP25" s="48">
        <f t="shared" si="67"/>
        <v>420</v>
      </c>
      <c r="BQ25" s="48">
        <f t="shared" si="67"/>
        <v>420</v>
      </c>
      <c r="BR25" s="48">
        <f t="shared" ref="BR25:BS25" si="78">SUM(BR27:BR39)</f>
        <v>386</v>
      </c>
      <c r="BS25" s="48">
        <f t="shared" si="78"/>
        <v>314</v>
      </c>
      <c r="BT25" s="48">
        <f t="shared" ref="BT25:BU25" si="79">SUM(BT27:BT39)</f>
        <v>353</v>
      </c>
      <c r="BU25" s="48">
        <f t="shared" si="79"/>
        <v>519</v>
      </c>
      <c r="BV25" s="49">
        <f t="shared" si="67"/>
        <v>30</v>
      </c>
      <c r="BW25" s="48">
        <f t="shared" si="67"/>
        <v>25</v>
      </c>
      <c r="BX25" s="48">
        <f t="shared" si="67"/>
        <v>25</v>
      </c>
      <c r="BY25" s="48">
        <f t="shared" si="67"/>
        <v>27</v>
      </c>
      <c r="BZ25" s="48">
        <f t="shared" si="67"/>
        <v>28</v>
      </c>
      <c r="CA25" s="48">
        <f t="shared" si="67"/>
        <v>24</v>
      </c>
      <c r="CB25" s="48">
        <f t="shared" si="67"/>
        <v>11</v>
      </c>
      <c r="CC25" s="48">
        <f t="shared" si="67"/>
        <v>13</v>
      </c>
      <c r="CD25" s="48">
        <f t="shared" ref="CD25:CE25" si="80">SUM(CD27:CD39)</f>
        <v>1</v>
      </c>
      <c r="CE25" s="48">
        <f t="shared" si="80"/>
        <v>1</v>
      </c>
      <c r="CF25" s="48">
        <f t="shared" ref="CF25:CG25" si="81">SUM(CF27:CF39)</f>
        <v>0</v>
      </c>
      <c r="CG25" s="48">
        <f t="shared" si="81"/>
        <v>2</v>
      </c>
      <c r="CH25" s="49">
        <f t="shared" si="67"/>
        <v>372</v>
      </c>
      <c r="CI25" s="48">
        <f t="shared" si="67"/>
        <v>388</v>
      </c>
      <c r="CJ25" s="48">
        <f t="shared" si="67"/>
        <v>387</v>
      </c>
      <c r="CK25" s="48">
        <f t="shared" si="67"/>
        <v>436</v>
      </c>
      <c r="CL25" s="48">
        <f t="shared" si="67"/>
        <v>649</v>
      </c>
      <c r="CM25" s="48">
        <f t="shared" si="67"/>
        <v>692</v>
      </c>
      <c r="CN25" s="48">
        <f t="shared" si="67"/>
        <v>764</v>
      </c>
      <c r="CO25" s="48">
        <f t="shared" si="67"/>
        <v>773</v>
      </c>
      <c r="CP25" s="48">
        <f t="shared" ref="CP25:CQ25" si="82">SUM(CP27:CP39)</f>
        <v>751</v>
      </c>
      <c r="CQ25" s="48">
        <f t="shared" si="82"/>
        <v>603</v>
      </c>
      <c r="CR25" s="48">
        <f t="shared" ref="CR25:CS25" si="83">SUM(CR27:CR39)</f>
        <v>693</v>
      </c>
      <c r="CS25" s="48">
        <f t="shared" si="83"/>
        <v>1121</v>
      </c>
      <c r="CT25" s="49">
        <f t="shared" si="67"/>
        <v>0</v>
      </c>
      <c r="CU25" s="48">
        <f t="shared" ref="CU25:DM25" si="84">SUM(CU27:CU39)</f>
        <v>0</v>
      </c>
      <c r="CV25" s="48">
        <f t="shared" si="84"/>
        <v>0</v>
      </c>
      <c r="CW25" s="48">
        <f t="shared" si="84"/>
        <v>0</v>
      </c>
      <c r="CX25" s="48">
        <f t="shared" si="84"/>
        <v>0</v>
      </c>
      <c r="CY25" s="48">
        <f t="shared" si="84"/>
        <v>0</v>
      </c>
      <c r="CZ25" s="48">
        <f t="shared" si="84"/>
        <v>0</v>
      </c>
      <c r="DA25" s="48">
        <f t="shared" si="84"/>
        <v>19</v>
      </c>
      <c r="DB25" s="48">
        <f t="shared" ref="DB25:DC25" si="85">SUM(DB27:DB39)</f>
        <v>47</v>
      </c>
      <c r="DC25" s="48">
        <f t="shared" si="85"/>
        <v>55</v>
      </c>
      <c r="DD25" s="48">
        <f t="shared" ref="DD25:DE25" si="86">SUM(DD27:DD39)</f>
        <v>76</v>
      </c>
      <c r="DE25" s="48">
        <f t="shared" si="86"/>
        <v>133</v>
      </c>
      <c r="DF25" s="49">
        <f t="shared" si="84"/>
        <v>189</v>
      </c>
      <c r="DG25" s="48">
        <f t="shared" si="84"/>
        <v>306</v>
      </c>
      <c r="DH25" s="48">
        <f t="shared" si="84"/>
        <v>283</v>
      </c>
      <c r="DI25" s="48">
        <f t="shared" si="84"/>
        <v>318</v>
      </c>
      <c r="DJ25" s="48">
        <f t="shared" si="84"/>
        <v>489</v>
      </c>
      <c r="DK25" s="48">
        <f t="shared" si="84"/>
        <v>483</v>
      </c>
      <c r="DL25" s="48">
        <f t="shared" si="84"/>
        <v>518</v>
      </c>
      <c r="DM25" s="48">
        <f t="shared" si="84"/>
        <v>529</v>
      </c>
      <c r="DN25" s="48">
        <f t="shared" ref="DN25:DO25" si="87">SUM(DN27:DN39)</f>
        <v>560</v>
      </c>
      <c r="DO25" s="48">
        <f t="shared" si="87"/>
        <v>464</v>
      </c>
      <c r="DP25" s="48">
        <f t="shared" ref="DP25:DQ25" si="88">SUM(DP27:DP39)</f>
        <v>495</v>
      </c>
      <c r="DQ25" s="48">
        <f t="shared" si="88"/>
        <v>748</v>
      </c>
      <c r="DR25" s="25"/>
      <c r="DS25" s="25"/>
      <c r="DT25" s="25"/>
      <c r="DU25" s="25"/>
      <c r="DV25" s="25"/>
      <c r="DW25" s="25"/>
      <c r="DX25" s="25"/>
      <c r="DY25" s="25"/>
    </row>
    <row r="26" spans="1:129">
      <c r="A26" s="29" t="s">
        <v>97</v>
      </c>
      <c r="B26" s="40">
        <f>(B25/B$6)*100</f>
        <v>25.020450455363473</v>
      </c>
      <c r="C26" s="40">
        <f t="shared" ref="C26" si="89">(C25/C$6)*100</f>
        <v>25.133114888388285</v>
      </c>
      <c r="D26" s="40">
        <f t="shared" ref="D26" si="90">(D25/D$6)*100</f>
        <v>23.339029048145544</v>
      </c>
      <c r="E26" s="40">
        <f t="shared" ref="E26" si="91">(E25/E$6)*100</f>
        <v>24.890425635531312</v>
      </c>
      <c r="F26" s="40">
        <f t="shared" ref="F26" si="92">(F25/F$6)*100</f>
        <v>26.540787967958153</v>
      </c>
      <c r="G26" s="40">
        <f t="shared" ref="G26" si="93">(G25/G$6)*100</f>
        <v>25.963959710418631</v>
      </c>
      <c r="H26" s="40">
        <f t="shared" ref="H26" si="94">(H25/H$6)*100</f>
        <v>27.323120716131687</v>
      </c>
      <c r="I26" s="40">
        <f t="shared" ref="I26:J26" si="95">(I25/I$6)*100</f>
        <v>24.925021422450726</v>
      </c>
      <c r="J26" s="40">
        <f t="shared" si="95"/>
        <v>25.338948612804312</v>
      </c>
      <c r="K26" s="40">
        <f t="shared" ref="K26:L26" si="96">(K25/K$6)*100</f>
        <v>19.302132373303792</v>
      </c>
      <c r="L26" s="40">
        <f t="shared" si="96"/>
        <v>20.239738711741136</v>
      </c>
      <c r="M26" s="40">
        <f t="shared" ref="M26" si="97">(M25/M$6)*100</f>
        <v>24.839387921971731</v>
      </c>
      <c r="N26" s="41">
        <f t="shared" ref="N26" si="98">(N25/N$6)*100</f>
        <v>25.020450455363473</v>
      </c>
      <c r="O26" s="40">
        <f t="shared" ref="O26" si="99">(O25/O$6)*100</f>
        <v>25.16797456018875</v>
      </c>
      <c r="P26" s="40">
        <f t="shared" ref="P26" si="100">(P25/P$6)*100</f>
        <v>23.303715670436187</v>
      </c>
      <c r="Q26" s="40">
        <f t="shared" ref="Q26" si="101">(Q25/Q$6)*100</f>
        <v>24.769200549990178</v>
      </c>
      <c r="R26" s="40">
        <f t="shared" ref="R26" si="102">(R25/R$6)*100</f>
        <v>26.379124968985195</v>
      </c>
      <c r="S26" s="40">
        <f t="shared" ref="S26" si="103">(S25/S$6)*100</f>
        <v>25.653074227460976</v>
      </c>
      <c r="T26" s="40">
        <f t="shared" ref="T26" si="104">(T25/T$6)*100</f>
        <v>26.960579732139468</v>
      </c>
      <c r="U26" s="40">
        <f t="shared" ref="U26:V26" si="105">(U25/U$6)*100</f>
        <v>24.435012877716108</v>
      </c>
      <c r="V26" s="40">
        <f t="shared" si="105"/>
        <v>24.804187377617112</v>
      </c>
      <c r="W26" s="40">
        <f t="shared" ref="W26:X26" si="106">(W25/W$6)*100</f>
        <v>18.865333145513453</v>
      </c>
      <c r="X26" s="40">
        <f t="shared" si="106"/>
        <v>19.838847934167667</v>
      </c>
      <c r="Y26" s="40">
        <f t="shared" ref="Y26" si="107">(Y25/Y$6)*100</f>
        <v>24.178614097968936</v>
      </c>
      <c r="Z26" s="41">
        <f t="shared" ref="Z26" si="108">(Z25/Z$6)*100</f>
        <v>24.081774081774082</v>
      </c>
      <c r="AA26" s="40">
        <f t="shared" ref="AA26" si="109">(AA25/AA$6)*100</f>
        <v>23.372655520665365</v>
      </c>
      <c r="AB26" s="40">
        <f t="shared" ref="AB26" si="110">(AB25/AB$6)*100</f>
        <v>22.380657160570365</v>
      </c>
      <c r="AC26" s="40">
        <f t="shared" ref="AC26" si="111">(AC25/AC$6)*100</f>
        <v>24.195841478585393</v>
      </c>
      <c r="AD26" s="40">
        <f t="shared" ref="AD26" si="112">(AD25/AD$6)*100</f>
        <v>25.678408899376372</v>
      </c>
      <c r="AE26" s="40">
        <f t="shared" ref="AE26" si="113">(AE25/AE$6)*100</f>
        <v>25.591272485009991</v>
      </c>
      <c r="AF26" s="40">
        <f t="shared" ref="AF26" si="114">(AF25/AF$6)*100</f>
        <v>27.268331990330381</v>
      </c>
      <c r="AG26" s="40">
        <f t="shared" ref="AG26:AH26" si="115">(AG25/AG$6)*100</f>
        <v>25.237266687757039</v>
      </c>
      <c r="AH26" s="40">
        <f t="shared" si="115"/>
        <v>25.506644518272424</v>
      </c>
      <c r="AI26" s="40">
        <f t="shared" ref="AI26:AK26" si="116">(AI25/AI$6)*100</f>
        <v>20.226749917844234</v>
      </c>
      <c r="AJ26" s="40">
        <f t="shared" si="116"/>
        <v>21.268206324937637</v>
      </c>
      <c r="AK26" s="40">
        <f t="shared" si="116"/>
        <v>25.722768078037745</v>
      </c>
      <c r="AL26" s="41">
        <f t="shared" ref="AL26" si="117">(AL25/AL$6)*100</f>
        <v>26.61563374061534</v>
      </c>
      <c r="AM26" s="40">
        <f t="shared" ref="AM26" si="118">(AM25/AM$6)*100</f>
        <v>27.810040005161955</v>
      </c>
      <c r="AN26" s="40">
        <f t="shared" ref="AN26" si="119">(AN25/AN$6)*100</f>
        <v>24.5962588590682</v>
      </c>
      <c r="AO26" s="40">
        <f t="shared" ref="AO26" si="120">(AO25/AO$6)*100</f>
        <v>25.732758620689655</v>
      </c>
      <c r="AP26" s="40">
        <f t="shared" ref="AP26" si="121">(AP25/AP$6)*100</f>
        <v>27.352801142675766</v>
      </c>
      <c r="AQ26" s="40">
        <f t="shared" ref="AQ26" si="122">(AQ25/AQ$6)*100</f>
        <v>26.297732696897373</v>
      </c>
      <c r="AR26" s="40">
        <f t="shared" ref="AR26" si="123">(AR25/AR$6)*100</f>
        <v>27.37070473791028</v>
      </c>
      <c r="AS26" s="40">
        <f t="shared" ref="AS26:AT26" si="124">(AS25/AS$6)*100</f>
        <v>24.668055193959905</v>
      </c>
      <c r="AT26" s="40">
        <f t="shared" si="124"/>
        <v>25.204604431432564</v>
      </c>
      <c r="AU26" s="40">
        <f t="shared" ref="AU26:AW26" si="125">(AU25/AU$6)*100</f>
        <v>18.628858578607321</v>
      </c>
      <c r="AV26" s="40">
        <f t="shared" si="125"/>
        <v>19.499768411301531</v>
      </c>
      <c r="AW26" s="40">
        <f t="shared" si="125"/>
        <v>24.217544907200082</v>
      </c>
      <c r="AX26" s="41">
        <f t="shared" ref="AX26" si="126">(AX25/AX$6)*100</f>
        <v>23.890104233689357</v>
      </c>
      <c r="AY26" s="40">
        <f t="shared" ref="AY26" si="127">(AY25/AY$6)*100</f>
        <v>23.587999514150372</v>
      </c>
      <c r="AZ26" s="40">
        <f t="shared" ref="AZ26" si="128">(AZ25/AZ$6)*100</f>
        <v>21.995410073680397</v>
      </c>
      <c r="BA26" s="40">
        <f t="shared" ref="BA26" si="129">(BA25/BA$6)*100</f>
        <v>23.45117048947742</v>
      </c>
      <c r="BB26" s="40">
        <f t="shared" ref="BB26" si="130">(BB25/BB$6)*100</f>
        <v>24.521969080553298</v>
      </c>
      <c r="BC26" s="40">
        <f t="shared" ref="BC26" si="131">(BC25/BC$6)*100</f>
        <v>23.897040660046439</v>
      </c>
      <c r="BD26" s="40">
        <f t="shared" ref="BD26" si="132">(BD25/BD$6)*100</f>
        <v>25.602880560951341</v>
      </c>
      <c r="BE26" s="40">
        <f t="shared" ref="BE26:BF26" si="133">(BE25/BE$6)*100</f>
        <v>22.726238682378636</v>
      </c>
      <c r="BF26" s="40">
        <f t="shared" si="133"/>
        <v>23.066298342541437</v>
      </c>
      <c r="BG26" s="40">
        <f t="shared" ref="BG26:BI26" si="134">(BG25/BG$6)*100</f>
        <v>17.875541372236153</v>
      </c>
      <c r="BH26" s="40">
        <f t="shared" si="134"/>
        <v>18.851458286231065</v>
      </c>
      <c r="BI26" s="40">
        <f t="shared" si="134"/>
        <v>22.459505197840276</v>
      </c>
      <c r="BJ26" s="41">
        <f t="shared" ref="BJ26" si="135">(BJ25/BJ$6)*100</f>
        <v>18.438050499119203</v>
      </c>
      <c r="BK26" s="40">
        <f t="shared" ref="BK26" si="136">(BK25/BK$6)*100</f>
        <v>18.086860912589334</v>
      </c>
      <c r="BL26" s="40">
        <f t="shared" ref="BL26" si="137">(BL25/BL$6)*100</f>
        <v>15.866388308977037</v>
      </c>
      <c r="BM26" s="40">
        <f t="shared" ref="BM26" si="138">(BM25/BM$6)*100</f>
        <v>16.288451840645486</v>
      </c>
      <c r="BN26" s="40">
        <f t="shared" ref="BN26" si="139">(BN25/BN$6)*100</f>
        <v>17.429284525790351</v>
      </c>
      <c r="BO26" s="40">
        <f t="shared" ref="BO26" si="140">(BO25/BO$6)*100</f>
        <v>15.734265734265735</v>
      </c>
      <c r="BP26" s="40">
        <f t="shared" ref="BP26" si="141">(BP25/BP$6)*100</f>
        <v>15.469613259668508</v>
      </c>
      <c r="BQ26" s="40">
        <f t="shared" ref="BQ26:BR26" si="142">(BQ25/BQ$6)*100</f>
        <v>14.368799178925762</v>
      </c>
      <c r="BR26" s="40">
        <f t="shared" si="142"/>
        <v>13.935018050541517</v>
      </c>
      <c r="BS26" s="40">
        <f t="shared" ref="BS26:BU26" si="143">(BS25/BS$6)*100</f>
        <v>8.9868345735546651</v>
      </c>
      <c r="BT26" s="40">
        <f t="shared" si="143"/>
        <v>9.4007989347536629</v>
      </c>
      <c r="BU26" s="40">
        <f t="shared" si="143"/>
        <v>12.18023938042713</v>
      </c>
      <c r="BV26" s="41">
        <f t="shared" ref="BV26" si="144">(BV25/BV$6)*100</f>
        <v>10.204081632653061</v>
      </c>
      <c r="BW26" s="40">
        <f t="shared" ref="BW26" si="145">(BW25/BW$6)*100</f>
        <v>7.8616352201257858</v>
      </c>
      <c r="BX26" s="40">
        <f t="shared" ref="BX26" si="146">(BX25/BX$6)*100</f>
        <v>7.8864353312302837</v>
      </c>
      <c r="BY26" s="40">
        <f t="shared" ref="BY26" si="147">(BY25/BY$6)*100</f>
        <v>7.0928196147110336</v>
      </c>
      <c r="BZ26" s="40">
        <f t="shared" ref="BZ26" si="148">(BZ25/BZ$6)*100</f>
        <v>6.8796068796068797</v>
      </c>
      <c r="CA26" s="40">
        <f t="shared" ref="CA26" si="149">(CA25/CA$6)*100</f>
        <v>4.5454545454545459</v>
      </c>
      <c r="CB26" s="40">
        <f t="shared" ref="CB26" si="150">(CB25/CB$6)*100</f>
        <v>2.1999999999999997</v>
      </c>
      <c r="CC26" s="40">
        <f t="shared" ref="CC26:CD26" si="151">(CC25/CC$6)*100</f>
        <v>2.3131672597864767</v>
      </c>
      <c r="CD26" s="40">
        <f t="shared" si="151"/>
        <v>0.22727272727272727</v>
      </c>
      <c r="CE26" s="40">
        <f t="shared" ref="CE26:CG26" si="152">(CE25/CE$6)*100</f>
        <v>0.18382352941176469</v>
      </c>
      <c r="CF26" s="40">
        <f t="shared" si="152"/>
        <v>0</v>
      </c>
      <c r="CG26" s="40">
        <f t="shared" si="152"/>
        <v>0.45248868778280549</v>
      </c>
      <c r="CH26" s="41">
        <f t="shared" ref="CH26" si="153">(CH25/CH$6)*100</f>
        <v>50.270270270270267</v>
      </c>
      <c r="CI26" s="40">
        <f t="shared" ref="CI26" si="154">(CI25/CI$6)*100</f>
        <v>53.370013755158183</v>
      </c>
      <c r="CJ26" s="40">
        <f t="shared" ref="CJ26" si="155">(CJ25/CJ$6)*100</f>
        <v>47.252747252747248</v>
      </c>
      <c r="CK26" s="40">
        <f t="shared" ref="CK26" si="156">(CK25/CK$6)*100</f>
        <v>49.601820250284412</v>
      </c>
      <c r="CL26" s="40">
        <f t="shared" ref="CL26" si="157">(CL25/CL$6)*100</f>
        <v>50.077160493827158</v>
      </c>
      <c r="CM26" s="40">
        <f t="shared" ref="CM26" si="158">(CM25/CM$6)*100</f>
        <v>48.59550561797753</v>
      </c>
      <c r="CN26" s="40">
        <f t="shared" ref="CN26" si="159">(CN25/CN$6)*100</f>
        <v>48.538754764930111</v>
      </c>
      <c r="CO26" s="40">
        <f t="shared" ref="CO26:CP26" si="160">(CO25/CO$6)*100</f>
        <v>49.551282051282051</v>
      </c>
      <c r="CP26" s="40">
        <f t="shared" si="160"/>
        <v>45.876603543066587</v>
      </c>
      <c r="CQ26" s="40">
        <f t="shared" ref="CQ26:CS26" si="161">(CQ25/CQ$6)*100</f>
        <v>33.952702702702702</v>
      </c>
      <c r="CR26" s="40">
        <f t="shared" si="161"/>
        <v>35.213414634146339</v>
      </c>
      <c r="CS26" s="40">
        <f t="shared" si="161"/>
        <v>41.828358208955223</v>
      </c>
      <c r="CT26" s="41" t="e">
        <f t="shared" ref="CT26" si="162">(CT25/CT$6)*100</f>
        <v>#DIV/0!</v>
      </c>
      <c r="CU26" s="40" t="e">
        <f t="shared" ref="CU26" si="163">(CU25/CU$6)*100</f>
        <v>#DIV/0!</v>
      </c>
      <c r="CV26" s="40" t="e">
        <f t="shared" ref="CV26" si="164">(CV25/CV$6)*100</f>
        <v>#DIV/0!</v>
      </c>
      <c r="CW26" s="40" t="e">
        <f t="shared" ref="CW26" si="165">(CW25/CW$6)*100</f>
        <v>#DIV/0!</v>
      </c>
      <c r="CX26" s="40" t="e">
        <f t="shared" ref="CX26" si="166">(CX25/CX$6)*100</f>
        <v>#DIV/0!</v>
      </c>
      <c r="CY26" s="40" t="e">
        <f t="shared" ref="CY26" si="167">(CY25/CY$6)*100</f>
        <v>#DIV/0!</v>
      </c>
      <c r="CZ26" s="40" t="e">
        <f t="shared" ref="CZ26" si="168">(CZ25/CZ$6)*100</f>
        <v>#DIV/0!</v>
      </c>
      <c r="DA26" s="40">
        <f t="shared" ref="DA26:DB26" si="169">(DA25/DA$6)*100</f>
        <v>32.20338983050847</v>
      </c>
      <c r="DB26" s="40">
        <f t="shared" si="169"/>
        <v>35.877862595419849</v>
      </c>
      <c r="DC26" s="40">
        <f t="shared" ref="DC26:DE26" si="170">(DC25/DC$6)*100</f>
        <v>30.05464480874317</v>
      </c>
      <c r="DD26" s="40">
        <f t="shared" si="170"/>
        <v>35.185185185185183</v>
      </c>
      <c r="DE26" s="40">
        <f t="shared" si="170"/>
        <v>43.18181818181818</v>
      </c>
      <c r="DF26" s="41">
        <f t="shared" ref="DF26" si="171">(DF25/DF$6)*100</f>
        <v>53.69318181818182</v>
      </c>
      <c r="DG26" s="40">
        <f t="shared" ref="DG26" si="172">(DG25/DG$6)*100</f>
        <v>63.092783505154635</v>
      </c>
      <c r="DH26" s="40">
        <f t="shared" ref="DH26" si="173">(DH25/DH$6)*100</f>
        <v>54.951456310679617</v>
      </c>
      <c r="DI26" s="40">
        <f t="shared" ref="DI26" si="174">(DI25/DI$6)*100</f>
        <v>54.26621160409556</v>
      </c>
      <c r="DJ26" s="40">
        <f t="shared" ref="DJ26" si="175">(DJ25/DJ$6)*100</f>
        <v>59.779951100244503</v>
      </c>
      <c r="DK26" s="40">
        <f t="shared" ref="DK26" si="176">(DK25/DK$6)*100</f>
        <v>56.95754716981132</v>
      </c>
      <c r="DL26" s="40">
        <f t="shared" ref="DL26" si="177">(DL25/DL$6)*100</f>
        <v>53.902185223725283</v>
      </c>
      <c r="DM26" s="40">
        <f t="shared" ref="DM26:DN26" si="178">(DM25/DM$6)*100</f>
        <v>50.573613766730396</v>
      </c>
      <c r="DN26" s="40">
        <f t="shared" si="178"/>
        <v>54.794520547945204</v>
      </c>
      <c r="DO26" s="40">
        <f t="shared" ref="DO26:DQ26" si="179">(DO25/DO$6)*100</f>
        <v>46.031746031746032</v>
      </c>
      <c r="DP26" s="40">
        <f t="shared" si="179"/>
        <v>44.554455445544555</v>
      </c>
      <c r="DQ26" s="40">
        <f t="shared" si="179"/>
        <v>52.937013446567583</v>
      </c>
      <c r="DR26" s="25"/>
      <c r="DS26" s="25"/>
      <c r="DT26" s="25"/>
      <c r="DU26" s="25"/>
      <c r="DV26" s="25"/>
      <c r="DW26" s="25"/>
      <c r="DX26" s="25"/>
      <c r="DY26" s="25"/>
    </row>
    <row r="27" spans="1:129">
      <c r="A27" s="24" t="s">
        <v>43</v>
      </c>
      <c r="B27" s="24"/>
      <c r="C27" s="26">
        <v>3</v>
      </c>
      <c r="D27" s="26">
        <v>3</v>
      </c>
      <c r="E27" s="26">
        <v>2</v>
      </c>
      <c r="F27" s="24">
        <v>16</v>
      </c>
      <c r="G27" s="24">
        <v>17</v>
      </c>
      <c r="H27" s="24">
        <v>19</v>
      </c>
      <c r="I27">
        <v>20</v>
      </c>
      <c r="J27">
        <v>20</v>
      </c>
      <c r="K27">
        <v>3</v>
      </c>
      <c r="L27"/>
      <c r="M27">
        <v>24</v>
      </c>
      <c r="N27" s="50"/>
      <c r="O27" s="26">
        <v>3</v>
      </c>
      <c r="P27" s="26">
        <v>3</v>
      </c>
      <c r="Q27" s="26">
        <v>2</v>
      </c>
      <c r="R27" s="24">
        <v>15</v>
      </c>
      <c r="S27" s="24">
        <v>17</v>
      </c>
      <c r="T27" s="24">
        <v>19</v>
      </c>
      <c r="U27" s="24">
        <v>20</v>
      </c>
      <c r="V27">
        <v>20</v>
      </c>
      <c r="W27">
        <v>3</v>
      </c>
      <c r="X27"/>
      <c r="Y27">
        <v>24</v>
      </c>
      <c r="Z27" s="50"/>
      <c r="AA27" s="26">
        <v>2</v>
      </c>
      <c r="AB27" s="26">
        <v>2</v>
      </c>
      <c r="AC27" s="26">
        <v>1</v>
      </c>
      <c r="AD27" s="24">
        <v>7</v>
      </c>
      <c r="AE27" s="24">
        <v>7</v>
      </c>
      <c r="AF27" s="24">
        <v>9</v>
      </c>
      <c r="AG27" s="24">
        <v>7</v>
      </c>
      <c r="AH27">
        <v>6</v>
      </c>
      <c r="AI27">
        <v>2</v>
      </c>
      <c r="AJ27"/>
      <c r="AK27">
        <v>7</v>
      </c>
      <c r="AL27" s="50"/>
      <c r="AM27" s="26">
        <v>1</v>
      </c>
      <c r="AN27" s="26">
        <v>1</v>
      </c>
      <c r="AO27" s="26">
        <v>1</v>
      </c>
      <c r="AP27" s="24">
        <v>9</v>
      </c>
      <c r="AQ27" s="24">
        <v>10</v>
      </c>
      <c r="AR27" s="24">
        <v>10</v>
      </c>
      <c r="AS27" s="24">
        <v>13</v>
      </c>
      <c r="AT27">
        <v>14</v>
      </c>
      <c r="AU27">
        <v>1</v>
      </c>
      <c r="AV27"/>
      <c r="AW27">
        <v>17</v>
      </c>
      <c r="AX27" s="50"/>
      <c r="AY27" s="26">
        <v>3</v>
      </c>
      <c r="AZ27" s="26">
        <v>3</v>
      </c>
      <c r="BA27" s="26">
        <v>2</v>
      </c>
      <c r="BB27" s="24">
        <v>12</v>
      </c>
      <c r="BC27" s="24">
        <v>13</v>
      </c>
      <c r="BD27" s="24">
        <v>14</v>
      </c>
      <c r="BE27" s="24">
        <v>13</v>
      </c>
      <c r="BF27">
        <v>13</v>
      </c>
      <c r="BG27">
        <v>2</v>
      </c>
      <c r="BH27"/>
      <c r="BI27">
        <v>10</v>
      </c>
      <c r="BJ27" s="50"/>
      <c r="BK27" s="26">
        <v>0</v>
      </c>
      <c r="BL27" s="26">
        <v>0</v>
      </c>
      <c r="BM27" s="26">
        <v>0</v>
      </c>
      <c r="BN27" s="24">
        <v>0</v>
      </c>
      <c r="BO27" s="24">
        <v>0</v>
      </c>
      <c r="BP27" s="24">
        <v>0</v>
      </c>
      <c r="BQ27" s="24">
        <v>0</v>
      </c>
      <c r="BR27" s="24">
        <v>0</v>
      </c>
      <c r="BS27" s="24">
        <v>0</v>
      </c>
      <c r="BU27">
        <v>3</v>
      </c>
      <c r="BV27" s="50"/>
      <c r="BW27" s="26"/>
      <c r="BX27" s="26"/>
      <c r="BY27" s="26"/>
      <c r="CD27"/>
      <c r="CE27"/>
      <c r="CF27"/>
      <c r="CG27"/>
      <c r="CH27" s="50"/>
      <c r="CI27" s="26">
        <v>0</v>
      </c>
      <c r="CJ27" s="26">
        <v>0</v>
      </c>
      <c r="CK27" s="26">
        <v>0</v>
      </c>
      <c r="CL27" s="24">
        <v>0</v>
      </c>
      <c r="CM27" s="24">
        <v>0</v>
      </c>
      <c r="CN27" s="24">
        <v>0</v>
      </c>
      <c r="CO27" s="24">
        <v>0</v>
      </c>
      <c r="CP27" s="24">
        <v>0</v>
      </c>
      <c r="CQ27" s="24">
        <v>0</v>
      </c>
      <c r="CS27">
        <v>1</v>
      </c>
      <c r="CT27" s="50"/>
      <c r="CU27" s="26"/>
      <c r="CV27" s="26"/>
      <c r="CW27" s="26"/>
      <c r="DA27" s="24">
        <v>0</v>
      </c>
      <c r="DB27" s="24">
        <v>0</v>
      </c>
      <c r="DC27" s="24">
        <v>0</v>
      </c>
      <c r="DE27">
        <v>0</v>
      </c>
      <c r="DF27" s="50"/>
      <c r="DG27" s="26">
        <v>0</v>
      </c>
      <c r="DH27" s="26">
        <v>0</v>
      </c>
      <c r="DI27" s="26">
        <v>0</v>
      </c>
      <c r="DJ27" s="24">
        <v>3</v>
      </c>
      <c r="DK27" s="24">
        <v>4</v>
      </c>
      <c r="DL27" s="24">
        <v>5</v>
      </c>
      <c r="DM27" s="24">
        <v>7</v>
      </c>
      <c r="DN27">
        <v>7</v>
      </c>
      <c r="DO27">
        <v>1</v>
      </c>
      <c r="DP27"/>
      <c r="DQ27">
        <v>10</v>
      </c>
      <c r="DR27" s="25"/>
      <c r="DS27" s="25"/>
      <c r="DT27" s="25"/>
      <c r="DU27" s="25"/>
      <c r="DV27" s="25"/>
      <c r="DW27" s="25"/>
      <c r="DX27" s="25"/>
      <c r="DY27" s="25"/>
    </row>
    <row r="28" spans="1:129">
      <c r="A28" s="51" t="s">
        <v>44</v>
      </c>
      <c r="B28" s="24">
        <v>340</v>
      </c>
      <c r="C28" s="26">
        <v>376</v>
      </c>
      <c r="D28" s="26">
        <v>330</v>
      </c>
      <c r="E28" s="26">
        <v>442</v>
      </c>
      <c r="F28" s="24">
        <v>645</v>
      </c>
      <c r="G28" s="24">
        <v>708</v>
      </c>
      <c r="H28" s="24">
        <v>745</v>
      </c>
      <c r="I28">
        <v>763</v>
      </c>
      <c r="J28">
        <v>761</v>
      </c>
      <c r="K28">
        <v>194</v>
      </c>
      <c r="L28">
        <v>184</v>
      </c>
      <c r="M28">
        <v>737</v>
      </c>
      <c r="N28" s="50">
        <v>340</v>
      </c>
      <c r="O28" s="26">
        <v>375</v>
      </c>
      <c r="P28" s="26">
        <v>330</v>
      </c>
      <c r="Q28" s="26">
        <v>439</v>
      </c>
      <c r="R28" s="24">
        <v>638</v>
      </c>
      <c r="S28" s="24">
        <v>701</v>
      </c>
      <c r="T28" s="24">
        <v>738</v>
      </c>
      <c r="U28" s="24">
        <v>753</v>
      </c>
      <c r="V28">
        <v>738</v>
      </c>
      <c r="W28">
        <v>192</v>
      </c>
      <c r="X28">
        <v>181</v>
      </c>
      <c r="Y28">
        <v>717</v>
      </c>
      <c r="Z28" s="50">
        <v>207</v>
      </c>
      <c r="AA28" s="26">
        <v>218</v>
      </c>
      <c r="AB28" s="26">
        <v>188</v>
      </c>
      <c r="AC28" s="26">
        <v>258</v>
      </c>
      <c r="AD28" s="24">
        <v>313</v>
      </c>
      <c r="AE28" s="24">
        <v>329</v>
      </c>
      <c r="AF28" s="24">
        <v>353</v>
      </c>
      <c r="AG28" s="24">
        <v>371</v>
      </c>
      <c r="AH28">
        <v>365</v>
      </c>
      <c r="AI28">
        <v>96</v>
      </c>
      <c r="AJ28">
        <v>79</v>
      </c>
      <c r="AK28">
        <v>333</v>
      </c>
      <c r="AL28" s="50">
        <v>133</v>
      </c>
      <c r="AM28" s="26">
        <v>158</v>
      </c>
      <c r="AN28" s="26">
        <v>142</v>
      </c>
      <c r="AO28" s="26">
        <v>184</v>
      </c>
      <c r="AP28" s="24">
        <v>332</v>
      </c>
      <c r="AQ28" s="24">
        <v>379</v>
      </c>
      <c r="AR28" s="24">
        <v>392</v>
      </c>
      <c r="AS28" s="24">
        <v>392</v>
      </c>
      <c r="AT28">
        <v>396</v>
      </c>
      <c r="AU28">
        <v>98</v>
      </c>
      <c r="AV28">
        <v>105</v>
      </c>
      <c r="AW28">
        <v>404</v>
      </c>
      <c r="AX28" s="50">
        <v>276</v>
      </c>
      <c r="AY28" s="26">
        <v>278</v>
      </c>
      <c r="AZ28" s="26">
        <v>245</v>
      </c>
      <c r="BA28" s="26">
        <v>329</v>
      </c>
      <c r="BB28" s="24">
        <v>486</v>
      </c>
      <c r="BC28" s="24">
        <v>533</v>
      </c>
      <c r="BD28" s="24">
        <v>576</v>
      </c>
      <c r="BE28" s="24">
        <v>565</v>
      </c>
      <c r="BF28">
        <v>541</v>
      </c>
      <c r="BG28">
        <v>133</v>
      </c>
      <c r="BH28">
        <v>132</v>
      </c>
      <c r="BI28">
        <v>497</v>
      </c>
      <c r="BJ28" s="50">
        <v>19</v>
      </c>
      <c r="BK28" s="26">
        <v>19</v>
      </c>
      <c r="BL28" s="26">
        <v>22</v>
      </c>
      <c r="BM28" s="26">
        <v>24</v>
      </c>
      <c r="BN28" s="24">
        <v>55</v>
      </c>
      <c r="BO28" s="24">
        <v>37</v>
      </c>
      <c r="BP28" s="24">
        <v>45</v>
      </c>
      <c r="BQ28" s="24">
        <v>45</v>
      </c>
      <c r="BR28">
        <v>45</v>
      </c>
      <c r="BS28">
        <v>11</v>
      </c>
      <c r="BT28">
        <v>10</v>
      </c>
      <c r="BU28">
        <v>43</v>
      </c>
      <c r="BV28" s="50"/>
      <c r="BW28" s="26"/>
      <c r="BX28" s="26"/>
      <c r="BY28" s="26"/>
      <c r="CD28"/>
      <c r="CE28"/>
      <c r="CF28"/>
      <c r="CG28"/>
      <c r="CH28" s="50">
        <v>37</v>
      </c>
      <c r="CI28" s="26">
        <v>39</v>
      </c>
      <c r="CJ28" s="26">
        <v>36</v>
      </c>
      <c r="CK28" s="26">
        <v>55</v>
      </c>
      <c r="CL28" s="24">
        <v>65</v>
      </c>
      <c r="CM28" s="24">
        <v>84</v>
      </c>
      <c r="CN28" s="24">
        <v>77</v>
      </c>
      <c r="CO28" s="24">
        <v>93</v>
      </c>
      <c r="CP28">
        <v>98</v>
      </c>
      <c r="CQ28">
        <v>30</v>
      </c>
      <c r="CR28">
        <v>32</v>
      </c>
      <c r="CS28">
        <v>109</v>
      </c>
      <c r="CT28" s="50"/>
      <c r="CU28" s="26"/>
      <c r="CV28" s="26"/>
      <c r="CW28" s="26"/>
      <c r="DA28" s="24">
        <v>0</v>
      </c>
      <c r="DB28">
        <v>5</v>
      </c>
      <c r="DC28">
        <v>1</v>
      </c>
      <c r="DD28">
        <v>1</v>
      </c>
      <c r="DE28">
        <v>13</v>
      </c>
      <c r="DF28" s="50">
        <v>8</v>
      </c>
      <c r="DG28" s="26">
        <v>39</v>
      </c>
      <c r="DH28" s="26">
        <v>27</v>
      </c>
      <c r="DI28" s="26">
        <v>31</v>
      </c>
      <c r="DJ28" s="24">
        <v>32</v>
      </c>
      <c r="DK28" s="24">
        <v>47</v>
      </c>
      <c r="DL28" s="24">
        <v>40</v>
      </c>
      <c r="DM28" s="24">
        <v>50</v>
      </c>
      <c r="DN28">
        <v>49</v>
      </c>
      <c r="DO28">
        <v>17</v>
      </c>
      <c r="DP28">
        <v>6</v>
      </c>
      <c r="DQ28">
        <v>55</v>
      </c>
      <c r="DR28" s="25"/>
      <c r="DS28" s="25"/>
      <c r="DT28" s="25"/>
      <c r="DU28" s="25"/>
      <c r="DV28" s="25"/>
      <c r="DW28" s="25"/>
      <c r="DX28" s="25"/>
      <c r="DY28" s="25"/>
    </row>
    <row r="29" spans="1:129">
      <c r="A29" s="51" t="s">
        <v>45</v>
      </c>
      <c r="B29" s="24">
        <v>2164</v>
      </c>
      <c r="C29" s="26">
        <v>2168</v>
      </c>
      <c r="D29" s="26">
        <v>1759</v>
      </c>
      <c r="E29" s="26">
        <v>1982</v>
      </c>
      <c r="F29" s="24">
        <v>2579</v>
      </c>
      <c r="G29" s="24">
        <v>2614</v>
      </c>
      <c r="H29" s="24">
        <v>2934</v>
      </c>
      <c r="I29">
        <v>2922</v>
      </c>
      <c r="J29">
        <v>2740</v>
      </c>
      <c r="K29">
        <v>2168</v>
      </c>
      <c r="L29">
        <v>2389</v>
      </c>
      <c r="M29">
        <v>3442</v>
      </c>
      <c r="N29" s="50">
        <v>2164</v>
      </c>
      <c r="O29" s="26">
        <v>2168</v>
      </c>
      <c r="P29" s="26">
        <v>1733</v>
      </c>
      <c r="Q29" s="26">
        <v>1935</v>
      </c>
      <c r="R29" s="24">
        <v>2494</v>
      </c>
      <c r="S29" s="24">
        <v>2521</v>
      </c>
      <c r="T29" s="24">
        <v>2795</v>
      </c>
      <c r="U29" s="24">
        <v>2750</v>
      </c>
      <c r="V29">
        <v>2565</v>
      </c>
      <c r="W29">
        <v>2049</v>
      </c>
      <c r="X29">
        <v>2243</v>
      </c>
      <c r="Y29">
        <v>3182</v>
      </c>
      <c r="Z29" s="50">
        <v>1343</v>
      </c>
      <c r="AA29" s="26">
        <v>1270</v>
      </c>
      <c r="AB29" s="26">
        <v>1003</v>
      </c>
      <c r="AC29" s="26">
        <v>1081</v>
      </c>
      <c r="AD29" s="24">
        <v>1289</v>
      </c>
      <c r="AE29" s="24">
        <v>1307</v>
      </c>
      <c r="AF29" s="24">
        <v>1408</v>
      </c>
      <c r="AG29" s="24">
        <v>1402</v>
      </c>
      <c r="AH29">
        <v>1299</v>
      </c>
      <c r="AI29">
        <v>1024</v>
      </c>
      <c r="AJ29">
        <v>1103</v>
      </c>
      <c r="AK29">
        <v>1547</v>
      </c>
      <c r="AL29" s="50">
        <v>821</v>
      </c>
      <c r="AM29" s="26">
        <v>898</v>
      </c>
      <c r="AN29" s="26">
        <v>756</v>
      </c>
      <c r="AO29" s="26">
        <v>901</v>
      </c>
      <c r="AP29" s="24">
        <v>1290</v>
      </c>
      <c r="AQ29" s="24">
        <v>1307</v>
      </c>
      <c r="AR29" s="24">
        <v>1526</v>
      </c>
      <c r="AS29" s="24">
        <v>1520</v>
      </c>
      <c r="AT29">
        <v>1441</v>
      </c>
      <c r="AU29">
        <v>1144</v>
      </c>
      <c r="AV29">
        <v>1286</v>
      </c>
      <c r="AW29">
        <v>1895</v>
      </c>
      <c r="AX29" s="50">
        <v>1583</v>
      </c>
      <c r="AY29" s="26">
        <v>1564</v>
      </c>
      <c r="AZ29" s="26">
        <v>1226</v>
      </c>
      <c r="BA29" s="26">
        <v>1365</v>
      </c>
      <c r="BB29" s="24">
        <v>1705</v>
      </c>
      <c r="BC29" s="24">
        <v>1696</v>
      </c>
      <c r="BD29" s="24">
        <v>1872</v>
      </c>
      <c r="BE29" s="24">
        <v>1816</v>
      </c>
      <c r="BF29">
        <v>1666</v>
      </c>
      <c r="BG29">
        <v>1291</v>
      </c>
      <c r="BH29">
        <v>1361</v>
      </c>
      <c r="BI29">
        <v>1864</v>
      </c>
      <c r="BJ29" s="50">
        <v>220</v>
      </c>
      <c r="BK29" s="26">
        <v>234</v>
      </c>
      <c r="BL29" s="26">
        <v>196</v>
      </c>
      <c r="BM29" s="26">
        <v>212</v>
      </c>
      <c r="BN29" s="24">
        <v>251</v>
      </c>
      <c r="BO29" s="24">
        <v>240</v>
      </c>
      <c r="BP29" s="24">
        <v>246</v>
      </c>
      <c r="BQ29" s="24">
        <v>255</v>
      </c>
      <c r="BR29">
        <v>229</v>
      </c>
      <c r="BS29">
        <v>189</v>
      </c>
      <c r="BT29">
        <v>219</v>
      </c>
      <c r="BU29">
        <v>296</v>
      </c>
      <c r="BV29" s="50">
        <v>30</v>
      </c>
      <c r="BW29" s="26">
        <v>25</v>
      </c>
      <c r="BX29" s="26">
        <v>25</v>
      </c>
      <c r="BY29" s="26">
        <v>27</v>
      </c>
      <c r="BZ29" s="24">
        <v>28</v>
      </c>
      <c r="CA29" s="24">
        <v>24</v>
      </c>
      <c r="CB29" s="24">
        <v>11</v>
      </c>
      <c r="CC29" s="24">
        <v>13</v>
      </c>
      <c r="CD29">
        <v>1</v>
      </c>
      <c r="CE29">
        <v>1</v>
      </c>
      <c r="CF29"/>
      <c r="CG29">
        <v>2</v>
      </c>
      <c r="CH29" s="50">
        <v>242</v>
      </c>
      <c r="CI29" s="26">
        <v>251</v>
      </c>
      <c r="CJ29" s="26">
        <v>198</v>
      </c>
      <c r="CK29" s="26">
        <v>223</v>
      </c>
      <c r="CL29" s="24">
        <v>348</v>
      </c>
      <c r="CM29" s="24">
        <v>372</v>
      </c>
      <c r="CN29" s="24">
        <v>445</v>
      </c>
      <c r="CO29" s="24">
        <v>430</v>
      </c>
      <c r="CP29">
        <v>417</v>
      </c>
      <c r="CQ29">
        <v>357</v>
      </c>
      <c r="CR29">
        <v>433</v>
      </c>
      <c r="CS29">
        <v>672</v>
      </c>
      <c r="CT29" s="50"/>
      <c r="CU29" s="26"/>
      <c r="CV29" s="26"/>
      <c r="CW29" s="26"/>
      <c r="DA29" s="24">
        <v>9</v>
      </c>
      <c r="DB29">
        <v>14</v>
      </c>
      <c r="DC29">
        <v>18</v>
      </c>
      <c r="DD29">
        <v>23</v>
      </c>
      <c r="DE29">
        <v>45</v>
      </c>
      <c r="DF29" s="50">
        <v>119</v>
      </c>
      <c r="DG29" s="26">
        <v>119</v>
      </c>
      <c r="DH29" s="26">
        <v>113</v>
      </c>
      <c r="DI29" s="26">
        <v>135</v>
      </c>
      <c r="DJ29" s="24">
        <v>190</v>
      </c>
      <c r="DK29" s="24">
        <v>213</v>
      </c>
      <c r="DL29" s="24">
        <v>232</v>
      </c>
      <c r="DM29" s="24">
        <v>240</v>
      </c>
      <c r="DN29">
        <v>239</v>
      </c>
      <c r="DO29">
        <v>194</v>
      </c>
      <c r="DP29">
        <v>207</v>
      </c>
      <c r="DQ29">
        <v>305</v>
      </c>
      <c r="DR29" s="25"/>
      <c r="DS29" s="25"/>
      <c r="DT29" s="25"/>
      <c r="DU29" s="25"/>
      <c r="DV29" s="25"/>
      <c r="DW29" s="25"/>
      <c r="DX29" s="25"/>
      <c r="DY29" s="25"/>
    </row>
    <row r="30" spans="1:129">
      <c r="A30" s="51" t="s">
        <v>46</v>
      </c>
      <c r="B30" s="24">
        <v>330</v>
      </c>
      <c r="C30" s="26">
        <v>343</v>
      </c>
      <c r="D30" s="26">
        <v>350</v>
      </c>
      <c r="E30" s="26">
        <v>389</v>
      </c>
      <c r="F30" s="44">
        <v>344</v>
      </c>
      <c r="G30" s="24">
        <v>304</v>
      </c>
      <c r="H30" s="24">
        <v>341</v>
      </c>
      <c r="I30">
        <v>327</v>
      </c>
      <c r="J30">
        <v>322</v>
      </c>
      <c r="K30">
        <v>198</v>
      </c>
      <c r="L30">
        <v>209</v>
      </c>
      <c r="M30">
        <v>381</v>
      </c>
      <c r="N30" s="50">
        <v>330</v>
      </c>
      <c r="O30" s="26">
        <v>343</v>
      </c>
      <c r="P30" s="26">
        <v>350</v>
      </c>
      <c r="Q30" s="26">
        <v>389</v>
      </c>
      <c r="R30" s="44">
        <v>342</v>
      </c>
      <c r="S30" s="24">
        <v>293</v>
      </c>
      <c r="T30" s="24">
        <v>339</v>
      </c>
      <c r="U30" s="24">
        <v>322</v>
      </c>
      <c r="V30">
        <v>315</v>
      </c>
      <c r="W30">
        <v>193</v>
      </c>
      <c r="X30">
        <v>204</v>
      </c>
      <c r="Y30">
        <v>365</v>
      </c>
      <c r="Z30" s="50">
        <v>199</v>
      </c>
      <c r="AA30" s="26">
        <v>194</v>
      </c>
      <c r="AB30" s="26">
        <v>196</v>
      </c>
      <c r="AC30" s="26">
        <v>213</v>
      </c>
      <c r="AD30" s="44">
        <v>160</v>
      </c>
      <c r="AE30" s="24">
        <v>139</v>
      </c>
      <c r="AF30" s="24">
        <v>153</v>
      </c>
      <c r="AG30" s="24">
        <v>139</v>
      </c>
      <c r="AH30">
        <v>132</v>
      </c>
      <c r="AI30">
        <v>79</v>
      </c>
      <c r="AJ30">
        <v>87</v>
      </c>
      <c r="AK30">
        <v>147</v>
      </c>
      <c r="AL30" s="50">
        <v>131</v>
      </c>
      <c r="AM30" s="26">
        <v>149</v>
      </c>
      <c r="AN30" s="26">
        <v>154</v>
      </c>
      <c r="AO30" s="26">
        <v>176</v>
      </c>
      <c r="AP30" s="44">
        <v>184</v>
      </c>
      <c r="AQ30" s="24">
        <v>165</v>
      </c>
      <c r="AR30" s="24">
        <v>188</v>
      </c>
      <c r="AS30" s="24">
        <v>188</v>
      </c>
      <c r="AT30">
        <v>190</v>
      </c>
      <c r="AU30">
        <v>119</v>
      </c>
      <c r="AV30">
        <v>122</v>
      </c>
      <c r="AW30">
        <v>234</v>
      </c>
      <c r="AX30" s="50">
        <v>283</v>
      </c>
      <c r="AY30" s="26">
        <v>302</v>
      </c>
      <c r="AZ30" s="26">
        <v>305</v>
      </c>
      <c r="BA30" s="26">
        <v>339</v>
      </c>
      <c r="BB30" s="44">
        <v>293</v>
      </c>
      <c r="BC30" s="24">
        <v>247</v>
      </c>
      <c r="BD30" s="24">
        <v>285</v>
      </c>
      <c r="BE30" s="24">
        <v>281</v>
      </c>
      <c r="BF30">
        <v>276</v>
      </c>
      <c r="BG30">
        <v>163</v>
      </c>
      <c r="BH30">
        <v>180</v>
      </c>
      <c r="BI30">
        <v>297</v>
      </c>
      <c r="BJ30" s="50">
        <v>15</v>
      </c>
      <c r="BK30" s="26">
        <v>13</v>
      </c>
      <c r="BL30" s="26">
        <v>15</v>
      </c>
      <c r="BM30" s="26">
        <v>12</v>
      </c>
      <c r="BN30" s="44">
        <v>11</v>
      </c>
      <c r="BO30" s="24">
        <v>8</v>
      </c>
      <c r="BP30" s="24">
        <v>13</v>
      </c>
      <c r="BQ30" s="24">
        <v>11</v>
      </c>
      <c r="BR30">
        <v>10</v>
      </c>
      <c r="BS30">
        <v>11</v>
      </c>
      <c r="BT30">
        <v>11</v>
      </c>
      <c r="BU30">
        <v>22</v>
      </c>
      <c r="BV30" s="50"/>
      <c r="BW30" s="26"/>
      <c r="BX30" s="26"/>
      <c r="BY30" s="26"/>
      <c r="BZ30" s="44"/>
      <c r="CD30"/>
      <c r="CE30"/>
      <c r="CF30"/>
      <c r="CG30"/>
      <c r="CH30" s="50">
        <v>27</v>
      </c>
      <c r="CI30" s="26">
        <v>26</v>
      </c>
      <c r="CJ30" s="26">
        <v>26</v>
      </c>
      <c r="CK30" s="26">
        <v>32</v>
      </c>
      <c r="CL30" s="44">
        <v>29</v>
      </c>
      <c r="CM30" s="24">
        <v>33</v>
      </c>
      <c r="CN30" s="24">
        <v>33</v>
      </c>
      <c r="CO30" s="24">
        <v>24</v>
      </c>
      <c r="CP30">
        <v>20</v>
      </c>
      <c r="CQ30">
        <v>12</v>
      </c>
      <c r="CR30">
        <v>7</v>
      </c>
      <c r="CS30">
        <v>28</v>
      </c>
      <c r="CT30" s="50"/>
      <c r="CU30" s="26"/>
      <c r="CV30" s="26"/>
      <c r="CW30" s="26"/>
      <c r="CX30" s="44"/>
      <c r="DA30" s="24">
        <v>0</v>
      </c>
      <c r="DB30">
        <v>1</v>
      </c>
      <c r="DC30">
        <v>1</v>
      </c>
      <c r="DD30">
        <v>0</v>
      </c>
      <c r="DE30">
        <v>3</v>
      </c>
      <c r="DF30" s="50">
        <v>5</v>
      </c>
      <c r="DG30" s="26">
        <v>2</v>
      </c>
      <c r="DH30" s="26">
        <v>4</v>
      </c>
      <c r="DI30" s="26">
        <v>6</v>
      </c>
      <c r="DJ30" s="44">
        <v>9</v>
      </c>
      <c r="DK30" s="24">
        <v>5</v>
      </c>
      <c r="DL30" s="24">
        <v>8</v>
      </c>
      <c r="DM30" s="24">
        <v>6</v>
      </c>
      <c r="DN30">
        <v>8</v>
      </c>
      <c r="DO30">
        <v>6</v>
      </c>
      <c r="DP30">
        <v>6</v>
      </c>
      <c r="DQ30">
        <v>15</v>
      </c>
      <c r="DR30" s="25"/>
      <c r="DS30" s="25"/>
      <c r="DT30" s="25"/>
      <c r="DU30" s="25"/>
      <c r="DV30" s="25"/>
      <c r="DW30" s="25"/>
      <c r="DX30" s="25"/>
      <c r="DY30" s="25"/>
    </row>
    <row r="31" spans="1:129">
      <c r="A31" s="51" t="s">
        <v>48</v>
      </c>
      <c r="B31" s="24"/>
      <c r="C31" s="26">
        <v>108</v>
      </c>
      <c r="D31" s="26">
        <v>65</v>
      </c>
      <c r="E31" s="26">
        <v>48</v>
      </c>
      <c r="F31" s="24">
        <v>49</v>
      </c>
      <c r="G31" s="24">
        <v>46</v>
      </c>
      <c r="H31" s="24">
        <v>49</v>
      </c>
      <c r="I31">
        <v>52</v>
      </c>
      <c r="J31">
        <v>53</v>
      </c>
      <c r="K31">
        <v>71</v>
      </c>
      <c r="L31">
        <v>77</v>
      </c>
      <c r="M31">
        <v>86</v>
      </c>
      <c r="N31" s="50"/>
      <c r="O31" s="26">
        <v>108</v>
      </c>
      <c r="P31" s="26">
        <v>65</v>
      </c>
      <c r="Q31" s="26">
        <v>48</v>
      </c>
      <c r="R31" s="24">
        <v>49</v>
      </c>
      <c r="S31" s="24">
        <v>46</v>
      </c>
      <c r="T31" s="24">
        <v>48</v>
      </c>
      <c r="U31" s="24">
        <v>52</v>
      </c>
      <c r="V31">
        <v>51</v>
      </c>
      <c r="W31">
        <v>70</v>
      </c>
      <c r="X31">
        <v>76</v>
      </c>
      <c r="Y31">
        <v>85</v>
      </c>
      <c r="Z31" s="50"/>
      <c r="AA31" s="26">
        <v>56</v>
      </c>
      <c r="AB31" s="26">
        <v>33</v>
      </c>
      <c r="AC31" s="26">
        <v>28</v>
      </c>
      <c r="AD31" s="24">
        <v>24</v>
      </c>
      <c r="AE31" s="24">
        <v>25</v>
      </c>
      <c r="AF31" s="24">
        <v>29</v>
      </c>
      <c r="AG31" s="24">
        <v>31</v>
      </c>
      <c r="AH31">
        <v>34</v>
      </c>
      <c r="AI31">
        <v>40</v>
      </c>
      <c r="AJ31">
        <v>44</v>
      </c>
      <c r="AK31">
        <v>46</v>
      </c>
      <c r="AL31" s="50"/>
      <c r="AM31" s="26">
        <v>52</v>
      </c>
      <c r="AN31" s="26">
        <v>32</v>
      </c>
      <c r="AO31" s="26">
        <v>20</v>
      </c>
      <c r="AP31" s="24">
        <v>25</v>
      </c>
      <c r="AQ31" s="24">
        <v>21</v>
      </c>
      <c r="AR31" s="24">
        <v>20</v>
      </c>
      <c r="AS31" s="24">
        <v>21</v>
      </c>
      <c r="AT31">
        <v>19</v>
      </c>
      <c r="AU31">
        <v>31</v>
      </c>
      <c r="AV31">
        <v>33</v>
      </c>
      <c r="AW31">
        <v>40</v>
      </c>
      <c r="AX31" s="50"/>
      <c r="AY31" s="26">
        <v>97</v>
      </c>
      <c r="AZ31" s="26">
        <v>37</v>
      </c>
      <c r="BA31" s="26">
        <v>20</v>
      </c>
      <c r="BB31" s="24">
        <v>16</v>
      </c>
      <c r="BC31" s="24">
        <v>18</v>
      </c>
      <c r="BD31" s="24">
        <v>14</v>
      </c>
      <c r="BE31" s="24">
        <v>18</v>
      </c>
      <c r="BF31">
        <v>19</v>
      </c>
      <c r="BG31">
        <v>24</v>
      </c>
      <c r="BH31">
        <v>27</v>
      </c>
      <c r="BI31">
        <v>28</v>
      </c>
      <c r="BJ31" s="50"/>
      <c r="BK31" s="26">
        <v>1</v>
      </c>
      <c r="BL31" s="26">
        <v>0</v>
      </c>
      <c r="BM31" s="26">
        <v>1</v>
      </c>
      <c r="BN31" s="24">
        <v>1</v>
      </c>
      <c r="BO31" s="24">
        <v>1</v>
      </c>
      <c r="BP31" s="24">
        <v>1</v>
      </c>
      <c r="BQ31" s="24">
        <v>1</v>
      </c>
      <c r="BR31">
        <v>1</v>
      </c>
      <c r="BS31">
        <v>1</v>
      </c>
      <c r="BT31">
        <v>1</v>
      </c>
      <c r="BU31">
        <v>0</v>
      </c>
      <c r="BV31" s="50"/>
      <c r="BW31" s="26"/>
      <c r="BX31" s="26"/>
      <c r="BY31" s="26"/>
      <c r="CD31"/>
      <c r="CE31"/>
      <c r="CF31"/>
      <c r="CG31"/>
      <c r="CH31" s="50"/>
      <c r="CI31" s="26">
        <v>4</v>
      </c>
      <c r="CJ31" s="26">
        <v>1</v>
      </c>
      <c r="CK31" s="26">
        <v>0</v>
      </c>
      <c r="CL31" s="24">
        <v>0</v>
      </c>
      <c r="CM31" s="24">
        <v>0</v>
      </c>
      <c r="CN31" s="24">
        <v>0</v>
      </c>
      <c r="CO31" s="24">
        <v>1</v>
      </c>
      <c r="CP31">
        <v>1</v>
      </c>
      <c r="CQ31">
        <v>0</v>
      </c>
      <c r="CR31">
        <v>1</v>
      </c>
      <c r="CS31">
        <v>2</v>
      </c>
      <c r="CT31" s="50"/>
      <c r="CU31" s="26"/>
      <c r="CV31" s="26"/>
      <c r="CW31" s="26"/>
      <c r="DB31">
        <v>1</v>
      </c>
      <c r="DC31">
        <v>2</v>
      </c>
      <c r="DD31">
        <v>1</v>
      </c>
      <c r="DE31">
        <v>5</v>
      </c>
      <c r="DF31" s="50"/>
      <c r="DG31" s="26">
        <v>6</v>
      </c>
      <c r="DH31" s="26">
        <v>27</v>
      </c>
      <c r="DI31" s="26">
        <v>27</v>
      </c>
      <c r="DJ31" s="24">
        <v>32</v>
      </c>
      <c r="DK31" s="24">
        <v>27</v>
      </c>
      <c r="DL31" s="24">
        <v>33</v>
      </c>
      <c r="DM31" s="24">
        <v>32</v>
      </c>
      <c r="DN31">
        <v>29</v>
      </c>
      <c r="DO31">
        <v>43</v>
      </c>
      <c r="DP31">
        <v>46</v>
      </c>
      <c r="DQ31">
        <v>50</v>
      </c>
      <c r="DR31" s="25"/>
      <c r="DS31" s="25"/>
      <c r="DT31" s="25"/>
      <c r="DU31" s="25"/>
      <c r="DV31" s="25"/>
      <c r="DW31" s="25"/>
      <c r="DX31" s="25"/>
      <c r="DY31" s="25"/>
    </row>
    <row r="32" spans="1:129">
      <c r="A32" s="51" t="s">
        <v>49</v>
      </c>
      <c r="B32" s="24">
        <v>43</v>
      </c>
      <c r="C32" s="26">
        <v>46</v>
      </c>
      <c r="D32" s="26">
        <v>45</v>
      </c>
      <c r="E32" s="26">
        <v>47</v>
      </c>
      <c r="F32" s="24">
        <v>59</v>
      </c>
      <c r="G32" s="24">
        <v>61</v>
      </c>
      <c r="H32" s="24">
        <v>64</v>
      </c>
      <c r="I32">
        <v>68</v>
      </c>
      <c r="J32">
        <v>132</v>
      </c>
      <c r="K32">
        <v>144</v>
      </c>
      <c r="L32">
        <v>147</v>
      </c>
      <c r="M32">
        <v>189</v>
      </c>
      <c r="N32" s="50">
        <v>43</v>
      </c>
      <c r="O32" s="26">
        <v>46</v>
      </c>
      <c r="P32" s="26">
        <v>45</v>
      </c>
      <c r="Q32" s="26">
        <v>47</v>
      </c>
      <c r="R32" s="24">
        <v>57</v>
      </c>
      <c r="S32" s="24">
        <v>59</v>
      </c>
      <c r="T32" s="24">
        <v>62</v>
      </c>
      <c r="U32" s="24">
        <v>66</v>
      </c>
      <c r="V32">
        <v>117</v>
      </c>
      <c r="W32">
        <v>133</v>
      </c>
      <c r="X32">
        <v>144</v>
      </c>
      <c r="Y32">
        <v>186</v>
      </c>
      <c r="Z32" s="50">
        <v>30</v>
      </c>
      <c r="AA32" s="26">
        <v>35</v>
      </c>
      <c r="AB32" s="26">
        <v>34</v>
      </c>
      <c r="AC32" s="26">
        <v>35</v>
      </c>
      <c r="AD32" s="24">
        <v>38</v>
      </c>
      <c r="AE32" s="24">
        <v>37</v>
      </c>
      <c r="AF32" s="24">
        <v>41</v>
      </c>
      <c r="AG32" s="24">
        <v>46</v>
      </c>
      <c r="AH32">
        <v>70</v>
      </c>
      <c r="AI32">
        <v>71</v>
      </c>
      <c r="AJ32">
        <v>71</v>
      </c>
      <c r="AK32">
        <v>89</v>
      </c>
      <c r="AL32" s="50">
        <v>13</v>
      </c>
      <c r="AM32" s="26">
        <v>11</v>
      </c>
      <c r="AN32" s="26">
        <v>11</v>
      </c>
      <c r="AO32" s="26">
        <v>12</v>
      </c>
      <c r="AP32" s="24">
        <v>21</v>
      </c>
      <c r="AQ32" s="24">
        <v>24</v>
      </c>
      <c r="AR32" s="24">
        <v>23</v>
      </c>
      <c r="AS32" s="24">
        <v>22</v>
      </c>
      <c r="AT32">
        <v>62</v>
      </c>
      <c r="AU32">
        <v>73</v>
      </c>
      <c r="AV32">
        <v>76</v>
      </c>
      <c r="AW32">
        <v>100</v>
      </c>
      <c r="AX32" s="50">
        <v>43</v>
      </c>
      <c r="AY32" s="26">
        <v>46</v>
      </c>
      <c r="AZ32" s="26">
        <v>45</v>
      </c>
      <c r="BA32" s="26">
        <v>47</v>
      </c>
      <c r="BB32" s="24">
        <v>54</v>
      </c>
      <c r="BC32" s="24">
        <v>57</v>
      </c>
      <c r="BD32" s="24">
        <v>59</v>
      </c>
      <c r="BE32" s="24">
        <v>61</v>
      </c>
      <c r="BF32">
        <v>108</v>
      </c>
      <c r="BG32">
        <v>122</v>
      </c>
      <c r="BH32">
        <v>130</v>
      </c>
      <c r="BI32">
        <v>167</v>
      </c>
      <c r="BJ32" s="50">
        <v>0</v>
      </c>
      <c r="BK32" s="26">
        <v>0</v>
      </c>
      <c r="BL32" s="26">
        <v>0</v>
      </c>
      <c r="BM32" s="26">
        <v>0</v>
      </c>
      <c r="BN32" s="24">
        <v>1</v>
      </c>
      <c r="BO32" s="24">
        <v>1</v>
      </c>
      <c r="BP32" s="24">
        <v>1</v>
      </c>
      <c r="BQ32" s="24">
        <v>1</v>
      </c>
      <c r="BR32">
        <v>1</v>
      </c>
      <c r="BS32">
        <v>1</v>
      </c>
      <c r="BT32">
        <v>1</v>
      </c>
      <c r="BU32">
        <v>3</v>
      </c>
      <c r="BV32" s="50"/>
      <c r="BW32" s="26"/>
      <c r="BX32" s="26"/>
      <c r="BY32" s="26"/>
      <c r="CD32"/>
      <c r="CE32"/>
      <c r="CF32"/>
      <c r="CG32"/>
      <c r="CH32" s="50">
        <v>0</v>
      </c>
      <c r="CI32" s="26">
        <v>0</v>
      </c>
      <c r="CJ32" s="26">
        <v>0</v>
      </c>
      <c r="CK32" s="26">
        <v>0</v>
      </c>
      <c r="CL32" s="24">
        <v>1</v>
      </c>
      <c r="CM32" s="24">
        <v>1</v>
      </c>
      <c r="CN32" s="24">
        <v>2</v>
      </c>
      <c r="CO32" s="24">
        <v>3</v>
      </c>
      <c r="CP32">
        <v>8</v>
      </c>
      <c r="CQ32">
        <v>8</v>
      </c>
      <c r="CR32">
        <v>7</v>
      </c>
      <c r="CS32">
        <v>8</v>
      </c>
      <c r="CT32" s="50"/>
      <c r="CU32" s="26"/>
      <c r="CV32" s="26"/>
      <c r="CW32" s="26"/>
      <c r="DA32" s="24">
        <v>1</v>
      </c>
      <c r="DB32" s="24">
        <v>0</v>
      </c>
      <c r="DC32" s="24">
        <v>0</v>
      </c>
      <c r="DD32" s="24">
        <v>1</v>
      </c>
      <c r="DE32">
        <v>0</v>
      </c>
      <c r="DF32" s="50">
        <v>0</v>
      </c>
      <c r="DG32" s="26">
        <v>0</v>
      </c>
      <c r="DH32" s="26">
        <v>0</v>
      </c>
      <c r="DI32" s="26">
        <v>0</v>
      </c>
      <c r="DJ32" s="24">
        <v>1</v>
      </c>
      <c r="DK32" s="24">
        <v>0</v>
      </c>
      <c r="DL32" s="24">
        <v>0</v>
      </c>
      <c r="DM32" s="24">
        <v>0</v>
      </c>
      <c r="DN32">
        <v>0</v>
      </c>
      <c r="DO32">
        <v>2</v>
      </c>
      <c r="DP32">
        <v>5</v>
      </c>
      <c r="DQ32">
        <v>8</v>
      </c>
      <c r="DR32" s="25"/>
      <c r="DS32" s="25"/>
      <c r="DT32" s="25"/>
      <c r="DU32" s="25"/>
      <c r="DV32" s="25"/>
      <c r="DW32" s="25"/>
      <c r="DX32" s="25"/>
      <c r="DY32" s="25"/>
    </row>
    <row r="33" spans="1:129">
      <c r="A33" s="51" t="s">
        <v>59</v>
      </c>
      <c r="B33" s="24">
        <v>36</v>
      </c>
      <c r="C33" s="26">
        <v>66</v>
      </c>
      <c r="D33" s="26">
        <v>72</v>
      </c>
      <c r="E33" s="26">
        <v>56</v>
      </c>
      <c r="F33" s="24">
        <v>100</v>
      </c>
      <c r="G33" s="24">
        <v>96</v>
      </c>
      <c r="H33" s="24">
        <v>85</v>
      </c>
      <c r="I33">
        <v>92</v>
      </c>
      <c r="J33">
        <v>86</v>
      </c>
      <c r="K33">
        <v>109</v>
      </c>
      <c r="L33">
        <v>114</v>
      </c>
      <c r="M33">
        <v>133</v>
      </c>
      <c r="N33" s="50">
        <v>36</v>
      </c>
      <c r="O33" s="26">
        <v>66</v>
      </c>
      <c r="P33" s="26">
        <v>72</v>
      </c>
      <c r="Q33" s="26">
        <v>56</v>
      </c>
      <c r="R33" s="24">
        <v>100</v>
      </c>
      <c r="S33" s="24">
        <v>96</v>
      </c>
      <c r="T33" s="24">
        <v>85</v>
      </c>
      <c r="U33" s="24">
        <v>85</v>
      </c>
      <c r="V33">
        <v>74</v>
      </c>
      <c r="W33">
        <v>99</v>
      </c>
      <c r="X33">
        <v>111</v>
      </c>
      <c r="Y33">
        <v>130</v>
      </c>
      <c r="Z33" s="50">
        <v>24</v>
      </c>
      <c r="AA33" s="26">
        <v>27</v>
      </c>
      <c r="AB33" s="26">
        <v>34</v>
      </c>
      <c r="AC33" s="26">
        <v>30</v>
      </c>
      <c r="AD33" s="24">
        <v>42</v>
      </c>
      <c r="AE33" s="24">
        <v>39</v>
      </c>
      <c r="AF33" s="24">
        <v>31</v>
      </c>
      <c r="AG33" s="24">
        <v>39</v>
      </c>
      <c r="AH33">
        <v>35</v>
      </c>
      <c r="AI33">
        <v>36</v>
      </c>
      <c r="AJ33">
        <v>45</v>
      </c>
      <c r="AK33">
        <v>55</v>
      </c>
      <c r="AL33" s="50">
        <v>12</v>
      </c>
      <c r="AM33" s="26">
        <v>39</v>
      </c>
      <c r="AN33" s="26">
        <v>38</v>
      </c>
      <c r="AO33" s="26">
        <v>26</v>
      </c>
      <c r="AP33" s="24">
        <v>58</v>
      </c>
      <c r="AQ33" s="24">
        <v>57</v>
      </c>
      <c r="AR33" s="24">
        <v>54</v>
      </c>
      <c r="AS33" s="24">
        <v>53</v>
      </c>
      <c r="AT33">
        <v>51</v>
      </c>
      <c r="AU33">
        <v>73</v>
      </c>
      <c r="AV33">
        <v>69</v>
      </c>
      <c r="AW33">
        <v>78</v>
      </c>
      <c r="AX33" s="50">
        <v>33</v>
      </c>
      <c r="AY33" s="26">
        <v>28</v>
      </c>
      <c r="AZ33" s="26">
        <v>44</v>
      </c>
      <c r="BA33" s="26">
        <v>38</v>
      </c>
      <c r="BB33" s="24">
        <v>51</v>
      </c>
      <c r="BC33" s="24">
        <v>48</v>
      </c>
      <c r="BD33" s="24">
        <v>56</v>
      </c>
      <c r="BE33" s="24">
        <v>55</v>
      </c>
      <c r="BF33">
        <v>48</v>
      </c>
      <c r="BG33">
        <v>79</v>
      </c>
      <c r="BH33">
        <v>91</v>
      </c>
      <c r="BI33">
        <v>96</v>
      </c>
      <c r="BJ33" s="50">
        <v>0</v>
      </c>
      <c r="BK33" s="26">
        <v>0</v>
      </c>
      <c r="BL33" s="26">
        <v>0</v>
      </c>
      <c r="BM33" s="26">
        <v>0</v>
      </c>
      <c r="BN33" s="24">
        <v>0</v>
      </c>
      <c r="BO33" s="24">
        <v>0</v>
      </c>
      <c r="BP33" s="24">
        <v>0</v>
      </c>
      <c r="BQ33" s="24">
        <v>0</v>
      </c>
      <c r="BR33" s="24">
        <v>0</v>
      </c>
      <c r="BS33" s="24">
        <v>0</v>
      </c>
      <c r="BT33" s="24">
        <v>0</v>
      </c>
      <c r="BU33">
        <v>2</v>
      </c>
      <c r="BV33" s="50"/>
      <c r="BW33" s="26"/>
      <c r="BX33" s="26"/>
      <c r="BY33" s="26"/>
      <c r="CD33"/>
      <c r="CE33"/>
      <c r="CF33"/>
      <c r="CG33"/>
      <c r="CH33" s="50">
        <v>0</v>
      </c>
      <c r="CI33" s="26">
        <v>0</v>
      </c>
      <c r="CJ33" s="26">
        <v>0</v>
      </c>
      <c r="CK33" s="26">
        <v>0</v>
      </c>
      <c r="CL33" s="24">
        <v>0</v>
      </c>
      <c r="CM33" s="24">
        <v>1</v>
      </c>
      <c r="CN33" s="24">
        <v>0</v>
      </c>
      <c r="CO33" s="24">
        <v>0</v>
      </c>
      <c r="CP33" s="24">
        <v>0</v>
      </c>
      <c r="CQ33" s="24">
        <v>0</v>
      </c>
      <c r="CR33" s="24">
        <v>1</v>
      </c>
      <c r="CS33">
        <v>2</v>
      </c>
      <c r="CT33" s="50"/>
      <c r="CU33" s="26"/>
      <c r="CV33" s="26"/>
      <c r="CW33" s="26"/>
      <c r="DA33" s="24">
        <v>0</v>
      </c>
      <c r="DB33" s="24">
        <v>0</v>
      </c>
      <c r="DC33" s="24">
        <v>0</v>
      </c>
      <c r="DD33" s="24">
        <v>0</v>
      </c>
      <c r="DE33">
        <v>1</v>
      </c>
      <c r="DF33" s="50">
        <v>3</v>
      </c>
      <c r="DG33" s="26">
        <v>38</v>
      </c>
      <c r="DH33" s="26">
        <v>28</v>
      </c>
      <c r="DI33" s="26">
        <v>18</v>
      </c>
      <c r="DJ33" s="24">
        <v>49</v>
      </c>
      <c r="DK33" s="24">
        <v>47</v>
      </c>
      <c r="DL33" s="24">
        <v>29</v>
      </c>
      <c r="DM33" s="24">
        <v>30</v>
      </c>
      <c r="DN33">
        <v>26</v>
      </c>
      <c r="DO33">
        <v>20</v>
      </c>
      <c r="DP33">
        <v>19</v>
      </c>
      <c r="DQ33">
        <v>29</v>
      </c>
      <c r="DR33" s="25"/>
      <c r="DS33" s="25"/>
      <c r="DT33" s="25"/>
      <c r="DU33" s="25"/>
      <c r="DV33" s="25"/>
      <c r="DW33" s="25"/>
      <c r="DX33" s="25"/>
      <c r="DY33" s="25"/>
    </row>
    <row r="34" spans="1:129">
      <c r="A34" s="51" t="s">
        <v>61</v>
      </c>
      <c r="B34" s="24">
        <v>92</v>
      </c>
      <c r="C34" s="26">
        <v>113</v>
      </c>
      <c r="D34" s="26">
        <v>110</v>
      </c>
      <c r="E34" s="26">
        <v>101</v>
      </c>
      <c r="F34" s="24">
        <v>125</v>
      </c>
      <c r="G34" s="112">
        <v>176</v>
      </c>
      <c r="H34" s="24">
        <v>128</v>
      </c>
      <c r="I34" s="111">
        <v>186</v>
      </c>
      <c r="J34" s="111">
        <v>152</v>
      </c>
      <c r="K34" s="111">
        <v>173</v>
      </c>
      <c r="L34" s="111">
        <v>184</v>
      </c>
      <c r="M34" s="111">
        <v>151</v>
      </c>
      <c r="N34" s="50">
        <v>92</v>
      </c>
      <c r="O34" s="26">
        <v>113</v>
      </c>
      <c r="P34" s="26">
        <v>110</v>
      </c>
      <c r="Q34" s="26">
        <v>97</v>
      </c>
      <c r="R34" s="24">
        <v>124</v>
      </c>
      <c r="S34" s="113">
        <v>173</v>
      </c>
      <c r="T34" s="24">
        <v>128</v>
      </c>
      <c r="U34" s="24">
        <v>182</v>
      </c>
      <c r="V34" s="111">
        <v>152</v>
      </c>
      <c r="W34" s="111">
        <v>173</v>
      </c>
      <c r="X34" s="111">
        <v>184</v>
      </c>
      <c r="Y34" s="111">
        <v>151</v>
      </c>
      <c r="Z34" s="50">
        <v>52</v>
      </c>
      <c r="AA34" s="26">
        <v>59</v>
      </c>
      <c r="AB34" s="26">
        <v>54</v>
      </c>
      <c r="AC34" s="26">
        <v>48</v>
      </c>
      <c r="AD34" s="24">
        <v>61</v>
      </c>
      <c r="AE34" s="112">
        <v>68</v>
      </c>
      <c r="AF34" s="24">
        <v>52</v>
      </c>
      <c r="AG34" s="24">
        <v>88</v>
      </c>
      <c r="AH34" s="111">
        <v>68</v>
      </c>
      <c r="AI34" s="111">
        <v>72</v>
      </c>
      <c r="AJ34" s="111">
        <v>81</v>
      </c>
      <c r="AK34" s="111">
        <v>61</v>
      </c>
      <c r="AL34" s="50">
        <v>40</v>
      </c>
      <c r="AM34" s="26">
        <v>54</v>
      </c>
      <c r="AN34" s="26">
        <v>56</v>
      </c>
      <c r="AO34" s="26">
        <v>53</v>
      </c>
      <c r="AP34" s="24">
        <v>64</v>
      </c>
      <c r="AQ34" s="112">
        <v>108</v>
      </c>
      <c r="AR34" s="24">
        <v>76</v>
      </c>
      <c r="AS34" s="24">
        <v>98</v>
      </c>
      <c r="AT34" s="111">
        <v>84</v>
      </c>
      <c r="AU34" s="111">
        <v>101</v>
      </c>
      <c r="AV34" s="111">
        <v>103</v>
      </c>
      <c r="AW34" s="111">
        <v>90</v>
      </c>
      <c r="AX34" s="50">
        <v>77</v>
      </c>
      <c r="AY34" s="26">
        <v>98</v>
      </c>
      <c r="AZ34" s="26">
        <v>94</v>
      </c>
      <c r="BA34" s="26">
        <v>80</v>
      </c>
      <c r="BB34" s="24">
        <v>90</v>
      </c>
      <c r="BC34" s="112">
        <v>124</v>
      </c>
      <c r="BD34" s="24">
        <v>97</v>
      </c>
      <c r="BE34" s="24">
        <v>129</v>
      </c>
      <c r="BF34" s="111">
        <v>107</v>
      </c>
      <c r="BG34" s="111">
        <v>120</v>
      </c>
      <c r="BH34" s="111">
        <v>134</v>
      </c>
      <c r="BI34" s="111">
        <v>107</v>
      </c>
      <c r="BJ34" s="50">
        <v>10</v>
      </c>
      <c r="BK34" s="26">
        <v>8</v>
      </c>
      <c r="BL34" s="26">
        <v>5</v>
      </c>
      <c r="BM34" s="26">
        <v>4</v>
      </c>
      <c r="BN34" s="24">
        <v>14</v>
      </c>
      <c r="BO34" s="112">
        <v>19</v>
      </c>
      <c r="BP34" s="24">
        <v>11</v>
      </c>
      <c r="BQ34" s="24">
        <v>14</v>
      </c>
      <c r="BR34" s="111">
        <v>13</v>
      </c>
      <c r="BS34" s="111">
        <v>12</v>
      </c>
      <c r="BT34" s="111">
        <v>13</v>
      </c>
      <c r="BU34" s="111">
        <v>12</v>
      </c>
      <c r="BV34" s="50"/>
      <c r="BW34" s="26"/>
      <c r="BX34" s="26"/>
      <c r="BY34" s="26"/>
      <c r="CD34" s="111"/>
      <c r="CE34" s="111"/>
      <c r="CF34" s="111"/>
      <c r="CG34" s="111"/>
      <c r="CH34" s="50">
        <v>5</v>
      </c>
      <c r="CI34" s="26">
        <v>4</v>
      </c>
      <c r="CJ34" s="26">
        <v>7</v>
      </c>
      <c r="CK34" s="26">
        <v>10</v>
      </c>
      <c r="CL34" s="24">
        <v>15</v>
      </c>
      <c r="CM34" s="112">
        <v>19</v>
      </c>
      <c r="CN34" s="24">
        <v>13</v>
      </c>
      <c r="CO34" s="24">
        <v>24</v>
      </c>
      <c r="CP34" s="111">
        <v>19</v>
      </c>
      <c r="CQ34" s="111">
        <v>25</v>
      </c>
      <c r="CR34" s="111">
        <v>19</v>
      </c>
      <c r="CS34" s="111">
        <v>21</v>
      </c>
      <c r="CT34" s="50"/>
      <c r="CU34" s="26"/>
      <c r="CV34" s="26"/>
      <c r="CW34" s="26"/>
      <c r="DA34" s="24">
        <v>0</v>
      </c>
      <c r="DB34" s="111">
        <v>1</v>
      </c>
      <c r="DC34" s="111">
        <v>3</v>
      </c>
      <c r="DD34" s="111">
        <v>7</v>
      </c>
      <c r="DE34" s="111">
        <v>4</v>
      </c>
      <c r="DF34" s="50">
        <v>0</v>
      </c>
      <c r="DG34" s="26">
        <v>3</v>
      </c>
      <c r="DH34" s="26">
        <v>4</v>
      </c>
      <c r="DI34" s="26">
        <v>3</v>
      </c>
      <c r="DJ34" s="24">
        <v>5</v>
      </c>
      <c r="DK34" s="24">
        <v>2</v>
      </c>
      <c r="DL34" s="24">
        <v>7</v>
      </c>
      <c r="DM34" s="24">
        <v>15</v>
      </c>
      <c r="DN34" s="111">
        <v>12</v>
      </c>
      <c r="DO34" s="111">
        <v>13</v>
      </c>
      <c r="DP34" s="111">
        <v>11</v>
      </c>
      <c r="DQ34" s="111">
        <v>7</v>
      </c>
    </row>
    <row r="35" spans="1:129">
      <c r="A35" s="51" t="s">
        <v>64</v>
      </c>
      <c r="B35" s="24">
        <v>128</v>
      </c>
      <c r="C35" s="26">
        <v>163</v>
      </c>
      <c r="D35" s="26">
        <v>194</v>
      </c>
      <c r="E35" s="26">
        <v>212</v>
      </c>
      <c r="F35" s="24">
        <v>355</v>
      </c>
      <c r="G35" s="24">
        <v>289</v>
      </c>
      <c r="H35" s="24">
        <v>332</v>
      </c>
      <c r="I35">
        <v>369</v>
      </c>
      <c r="J35">
        <v>365</v>
      </c>
      <c r="K35">
        <v>321</v>
      </c>
      <c r="L35">
        <v>303</v>
      </c>
      <c r="M35">
        <v>455</v>
      </c>
      <c r="N35" s="50">
        <v>128</v>
      </c>
      <c r="O35" s="26">
        <v>163</v>
      </c>
      <c r="P35" s="26">
        <v>194</v>
      </c>
      <c r="Q35" s="26">
        <v>210</v>
      </c>
      <c r="R35" s="24">
        <v>349</v>
      </c>
      <c r="S35" s="24">
        <v>281</v>
      </c>
      <c r="T35" s="24">
        <v>319</v>
      </c>
      <c r="U35" s="24">
        <v>361</v>
      </c>
      <c r="V35">
        <v>358</v>
      </c>
      <c r="W35">
        <v>307</v>
      </c>
      <c r="X35">
        <v>298</v>
      </c>
      <c r="Y35">
        <v>447</v>
      </c>
      <c r="Z35" s="50">
        <v>82</v>
      </c>
      <c r="AA35" s="26">
        <v>93</v>
      </c>
      <c r="AB35" s="26">
        <v>105</v>
      </c>
      <c r="AC35" s="26">
        <v>123</v>
      </c>
      <c r="AD35" s="24">
        <v>173</v>
      </c>
      <c r="AE35" s="24">
        <v>149</v>
      </c>
      <c r="AF35" s="24">
        <v>160</v>
      </c>
      <c r="AG35" s="24">
        <v>177</v>
      </c>
      <c r="AH35">
        <v>157</v>
      </c>
      <c r="AI35">
        <v>129</v>
      </c>
      <c r="AJ35">
        <v>134</v>
      </c>
      <c r="AK35">
        <v>195</v>
      </c>
      <c r="AL35" s="50">
        <v>46</v>
      </c>
      <c r="AM35" s="26">
        <v>70</v>
      </c>
      <c r="AN35" s="26">
        <v>89</v>
      </c>
      <c r="AO35" s="26">
        <v>89</v>
      </c>
      <c r="AP35" s="24">
        <v>182</v>
      </c>
      <c r="AQ35" s="24">
        <v>140</v>
      </c>
      <c r="AR35" s="24">
        <v>172</v>
      </c>
      <c r="AS35" s="24">
        <v>192</v>
      </c>
      <c r="AT35">
        <v>208</v>
      </c>
      <c r="AU35">
        <v>192</v>
      </c>
      <c r="AV35">
        <v>169</v>
      </c>
      <c r="AW35">
        <v>260</v>
      </c>
      <c r="AX35" s="50">
        <v>90</v>
      </c>
      <c r="AY35" s="26">
        <v>96</v>
      </c>
      <c r="AZ35" s="26">
        <v>111</v>
      </c>
      <c r="BA35" s="26">
        <v>136</v>
      </c>
      <c r="BB35" s="24">
        <v>206</v>
      </c>
      <c r="BC35" s="24">
        <v>161</v>
      </c>
      <c r="BD35" s="24">
        <v>186</v>
      </c>
      <c r="BE35" s="24">
        <v>187</v>
      </c>
      <c r="BF35">
        <v>180</v>
      </c>
      <c r="BG35">
        <v>172</v>
      </c>
      <c r="BH35">
        <v>156</v>
      </c>
      <c r="BI35">
        <v>253</v>
      </c>
      <c r="BJ35" s="50">
        <v>3</v>
      </c>
      <c r="BK35" s="26">
        <v>2</v>
      </c>
      <c r="BL35" s="26">
        <v>4</v>
      </c>
      <c r="BM35" s="26">
        <v>3</v>
      </c>
      <c r="BN35" s="24">
        <v>4</v>
      </c>
      <c r="BO35" s="24">
        <v>3</v>
      </c>
      <c r="BP35" s="24">
        <v>6</v>
      </c>
      <c r="BQ35" s="24">
        <v>10</v>
      </c>
      <c r="BR35">
        <v>8</v>
      </c>
      <c r="BS35">
        <v>12</v>
      </c>
      <c r="BT35">
        <v>8</v>
      </c>
      <c r="BU35">
        <v>11</v>
      </c>
      <c r="BV35" s="50"/>
      <c r="BW35" s="26"/>
      <c r="BX35" s="26"/>
      <c r="BY35" s="26"/>
      <c r="CD35"/>
      <c r="CE35"/>
      <c r="CF35"/>
      <c r="CG35"/>
      <c r="CH35" s="50">
        <v>35</v>
      </c>
      <c r="CI35" s="26">
        <v>35</v>
      </c>
      <c r="CJ35" s="26">
        <v>74</v>
      </c>
      <c r="CK35" s="26">
        <v>65</v>
      </c>
      <c r="CL35" s="24">
        <v>121</v>
      </c>
      <c r="CM35" s="24">
        <v>90</v>
      </c>
      <c r="CN35" s="24">
        <v>111</v>
      </c>
      <c r="CO35" s="24">
        <v>124</v>
      </c>
      <c r="CP35">
        <v>117</v>
      </c>
      <c r="CQ35">
        <v>92</v>
      </c>
      <c r="CR35">
        <v>95</v>
      </c>
      <c r="CS35">
        <v>139</v>
      </c>
      <c r="CT35" s="50"/>
      <c r="CU35" s="26"/>
      <c r="CV35" s="26"/>
      <c r="CW35" s="26"/>
      <c r="DA35" s="24">
        <v>0</v>
      </c>
      <c r="DB35">
        <v>3</v>
      </c>
      <c r="DC35">
        <v>1</v>
      </c>
      <c r="DD35">
        <v>1</v>
      </c>
      <c r="DE35">
        <v>4</v>
      </c>
      <c r="DF35" s="50">
        <v>0</v>
      </c>
      <c r="DG35" s="26">
        <v>30</v>
      </c>
      <c r="DH35" s="26">
        <v>5</v>
      </c>
      <c r="DI35" s="26">
        <v>6</v>
      </c>
      <c r="DJ35" s="24">
        <v>18</v>
      </c>
      <c r="DK35" s="113">
        <v>11</v>
      </c>
      <c r="DL35" s="24">
        <v>16</v>
      </c>
      <c r="DM35" s="24">
        <v>40</v>
      </c>
      <c r="DN35">
        <v>50</v>
      </c>
      <c r="DO35">
        <v>30</v>
      </c>
      <c r="DP35">
        <v>38</v>
      </c>
      <c r="DQ35">
        <v>40</v>
      </c>
    </row>
    <row r="36" spans="1:129">
      <c r="A36" s="51" t="s">
        <v>68</v>
      </c>
      <c r="B36" s="24">
        <v>500</v>
      </c>
      <c r="C36" s="26">
        <v>516</v>
      </c>
      <c r="D36" s="26">
        <v>495</v>
      </c>
      <c r="E36" s="26">
        <v>531</v>
      </c>
      <c r="F36" s="24">
        <v>526</v>
      </c>
      <c r="G36" s="24">
        <v>507</v>
      </c>
      <c r="H36" s="24">
        <v>538</v>
      </c>
      <c r="I36">
        <v>566</v>
      </c>
      <c r="J36">
        <v>575</v>
      </c>
      <c r="K36">
        <v>642</v>
      </c>
      <c r="L36">
        <v>667</v>
      </c>
      <c r="M36">
        <v>695</v>
      </c>
      <c r="N36" s="50">
        <v>500</v>
      </c>
      <c r="O36" s="26">
        <v>515</v>
      </c>
      <c r="P36" s="26">
        <v>493</v>
      </c>
      <c r="Q36" s="26">
        <v>520</v>
      </c>
      <c r="R36" s="24">
        <v>516</v>
      </c>
      <c r="S36" s="24">
        <v>476</v>
      </c>
      <c r="T36" s="24">
        <v>521</v>
      </c>
      <c r="U36" s="24">
        <v>539</v>
      </c>
      <c r="V36">
        <v>556</v>
      </c>
      <c r="W36">
        <v>616</v>
      </c>
      <c r="X36">
        <v>629</v>
      </c>
      <c r="Y36">
        <v>629</v>
      </c>
      <c r="Z36" s="50">
        <v>272</v>
      </c>
      <c r="AA36" s="26">
        <v>270</v>
      </c>
      <c r="AB36" s="26">
        <v>269</v>
      </c>
      <c r="AC36" s="26">
        <v>283</v>
      </c>
      <c r="AD36" s="24">
        <v>237</v>
      </c>
      <c r="AE36" s="24">
        <v>233</v>
      </c>
      <c r="AF36" s="24">
        <v>235</v>
      </c>
      <c r="AG36" s="24">
        <v>242</v>
      </c>
      <c r="AH36">
        <v>253</v>
      </c>
      <c r="AI36">
        <v>280</v>
      </c>
      <c r="AJ36">
        <v>295</v>
      </c>
      <c r="AK36">
        <v>293</v>
      </c>
      <c r="AL36" s="50">
        <v>228</v>
      </c>
      <c r="AM36" s="26">
        <v>246</v>
      </c>
      <c r="AN36" s="26">
        <v>226</v>
      </c>
      <c r="AO36" s="26">
        <v>248</v>
      </c>
      <c r="AP36" s="24">
        <v>289</v>
      </c>
      <c r="AQ36" s="24">
        <v>274</v>
      </c>
      <c r="AR36" s="24">
        <v>303</v>
      </c>
      <c r="AS36" s="24">
        <v>324</v>
      </c>
      <c r="AT36">
        <v>322</v>
      </c>
      <c r="AU36">
        <v>362</v>
      </c>
      <c r="AV36">
        <v>372</v>
      </c>
      <c r="AW36">
        <v>402</v>
      </c>
      <c r="AX36" s="50">
        <v>475</v>
      </c>
      <c r="AY36" s="26">
        <v>491</v>
      </c>
      <c r="AZ36" s="26">
        <v>472</v>
      </c>
      <c r="BA36" s="26">
        <v>488</v>
      </c>
      <c r="BB36" s="24">
        <v>480</v>
      </c>
      <c r="BC36" s="24">
        <v>436</v>
      </c>
      <c r="BD36" s="24">
        <v>476</v>
      </c>
      <c r="BE36" s="24">
        <v>490</v>
      </c>
      <c r="BF36">
        <v>497</v>
      </c>
      <c r="BG36">
        <v>542</v>
      </c>
      <c r="BH36">
        <v>554</v>
      </c>
      <c r="BI36">
        <v>540</v>
      </c>
      <c r="BJ36" s="50">
        <v>8</v>
      </c>
      <c r="BK36" s="26">
        <v>8</v>
      </c>
      <c r="BL36" s="26">
        <v>10</v>
      </c>
      <c r="BM36" s="26">
        <v>11</v>
      </c>
      <c r="BN36" s="24">
        <v>4</v>
      </c>
      <c r="BO36" s="24">
        <v>9</v>
      </c>
      <c r="BP36" s="24">
        <v>12</v>
      </c>
      <c r="BQ36" s="24">
        <v>12</v>
      </c>
      <c r="BR36">
        <v>10</v>
      </c>
      <c r="BS36">
        <v>12</v>
      </c>
      <c r="BT36">
        <v>12</v>
      </c>
      <c r="BU36">
        <v>15</v>
      </c>
      <c r="BV36" s="50"/>
      <c r="BW36" s="26"/>
      <c r="BX36" s="26"/>
      <c r="BY36" s="26"/>
      <c r="CD36"/>
      <c r="CE36"/>
      <c r="CF36"/>
      <c r="CG36"/>
      <c r="CH36" s="50">
        <v>8</v>
      </c>
      <c r="CI36" s="26">
        <v>8</v>
      </c>
      <c r="CJ36" s="26">
        <v>4</v>
      </c>
      <c r="CK36" s="26">
        <v>12</v>
      </c>
      <c r="CL36" s="24">
        <v>14</v>
      </c>
      <c r="CM36" s="24">
        <v>17</v>
      </c>
      <c r="CN36" s="24">
        <v>16</v>
      </c>
      <c r="CO36" s="24">
        <v>20</v>
      </c>
      <c r="CP36">
        <v>22</v>
      </c>
      <c r="CQ36">
        <v>30</v>
      </c>
      <c r="CR36">
        <v>30</v>
      </c>
      <c r="CS36">
        <v>40</v>
      </c>
      <c r="CT36" s="50"/>
      <c r="CU36" s="26"/>
      <c r="CV36" s="26"/>
      <c r="CW36" s="26"/>
      <c r="DA36" s="24">
        <v>0</v>
      </c>
      <c r="DB36">
        <v>10</v>
      </c>
      <c r="DC36">
        <v>14</v>
      </c>
      <c r="DD36">
        <v>17</v>
      </c>
      <c r="DE36">
        <v>18</v>
      </c>
      <c r="DF36" s="50">
        <v>9</v>
      </c>
      <c r="DG36" s="26">
        <v>8</v>
      </c>
      <c r="DH36" s="26">
        <v>7</v>
      </c>
      <c r="DI36" s="26">
        <v>9</v>
      </c>
      <c r="DJ36" s="24">
        <v>18</v>
      </c>
      <c r="DK36" s="24">
        <v>14</v>
      </c>
      <c r="DL36" s="24">
        <v>17</v>
      </c>
      <c r="DM36" s="24">
        <v>17</v>
      </c>
      <c r="DN36">
        <v>17</v>
      </c>
      <c r="DO36">
        <v>18</v>
      </c>
      <c r="DP36">
        <v>16</v>
      </c>
      <c r="DQ36">
        <v>16</v>
      </c>
    </row>
    <row r="37" spans="1:129">
      <c r="A37" s="29" t="s">
        <v>72</v>
      </c>
      <c r="B37" s="42">
        <v>140</v>
      </c>
      <c r="C37" s="26">
        <v>93</v>
      </c>
      <c r="D37" s="26">
        <v>155</v>
      </c>
      <c r="E37" s="26">
        <v>159</v>
      </c>
      <c r="F37" s="24">
        <v>110</v>
      </c>
      <c r="G37" s="24">
        <v>141</v>
      </c>
      <c r="H37" s="24">
        <v>360</v>
      </c>
      <c r="I37">
        <v>116</v>
      </c>
      <c r="J37">
        <v>109</v>
      </c>
      <c r="K37">
        <v>203</v>
      </c>
      <c r="L37">
        <v>216</v>
      </c>
      <c r="M37">
        <v>220</v>
      </c>
      <c r="N37" s="43">
        <v>140</v>
      </c>
      <c r="O37" s="26">
        <v>93</v>
      </c>
      <c r="P37" s="26">
        <v>155</v>
      </c>
      <c r="Q37" s="26">
        <v>159</v>
      </c>
      <c r="R37" s="24">
        <v>110</v>
      </c>
      <c r="S37" s="24">
        <v>141</v>
      </c>
      <c r="T37" s="24">
        <v>357</v>
      </c>
      <c r="U37" s="24">
        <v>115</v>
      </c>
      <c r="V37">
        <v>108</v>
      </c>
      <c r="W37">
        <v>203</v>
      </c>
      <c r="X37">
        <v>216</v>
      </c>
      <c r="Y37">
        <v>217</v>
      </c>
      <c r="Z37" s="43">
        <v>117</v>
      </c>
      <c r="AA37" s="26">
        <v>74</v>
      </c>
      <c r="AB37" s="26">
        <v>110</v>
      </c>
      <c r="AC37" s="26">
        <v>109</v>
      </c>
      <c r="AD37" s="24">
        <v>80</v>
      </c>
      <c r="AE37" s="24">
        <v>95</v>
      </c>
      <c r="AF37" s="24">
        <v>239</v>
      </c>
      <c r="AG37" s="24">
        <v>80</v>
      </c>
      <c r="AH37">
        <v>71</v>
      </c>
      <c r="AI37">
        <v>123</v>
      </c>
      <c r="AJ37">
        <v>136</v>
      </c>
      <c r="AK37">
        <v>125</v>
      </c>
      <c r="AL37" s="43">
        <v>23</v>
      </c>
      <c r="AM37" s="26">
        <v>19</v>
      </c>
      <c r="AN37" s="26">
        <v>45</v>
      </c>
      <c r="AO37" s="26">
        <v>50</v>
      </c>
      <c r="AP37" s="24">
        <v>30</v>
      </c>
      <c r="AQ37" s="24">
        <v>46</v>
      </c>
      <c r="AR37" s="24">
        <v>121</v>
      </c>
      <c r="AS37" s="24">
        <v>36</v>
      </c>
      <c r="AT37">
        <v>38</v>
      </c>
      <c r="AU37">
        <v>80</v>
      </c>
      <c r="AV37">
        <v>80</v>
      </c>
      <c r="AW37">
        <v>95</v>
      </c>
      <c r="AX37" s="43">
        <v>140</v>
      </c>
      <c r="AY37" s="26">
        <v>91</v>
      </c>
      <c r="AZ37" s="26">
        <v>146</v>
      </c>
      <c r="BA37" s="26">
        <v>148</v>
      </c>
      <c r="BB37" s="24">
        <v>106</v>
      </c>
      <c r="BC37" s="24">
        <v>130</v>
      </c>
      <c r="BD37" s="24">
        <v>338</v>
      </c>
      <c r="BE37" s="24">
        <v>109</v>
      </c>
      <c r="BF37">
        <v>103</v>
      </c>
      <c r="BG37">
        <v>181</v>
      </c>
      <c r="BH37">
        <v>192</v>
      </c>
      <c r="BI37">
        <v>194</v>
      </c>
      <c r="BJ37" s="43">
        <v>0</v>
      </c>
      <c r="BK37" s="26">
        <v>1</v>
      </c>
      <c r="BL37" s="26">
        <v>1</v>
      </c>
      <c r="BM37" s="26">
        <v>2</v>
      </c>
      <c r="BN37" s="24">
        <v>2</v>
      </c>
      <c r="BO37" s="24">
        <v>5</v>
      </c>
      <c r="BP37" s="24">
        <v>3</v>
      </c>
      <c r="BQ37" s="24">
        <v>3</v>
      </c>
      <c r="BR37">
        <v>3</v>
      </c>
      <c r="BS37">
        <v>8</v>
      </c>
      <c r="BT37">
        <v>11</v>
      </c>
      <c r="BU37">
        <v>8</v>
      </c>
      <c r="BV37" s="43"/>
      <c r="BW37" s="26"/>
      <c r="BX37" s="26"/>
      <c r="BY37" s="26"/>
      <c r="CD37"/>
      <c r="CE37"/>
      <c r="CF37"/>
      <c r="CG37"/>
      <c r="CH37" s="43">
        <v>0</v>
      </c>
      <c r="CI37" s="26">
        <v>0</v>
      </c>
      <c r="CJ37" s="26">
        <v>2</v>
      </c>
      <c r="CK37" s="26">
        <v>3</v>
      </c>
      <c r="CL37" s="24">
        <v>2</v>
      </c>
      <c r="CM37" s="24">
        <v>5</v>
      </c>
      <c r="CN37" s="24">
        <v>6</v>
      </c>
      <c r="CO37" s="24">
        <v>3</v>
      </c>
      <c r="CP37">
        <v>1</v>
      </c>
      <c r="CQ37">
        <v>9</v>
      </c>
      <c r="CR37">
        <v>7</v>
      </c>
      <c r="CS37">
        <v>10</v>
      </c>
      <c r="CT37" s="43"/>
      <c r="CU37" s="26"/>
      <c r="CV37" s="26"/>
      <c r="CW37" s="26"/>
      <c r="DA37" s="24">
        <v>0</v>
      </c>
      <c r="DB37">
        <v>0</v>
      </c>
      <c r="DC37">
        <v>0</v>
      </c>
      <c r="DD37">
        <v>1</v>
      </c>
      <c r="DE37">
        <v>0</v>
      </c>
      <c r="DF37" s="43">
        <v>0</v>
      </c>
      <c r="DG37" s="26">
        <v>1</v>
      </c>
      <c r="DH37" s="26">
        <v>6</v>
      </c>
      <c r="DI37" s="26">
        <v>6</v>
      </c>
      <c r="DJ37" s="24">
        <v>0</v>
      </c>
      <c r="DK37" s="24">
        <v>1</v>
      </c>
      <c r="DL37" s="24">
        <v>10</v>
      </c>
      <c r="DM37" s="24">
        <v>0</v>
      </c>
      <c r="DN37">
        <v>1</v>
      </c>
      <c r="DO37">
        <v>5</v>
      </c>
      <c r="DP37">
        <v>5</v>
      </c>
      <c r="DQ37">
        <v>5</v>
      </c>
      <c r="DR37" s="25"/>
      <c r="DS37" s="25"/>
      <c r="DT37" s="25"/>
      <c r="DU37" s="25"/>
      <c r="DV37" s="25"/>
      <c r="DW37" s="25"/>
      <c r="DX37" s="25"/>
      <c r="DY37" s="25"/>
    </row>
    <row r="38" spans="1:129">
      <c r="A38" s="51" t="s">
        <v>74</v>
      </c>
      <c r="B38" s="24">
        <v>737</v>
      </c>
      <c r="C38" s="26">
        <v>816</v>
      </c>
      <c r="D38" s="26">
        <v>971</v>
      </c>
      <c r="E38" s="26">
        <v>1048</v>
      </c>
      <c r="F38" s="24">
        <v>1478</v>
      </c>
      <c r="G38" s="24">
        <v>1496</v>
      </c>
      <c r="H38" s="24">
        <v>1544</v>
      </c>
      <c r="I38">
        <v>1322</v>
      </c>
      <c r="J38">
        <v>1393</v>
      </c>
      <c r="K38">
        <v>1188</v>
      </c>
      <c r="L38">
        <v>1309</v>
      </c>
      <c r="M38">
        <v>1790</v>
      </c>
      <c r="N38" s="50">
        <v>737</v>
      </c>
      <c r="O38" s="26">
        <v>816</v>
      </c>
      <c r="P38" s="26">
        <v>971</v>
      </c>
      <c r="Q38" s="26">
        <v>1048</v>
      </c>
      <c r="R38" s="24">
        <v>1477</v>
      </c>
      <c r="S38" s="24">
        <v>1494</v>
      </c>
      <c r="T38" s="24">
        <v>1539</v>
      </c>
      <c r="U38" s="24">
        <v>1313</v>
      </c>
      <c r="V38">
        <v>1383</v>
      </c>
      <c r="W38">
        <v>1170</v>
      </c>
      <c r="X38">
        <v>1295</v>
      </c>
      <c r="Y38">
        <v>1766</v>
      </c>
      <c r="Z38" s="50">
        <v>395</v>
      </c>
      <c r="AA38" s="26">
        <v>389</v>
      </c>
      <c r="AB38" s="26">
        <v>437</v>
      </c>
      <c r="AC38" s="26">
        <v>457</v>
      </c>
      <c r="AD38" s="24">
        <v>569</v>
      </c>
      <c r="AE38" s="24">
        <v>580</v>
      </c>
      <c r="AF38" s="24">
        <v>600</v>
      </c>
      <c r="AG38" s="24">
        <v>493</v>
      </c>
      <c r="AH38">
        <v>517</v>
      </c>
      <c r="AI38">
        <v>439</v>
      </c>
      <c r="AJ38">
        <v>473</v>
      </c>
      <c r="AK38">
        <v>651</v>
      </c>
      <c r="AL38" s="50">
        <v>342</v>
      </c>
      <c r="AM38" s="26">
        <v>427</v>
      </c>
      <c r="AN38" s="26">
        <v>534</v>
      </c>
      <c r="AO38" s="26">
        <v>591</v>
      </c>
      <c r="AP38" s="24">
        <v>909</v>
      </c>
      <c r="AQ38" s="24">
        <v>916</v>
      </c>
      <c r="AR38" s="24">
        <v>944</v>
      </c>
      <c r="AS38" s="24">
        <v>829</v>
      </c>
      <c r="AT38">
        <v>876</v>
      </c>
      <c r="AU38">
        <v>749</v>
      </c>
      <c r="AV38">
        <v>836</v>
      </c>
      <c r="AW38">
        <v>1139</v>
      </c>
      <c r="AX38" s="50">
        <v>637</v>
      </c>
      <c r="AY38" s="26">
        <v>696</v>
      </c>
      <c r="AZ38" s="26">
        <v>823</v>
      </c>
      <c r="BA38" s="26">
        <v>884</v>
      </c>
      <c r="BB38" s="24">
        <v>1220</v>
      </c>
      <c r="BC38" s="24">
        <v>1239</v>
      </c>
      <c r="BD38" s="24">
        <v>1286</v>
      </c>
      <c r="BE38" s="24">
        <v>1104</v>
      </c>
      <c r="BF38">
        <v>1146</v>
      </c>
      <c r="BG38">
        <v>953</v>
      </c>
      <c r="BH38">
        <v>1019</v>
      </c>
      <c r="BI38">
        <v>1335</v>
      </c>
      <c r="BJ38" s="50">
        <v>38</v>
      </c>
      <c r="BK38" s="26">
        <v>42</v>
      </c>
      <c r="BL38" s="26">
        <v>50</v>
      </c>
      <c r="BM38" s="26">
        <v>53</v>
      </c>
      <c r="BN38" s="24">
        <v>75</v>
      </c>
      <c r="BO38" s="24">
        <v>81</v>
      </c>
      <c r="BP38" s="24">
        <v>79</v>
      </c>
      <c r="BQ38" s="24">
        <v>67</v>
      </c>
      <c r="BR38">
        <v>65</v>
      </c>
      <c r="BS38">
        <v>55</v>
      </c>
      <c r="BT38">
        <v>64</v>
      </c>
      <c r="BU38">
        <v>103</v>
      </c>
      <c r="BV38" s="50"/>
      <c r="BW38" s="26"/>
      <c r="BX38" s="26"/>
      <c r="BY38" s="26"/>
      <c r="CD38"/>
      <c r="CE38"/>
      <c r="CF38"/>
      <c r="CG38"/>
      <c r="CH38" s="50">
        <v>18</v>
      </c>
      <c r="CI38" s="26">
        <v>21</v>
      </c>
      <c r="CJ38" s="26">
        <v>38</v>
      </c>
      <c r="CK38" s="26">
        <v>35</v>
      </c>
      <c r="CL38" s="24">
        <v>53</v>
      </c>
      <c r="CM38" s="24">
        <v>68</v>
      </c>
      <c r="CN38" s="24">
        <v>58</v>
      </c>
      <c r="CO38" s="24">
        <v>48</v>
      </c>
      <c r="CP38">
        <v>43</v>
      </c>
      <c r="CQ38">
        <v>36</v>
      </c>
      <c r="CR38">
        <v>57</v>
      </c>
      <c r="CS38">
        <v>86</v>
      </c>
      <c r="CT38" s="50"/>
      <c r="CU38" s="26"/>
      <c r="CV38" s="26"/>
      <c r="CW38" s="26"/>
      <c r="DA38" s="24">
        <v>9</v>
      </c>
      <c r="DB38">
        <v>12</v>
      </c>
      <c r="DC38">
        <v>15</v>
      </c>
      <c r="DD38">
        <v>24</v>
      </c>
      <c r="DE38">
        <v>38</v>
      </c>
      <c r="DF38" s="50">
        <v>44</v>
      </c>
      <c r="DG38" s="26">
        <v>57</v>
      </c>
      <c r="DH38" s="26">
        <v>60</v>
      </c>
      <c r="DI38" s="26">
        <v>76</v>
      </c>
      <c r="DJ38" s="24">
        <v>129</v>
      </c>
      <c r="DK38" s="24">
        <v>106</v>
      </c>
      <c r="DL38" s="24">
        <v>116</v>
      </c>
      <c r="DM38" s="24">
        <v>85</v>
      </c>
      <c r="DN38">
        <v>117</v>
      </c>
      <c r="DO38">
        <v>111</v>
      </c>
      <c r="DP38">
        <v>131</v>
      </c>
      <c r="DQ38">
        <v>204</v>
      </c>
      <c r="DR38" s="25"/>
      <c r="DS38" s="25"/>
      <c r="DT38" s="25"/>
      <c r="DU38" s="25"/>
      <c r="DV38" s="25"/>
      <c r="DW38" s="25"/>
      <c r="DX38" s="25"/>
      <c r="DY38" s="25"/>
    </row>
    <row r="39" spans="1:129">
      <c r="A39" s="35" t="s">
        <v>76</v>
      </c>
      <c r="B39" s="35">
        <v>78</v>
      </c>
      <c r="C39" s="36">
        <v>98</v>
      </c>
      <c r="D39" s="36">
        <v>95</v>
      </c>
      <c r="E39" s="36">
        <v>94</v>
      </c>
      <c r="F39" s="46">
        <v>108</v>
      </c>
      <c r="G39" s="46">
        <v>144</v>
      </c>
      <c r="H39" s="46">
        <v>156</v>
      </c>
      <c r="I39" s="3">
        <v>178</v>
      </c>
      <c r="J39" s="3">
        <v>151</v>
      </c>
      <c r="K39" s="3">
        <v>162</v>
      </c>
      <c r="L39" s="3">
        <v>212</v>
      </c>
      <c r="M39" s="3">
        <v>203</v>
      </c>
      <c r="N39" s="47">
        <v>78</v>
      </c>
      <c r="O39" s="36">
        <v>98</v>
      </c>
      <c r="P39" s="36">
        <v>95</v>
      </c>
      <c r="Q39" s="36">
        <v>94</v>
      </c>
      <c r="R39" s="46">
        <v>108</v>
      </c>
      <c r="S39" s="46">
        <v>144</v>
      </c>
      <c r="T39" s="46">
        <v>156</v>
      </c>
      <c r="U39" s="46">
        <v>178</v>
      </c>
      <c r="V39" s="3">
        <v>150</v>
      </c>
      <c r="W39" s="3">
        <v>149</v>
      </c>
      <c r="X39" s="3">
        <v>205</v>
      </c>
      <c r="Y39" s="3">
        <v>196</v>
      </c>
      <c r="Z39" s="47">
        <v>59</v>
      </c>
      <c r="AA39" s="36">
        <v>67</v>
      </c>
      <c r="AB39" s="36">
        <v>62</v>
      </c>
      <c r="AC39" s="36">
        <v>57</v>
      </c>
      <c r="AD39" s="46">
        <v>54</v>
      </c>
      <c r="AE39" s="46">
        <v>65</v>
      </c>
      <c r="AF39" s="46">
        <v>74</v>
      </c>
      <c r="AG39" s="46">
        <v>76</v>
      </c>
      <c r="AH39" s="3">
        <v>64</v>
      </c>
      <c r="AI39" s="3">
        <v>71</v>
      </c>
      <c r="AJ39" s="3">
        <v>95</v>
      </c>
      <c r="AK39" s="3">
        <v>90</v>
      </c>
      <c r="AL39" s="47">
        <v>19</v>
      </c>
      <c r="AM39" s="36">
        <v>31</v>
      </c>
      <c r="AN39" s="36">
        <v>33</v>
      </c>
      <c r="AO39" s="36">
        <v>37</v>
      </c>
      <c r="AP39" s="46">
        <v>54</v>
      </c>
      <c r="AQ39" s="46">
        <v>79</v>
      </c>
      <c r="AR39" s="46">
        <v>82</v>
      </c>
      <c r="AS39" s="46">
        <v>102</v>
      </c>
      <c r="AT39" s="3">
        <v>87</v>
      </c>
      <c r="AU39" s="3">
        <v>91</v>
      </c>
      <c r="AV39" s="3">
        <v>117</v>
      </c>
      <c r="AW39" s="3">
        <v>113</v>
      </c>
      <c r="AX39" s="47">
        <v>76</v>
      </c>
      <c r="AY39" s="36">
        <v>94</v>
      </c>
      <c r="AZ39" s="36">
        <v>91</v>
      </c>
      <c r="BA39" s="36">
        <v>91</v>
      </c>
      <c r="BB39" s="46">
        <v>103</v>
      </c>
      <c r="BC39" s="46">
        <v>135</v>
      </c>
      <c r="BD39" s="46">
        <v>145</v>
      </c>
      <c r="BE39" s="46">
        <v>167</v>
      </c>
      <c r="BF39" s="3">
        <v>139</v>
      </c>
      <c r="BG39" s="3">
        <v>139</v>
      </c>
      <c r="BH39" s="3">
        <v>193</v>
      </c>
      <c r="BI39" s="3">
        <v>186</v>
      </c>
      <c r="BJ39" s="47">
        <v>1</v>
      </c>
      <c r="BK39" s="36">
        <v>1</v>
      </c>
      <c r="BL39" s="36">
        <v>1</v>
      </c>
      <c r="BM39" s="36">
        <v>1</v>
      </c>
      <c r="BN39" s="46">
        <v>1</v>
      </c>
      <c r="BO39" s="46">
        <v>1</v>
      </c>
      <c r="BP39" s="46">
        <v>3</v>
      </c>
      <c r="BQ39" s="46">
        <v>1</v>
      </c>
      <c r="BR39" s="3">
        <v>1</v>
      </c>
      <c r="BS39" s="3">
        <v>2</v>
      </c>
      <c r="BT39" s="3">
        <v>3</v>
      </c>
      <c r="BU39" s="3">
        <v>1</v>
      </c>
      <c r="BV39" s="47"/>
      <c r="BW39" s="36"/>
      <c r="BX39" s="36"/>
      <c r="BY39" s="36"/>
      <c r="BZ39" s="46"/>
      <c r="CA39" s="46"/>
      <c r="CB39" s="46"/>
      <c r="CC39" s="46"/>
      <c r="CD39" s="3"/>
      <c r="CE39" s="3"/>
      <c r="CF39" s="3"/>
      <c r="CG39" s="3"/>
      <c r="CH39" s="47"/>
      <c r="CI39" s="36"/>
      <c r="CJ39" s="36">
        <v>1</v>
      </c>
      <c r="CK39" s="36">
        <v>1</v>
      </c>
      <c r="CL39" s="46">
        <v>1</v>
      </c>
      <c r="CM39" s="46">
        <v>2</v>
      </c>
      <c r="CN39" s="46">
        <v>3</v>
      </c>
      <c r="CO39" s="46">
        <v>3</v>
      </c>
      <c r="CP39" s="3">
        <v>5</v>
      </c>
      <c r="CQ39" s="3">
        <v>4</v>
      </c>
      <c r="CR39" s="3">
        <v>4</v>
      </c>
      <c r="CS39" s="3">
        <v>3</v>
      </c>
      <c r="CT39" s="47"/>
      <c r="CU39" s="36"/>
      <c r="CV39" s="36"/>
      <c r="CW39" s="36"/>
      <c r="CX39" s="46"/>
      <c r="CY39" s="46"/>
      <c r="CZ39" s="46"/>
      <c r="DA39" s="46">
        <v>0</v>
      </c>
      <c r="DB39" s="46">
        <v>0</v>
      </c>
      <c r="DC39" s="46">
        <v>0</v>
      </c>
      <c r="DD39" s="46">
        <v>0</v>
      </c>
      <c r="DE39" s="3">
        <v>2</v>
      </c>
      <c r="DF39" s="47">
        <v>1</v>
      </c>
      <c r="DG39" s="36">
        <v>3</v>
      </c>
      <c r="DH39" s="36">
        <v>2</v>
      </c>
      <c r="DI39" s="36">
        <v>1</v>
      </c>
      <c r="DJ39" s="46">
        <v>3</v>
      </c>
      <c r="DK39" s="46">
        <v>6</v>
      </c>
      <c r="DL39" s="46">
        <v>5</v>
      </c>
      <c r="DM39" s="46">
        <v>7</v>
      </c>
      <c r="DN39" s="3">
        <v>5</v>
      </c>
      <c r="DO39" s="3">
        <v>4</v>
      </c>
      <c r="DP39" s="3">
        <v>5</v>
      </c>
      <c r="DQ39" s="3">
        <v>4</v>
      </c>
      <c r="DR39" s="1"/>
      <c r="DS39" s="1"/>
      <c r="DT39" s="1"/>
      <c r="DU39" s="1"/>
      <c r="DV39" s="1"/>
      <c r="DW39" s="1"/>
      <c r="DX39" s="1"/>
      <c r="DY39" s="1"/>
    </row>
    <row r="40" spans="1:129">
      <c r="A40" s="19" t="s">
        <v>92</v>
      </c>
      <c r="B40" s="52">
        <f>SUM(B42:B53)</f>
        <v>4826</v>
      </c>
      <c r="C40" s="52">
        <f t="shared" ref="C40:CT40" si="180">SUM(C42:C53)</f>
        <v>4880</v>
      </c>
      <c r="D40" s="52">
        <f t="shared" si="180"/>
        <v>5668</v>
      </c>
      <c r="E40" s="52">
        <f t="shared" si="180"/>
        <v>5950</v>
      </c>
      <c r="F40" s="52">
        <f t="shared" si="180"/>
        <v>6334</v>
      </c>
      <c r="G40" s="52">
        <f t="shared" si="180"/>
        <v>6490</v>
      </c>
      <c r="H40" s="52">
        <f t="shared" si="180"/>
        <v>6659</v>
      </c>
      <c r="I40" s="52">
        <f t="shared" si="180"/>
        <v>7211</v>
      </c>
      <c r="J40" s="52">
        <f t="shared" ref="J40:K40" si="181">SUM(J42:J53)</f>
        <v>6963</v>
      </c>
      <c r="K40" s="52">
        <f t="shared" si="181"/>
        <v>5540</v>
      </c>
      <c r="L40" s="52">
        <f t="shared" ref="L40:M40" si="182">SUM(L42:L53)</f>
        <v>5767</v>
      </c>
      <c r="M40" s="52">
        <f t="shared" si="182"/>
        <v>7549</v>
      </c>
      <c r="N40" s="53">
        <f t="shared" si="180"/>
        <v>4826</v>
      </c>
      <c r="O40" s="52">
        <f t="shared" si="180"/>
        <v>4852</v>
      </c>
      <c r="P40" s="52">
        <f t="shared" si="180"/>
        <v>5635</v>
      </c>
      <c r="Q40" s="52">
        <f t="shared" si="180"/>
        <v>5927</v>
      </c>
      <c r="R40" s="52">
        <f t="shared" si="180"/>
        <v>6315</v>
      </c>
      <c r="S40" s="52">
        <f t="shared" si="180"/>
        <v>6425</v>
      </c>
      <c r="T40" s="52">
        <f t="shared" si="180"/>
        <v>6596</v>
      </c>
      <c r="U40" s="52">
        <f t="shared" si="180"/>
        <v>7139</v>
      </c>
      <c r="V40" s="52">
        <f t="shared" ref="V40" si="183">SUM(V42:V53)</f>
        <v>6842</v>
      </c>
      <c r="W40" s="52">
        <f t="shared" ref="W40:X40" si="184">SUM(W42:W53)</f>
        <v>5455</v>
      </c>
      <c r="X40" s="52">
        <f t="shared" si="184"/>
        <v>5669</v>
      </c>
      <c r="Y40" s="52">
        <f t="shared" ref="Y40" si="185">SUM(Y42:Y53)</f>
        <v>7427</v>
      </c>
      <c r="Z40" s="53">
        <f t="shared" si="180"/>
        <v>3143</v>
      </c>
      <c r="AA40" s="52">
        <f t="shared" si="180"/>
        <v>3021</v>
      </c>
      <c r="AB40" s="52">
        <f t="shared" si="180"/>
        <v>3271</v>
      </c>
      <c r="AC40" s="52">
        <f t="shared" si="180"/>
        <v>3328</v>
      </c>
      <c r="AD40" s="52">
        <f t="shared" si="180"/>
        <v>3098</v>
      </c>
      <c r="AE40" s="52">
        <f t="shared" si="180"/>
        <v>3052</v>
      </c>
      <c r="AF40" s="52">
        <f t="shared" si="180"/>
        <v>3041</v>
      </c>
      <c r="AG40" s="52">
        <f t="shared" si="180"/>
        <v>3242</v>
      </c>
      <c r="AH40" s="52">
        <f t="shared" ref="AH40:AI40" si="186">SUM(AH42:AH53)</f>
        <v>3054</v>
      </c>
      <c r="AI40" s="52">
        <f t="shared" si="186"/>
        <v>2449</v>
      </c>
      <c r="AJ40" s="52">
        <f t="shared" ref="AJ40:AK40" si="187">SUM(AJ42:AJ53)</f>
        <v>2499</v>
      </c>
      <c r="AK40" s="52">
        <f t="shared" si="187"/>
        <v>3189</v>
      </c>
      <c r="AL40" s="53">
        <f t="shared" si="180"/>
        <v>1683</v>
      </c>
      <c r="AM40" s="52">
        <f t="shared" si="180"/>
        <v>1859</v>
      </c>
      <c r="AN40" s="52">
        <f t="shared" si="180"/>
        <v>2397</v>
      </c>
      <c r="AO40" s="52">
        <f t="shared" si="180"/>
        <v>2622</v>
      </c>
      <c r="AP40" s="52">
        <f t="shared" si="180"/>
        <v>3236</v>
      </c>
      <c r="AQ40" s="52">
        <f t="shared" si="180"/>
        <v>3438</v>
      </c>
      <c r="AR40" s="52">
        <f t="shared" si="180"/>
        <v>3618</v>
      </c>
      <c r="AS40" s="52">
        <f t="shared" si="180"/>
        <v>3969</v>
      </c>
      <c r="AT40" s="52">
        <f t="shared" ref="AT40:AU40" si="188">SUM(AT42:AT53)</f>
        <v>3909</v>
      </c>
      <c r="AU40" s="52">
        <f t="shared" si="188"/>
        <v>3091</v>
      </c>
      <c r="AV40" s="52">
        <f t="shared" ref="AV40:AW40" si="189">SUM(AV42:AV53)</f>
        <v>3268</v>
      </c>
      <c r="AW40" s="52">
        <f t="shared" si="189"/>
        <v>4360</v>
      </c>
      <c r="AX40" s="53">
        <f t="shared" si="180"/>
        <v>4235</v>
      </c>
      <c r="AY40" s="52">
        <f t="shared" si="180"/>
        <v>4281</v>
      </c>
      <c r="AZ40" s="52">
        <f t="shared" si="180"/>
        <v>4930</v>
      </c>
      <c r="BA40" s="52">
        <f t="shared" si="180"/>
        <v>5172</v>
      </c>
      <c r="BB40" s="52">
        <f t="shared" si="180"/>
        <v>5520</v>
      </c>
      <c r="BC40" s="52">
        <f t="shared" si="180"/>
        <v>5626</v>
      </c>
      <c r="BD40" s="52">
        <f t="shared" si="180"/>
        <v>5741</v>
      </c>
      <c r="BE40" s="52">
        <f t="shared" si="180"/>
        <v>6179</v>
      </c>
      <c r="BF40" s="52">
        <f t="shared" ref="BF40:BG40" si="190">SUM(BF42:BF53)</f>
        <v>5884</v>
      </c>
      <c r="BG40" s="52">
        <f t="shared" si="190"/>
        <v>4676</v>
      </c>
      <c r="BH40" s="52">
        <f t="shared" ref="BH40:BI40" si="191">SUM(BH42:BH53)</f>
        <v>4844</v>
      </c>
      <c r="BI40" s="52">
        <f t="shared" si="191"/>
        <v>6352</v>
      </c>
      <c r="BJ40" s="53">
        <f t="shared" si="180"/>
        <v>440</v>
      </c>
      <c r="BK40" s="52">
        <f t="shared" si="180"/>
        <v>427</v>
      </c>
      <c r="BL40" s="52">
        <f t="shared" si="180"/>
        <v>485</v>
      </c>
      <c r="BM40" s="52">
        <f t="shared" si="180"/>
        <v>493</v>
      </c>
      <c r="BN40" s="52">
        <f t="shared" si="180"/>
        <v>513</v>
      </c>
      <c r="BO40" s="52">
        <f t="shared" si="180"/>
        <v>505</v>
      </c>
      <c r="BP40" s="52">
        <f t="shared" si="180"/>
        <v>537</v>
      </c>
      <c r="BQ40" s="52">
        <f t="shared" si="180"/>
        <v>579</v>
      </c>
      <c r="BR40" s="52">
        <f t="shared" ref="BR40:BS40" si="192">SUM(BR42:BR53)</f>
        <v>615</v>
      </c>
      <c r="BS40" s="52">
        <f t="shared" si="192"/>
        <v>459</v>
      </c>
      <c r="BT40" s="52">
        <f t="shared" ref="BT40:BU40" si="193">SUM(BT42:BT53)</f>
        <v>485</v>
      </c>
      <c r="BU40" s="52">
        <f t="shared" si="193"/>
        <v>637</v>
      </c>
      <c r="BV40" s="53">
        <f t="shared" si="180"/>
        <v>113</v>
      </c>
      <c r="BW40" s="52">
        <f t="shared" si="180"/>
        <v>92</v>
      </c>
      <c r="BX40" s="52">
        <f t="shared" si="180"/>
        <v>110</v>
      </c>
      <c r="BY40" s="52">
        <f t="shared" si="180"/>
        <v>113</v>
      </c>
      <c r="BZ40" s="52">
        <f t="shared" si="180"/>
        <v>110</v>
      </c>
      <c r="CA40" s="52">
        <f t="shared" si="180"/>
        <v>97</v>
      </c>
      <c r="CB40" s="52">
        <f t="shared" si="180"/>
        <v>118</v>
      </c>
      <c r="CC40" s="52">
        <f t="shared" si="180"/>
        <v>103</v>
      </c>
      <c r="CD40" s="52">
        <f t="shared" ref="CD40:CE40" si="194">SUM(CD42:CD53)</f>
        <v>111</v>
      </c>
      <c r="CE40" s="52">
        <f t="shared" si="194"/>
        <v>40</v>
      </c>
      <c r="CF40" s="52">
        <f t="shared" ref="CF40:CG40" si="195">SUM(CF42:CF53)</f>
        <v>6</v>
      </c>
      <c r="CG40" s="52">
        <f t="shared" si="195"/>
        <v>44</v>
      </c>
      <c r="CH40" s="53">
        <f t="shared" si="180"/>
        <v>81</v>
      </c>
      <c r="CI40" s="52">
        <f t="shared" si="180"/>
        <v>70</v>
      </c>
      <c r="CJ40" s="52">
        <f t="shared" si="180"/>
        <v>106</v>
      </c>
      <c r="CK40" s="52">
        <f t="shared" si="180"/>
        <v>118</v>
      </c>
      <c r="CL40" s="52">
        <f t="shared" si="180"/>
        <v>137</v>
      </c>
      <c r="CM40" s="52">
        <f t="shared" si="180"/>
        <v>137</v>
      </c>
      <c r="CN40" s="52">
        <f t="shared" si="180"/>
        <v>136</v>
      </c>
      <c r="CO40" s="52">
        <f t="shared" si="180"/>
        <v>130</v>
      </c>
      <c r="CP40" s="52">
        <f t="shared" ref="CP40:CQ40" si="196">SUM(CP42:CP53)</f>
        <v>139</v>
      </c>
      <c r="CQ40" s="52">
        <f t="shared" si="196"/>
        <v>118</v>
      </c>
      <c r="CR40" s="52">
        <f t="shared" ref="CR40:CS40" si="197">SUM(CR42:CR53)</f>
        <v>126</v>
      </c>
      <c r="CS40" s="52">
        <f t="shared" si="197"/>
        <v>188</v>
      </c>
      <c r="CT40" s="53">
        <f t="shared" si="180"/>
        <v>0</v>
      </c>
      <c r="CU40" s="52">
        <f t="shared" ref="CU40:DM40" si="198">SUM(CU42:CU53)</f>
        <v>0</v>
      </c>
      <c r="CV40" s="52">
        <f t="shared" si="198"/>
        <v>0</v>
      </c>
      <c r="CW40" s="52">
        <f t="shared" si="198"/>
        <v>0</v>
      </c>
      <c r="CX40" s="52">
        <f t="shared" si="198"/>
        <v>0</v>
      </c>
      <c r="CY40" s="52">
        <f t="shared" si="198"/>
        <v>0</v>
      </c>
      <c r="CZ40" s="52">
        <f t="shared" si="198"/>
        <v>0</v>
      </c>
      <c r="DA40" s="52">
        <f t="shared" si="198"/>
        <v>34</v>
      </c>
      <c r="DB40" s="52">
        <f t="shared" ref="DB40:DC40" si="199">SUM(DB42:DB53)</f>
        <v>34</v>
      </c>
      <c r="DC40" s="52">
        <f t="shared" si="199"/>
        <v>34</v>
      </c>
      <c r="DD40" s="52">
        <f t="shared" ref="DD40:DE40" si="200">SUM(DD42:DD53)</f>
        <v>31</v>
      </c>
      <c r="DE40" s="52">
        <f t="shared" si="200"/>
        <v>48</v>
      </c>
      <c r="DF40" s="53">
        <f t="shared" si="198"/>
        <v>70</v>
      </c>
      <c r="DG40" s="52">
        <f t="shared" si="198"/>
        <v>74</v>
      </c>
      <c r="DH40" s="52">
        <f t="shared" si="198"/>
        <v>114</v>
      </c>
      <c r="DI40" s="52">
        <f t="shared" si="198"/>
        <v>144</v>
      </c>
      <c r="DJ40" s="52">
        <f t="shared" si="198"/>
        <v>145</v>
      </c>
      <c r="DK40" s="52">
        <f t="shared" si="198"/>
        <v>157</v>
      </c>
      <c r="DL40" s="52">
        <f t="shared" si="198"/>
        <v>182</v>
      </c>
      <c r="DM40" s="52">
        <f t="shared" si="198"/>
        <v>217</v>
      </c>
      <c r="DN40" s="52">
        <f t="shared" ref="DN40:DO40" si="201">SUM(DN42:DN53)</f>
        <v>170</v>
      </c>
      <c r="DO40" s="52">
        <f t="shared" si="201"/>
        <v>168</v>
      </c>
      <c r="DP40" s="52">
        <f t="shared" ref="DP40:DQ40" si="202">SUM(DP42:DP53)</f>
        <v>183</v>
      </c>
      <c r="DQ40" s="52">
        <f t="shared" si="202"/>
        <v>202</v>
      </c>
      <c r="DR40" s="25"/>
      <c r="DS40" s="25"/>
      <c r="DT40" s="25"/>
      <c r="DU40" s="25"/>
      <c r="DV40" s="25"/>
      <c r="DW40" s="25"/>
      <c r="DX40" s="25"/>
      <c r="DY40" s="25"/>
    </row>
    <row r="41" spans="1:129">
      <c r="A41" s="29" t="s">
        <v>97</v>
      </c>
      <c r="B41" s="40">
        <f>(B40/B$6)*100</f>
        <v>26.318372689098545</v>
      </c>
      <c r="C41" s="40">
        <f t="shared" ref="C41" si="203">(C40/C$6)*100</f>
        <v>24.984640589801351</v>
      </c>
      <c r="D41" s="40">
        <f t="shared" ref="D41" si="204">(D40/D$6)*100</f>
        <v>28.485274902000203</v>
      </c>
      <c r="E41" s="40">
        <f t="shared" ref="E41" si="205">(E40/E$6)*100</f>
        <v>28.976331937274765</v>
      </c>
      <c r="F41" s="40">
        <f t="shared" ref="F41" si="206">(F40/F$6)*100</f>
        <v>25.886872649991826</v>
      </c>
      <c r="G41" s="40">
        <f t="shared" ref="G41" si="207">(G40/G$6)*100</f>
        <v>25.535096002518099</v>
      </c>
      <c r="H41" s="40">
        <f t="shared" ref="H41" si="208">(H40/H$6)*100</f>
        <v>24.941009026555303</v>
      </c>
      <c r="I41" s="40">
        <f t="shared" ref="I41:J41" si="209">(I40/I$6)*100</f>
        <v>25.746215367037991</v>
      </c>
      <c r="J41" s="40">
        <f t="shared" si="209"/>
        <v>25.723151945029372</v>
      </c>
      <c r="K41" s="40">
        <f t="shared" ref="K41:L41" si="210">(K40/K$6)*100</f>
        <v>19.177513154250899</v>
      </c>
      <c r="L41" s="40">
        <f t="shared" si="210"/>
        <v>19.418162227684434</v>
      </c>
      <c r="M41" s="40">
        <f t="shared" ref="M41" si="211">(M40/M$6)*100</f>
        <v>22.044737764279873</v>
      </c>
      <c r="N41" s="41">
        <f t="shared" ref="N41" si="212">(N40/N$6)*100</f>
        <v>26.318372689098545</v>
      </c>
      <c r="O41" s="40">
        <f t="shared" ref="O41" si="213">(O40/O$6)*100</f>
        <v>24.885879878955734</v>
      </c>
      <c r="P41" s="40">
        <f t="shared" ref="P41" si="214">(P40/P$6)*100</f>
        <v>28.448101777059776</v>
      </c>
      <c r="Q41" s="40">
        <f t="shared" ref="Q41" si="215">(Q40/Q$6)*100</f>
        <v>29.105283834217243</v>
      </c>
      <c r="R41" s="40">
        <f t="shared" ref="R41" si="216">(R40/R$6)*100</f>
        <v>26.114465304772143</v>
      </c>
      <c r="S41" s="40">
        <f t="shared" ref="S41" si="217">(S40/S$6)*100</f>
        <v>25.585377508760754</v>
      </c>
      <c r="T41" s="40">
        <f t="shared" ref="T41" si="218">(T40/T$6)*100</f>
        <v>25.025609894904576</v>
      </c>
      <c r="U41" s="40">
        <f t="shared" ref="U41:V41" si="219">(U40/U$6)*100</f>
        <v>25.896905720607972</v>
      </c>
      <c r="V41" s="40">
        <f t="shared" si="219"/>
        <v>25.764422352763972</v>
      </c>
      <c r="W41" s="40">
        <f t="shared" ref="W41:X41" si="220">(W40/W$6)*100</f>
        <v>19.210452176362868</v>
      </c>
      <c r="X41" s="40">
        <f t="shared" si="220"/>
        <v>19.4376821532659</v>
      </c>
      <c r="Y41" s="40">
        <f t="shared" ref="Y41" si="221">(Y40/Y$6)*100</f>
        <v>22.183393070489846</v>
      </c>
      <c r="Z41" s="41">
        <f t="shared" ref="Z41" si="222">(Z40/Z$6)*100</f>
        <v>27.226264726264727</v>
      </c>
      <c r="AA41" s="40">
        <f t="shared" ref="AA41" si="223">(AA40/AA$6)*100</f>
        <v>25.638631927352968</v>
      </c>
      <c r="AB41" s="40">
        <f t="shared" ref="AB41" si="224">(AB40/AB$6)*100</f>
        <v>28.969976087149057</v>
      </c>
      <c r="AC41" s="40">
        <f t="shared" ref="AC41" si="225">(AC40/AC$6)*100</f>
        <v>29.571707837213435</v>
      </c>
      <c r="AD41" s="40">
        <f t="shared" ref="AD41" si="226">(AD40/AD$6)*100</f>
        <v>26.108208326310468</v>
      </c>
      <c r="AE41" s="40">
        <f t="shared" ref="AE41" si="227">(AE40/AE$6)*100</f>
        <v>25.4163890739507</v>
      </c>
      <c r="AF41" s="40">
        <f t="shared" ref="AF41" si="228">(AF40/AF$6)*100</f>
        <v>24.504431909750203</v>
      </c>
      <c r="AG41" s="40">
        <f t="shared" ref="AG41:AH41" si="229">(AG40/AG$6)*100</f>
        <v>25.640620056944002</v>
      </c>
      <c r="AH41" s="40">
        <f t="shared" si="229"/>
        <v>25.365448504983391</v>
      </c>
      <c r="AI41" s="40">
        <f t="shared" ref="AI41:AK41" si="230">(AI40/AI$6)*100</f>
        <v>20.119947420308907</v>
      </c>
      <c r="AJ41" s="40">
        <f t="shared" si="230"/>
        <v>20.109439124487004</v>
      </c>
      <c r="AK41" s="40">
        <f t="shared" si="230"/>
        <v>22.54188167102566</v>
      </c>
      <c r="AL41" s="41">
        <f t="shared" ref="AL41" si="231">(AL40/AL$6)*100</f>
        <v>24.775504195495362</v>
      </c>
      <c r="AM41" s="40">
        <f t="shared" ref="AM41" si="232">(AM40/AM$6)*100</f>
        <v>23.99019228287521</v>
      </c>
      <c r="AN41" s="40">
        <f t="shared" ref="AN41" si="233">(AN40/AN$6)*100</f>
        <v>27.849424886720108</v>
      </c>
      <c r="AO41" s="40">
        <f t="shared" ref="AO41" si="234">(AO40/AO$6)*100</f>
        <v>28.254310344827587</v>
      </c>
      <c r="AP41" s="40">
        <f t="shared" ref="AP41" si="235">(AP40/AP$6)*100</f>
        <v>25.678463735914935</v>
      </c>
      <c r="AQ41" s="40">
        <f t="shared" ref="AQ41" si="236">(AQ40/AQ$6)*100</f>
        <v>25.641408114558473</v>
      </c>
      <c r="AR41" s="40">
        <f t="shared" ref="AR41" si="237">(AR40/AR$6)*100</f>
        <v>25.32017635943733</v>
      </c>
      <c r="AS41" s="40">
        <f t="shared" ref="AS41:AT41" si="238">(AS40/AS$6)*100</f>
        <v>25.833116375943767</v>
      </c>
      <c r="AT41" s="40">
        <f t="shared" si="238"/>
        <v>26.009714551866391</v>
      </c>
      <c r="AU41" s="40">
        <f t="shared" ref="AU41:AW41" si="239">(AU40/AU$6)*100</f>
        <v>18.491265853074896</v>
      </c>
      <c r="AV41" s="40">
        <f t="shared" si="239"/>
        <v>18.92079666512274</v>
      </c>
      <c r="AW41" s="40">
        <f t="shared" si="239"/>
        <v>21.694780315469973</v>
      </c>
      <c r="AX41" s="41">
        <f t="shared" ref="AX41" si="240">(AX40/AX$6)*100</f>
        <v>27.248745335220693</v>
      </c>
      <c r="AY41" s="40">
        <f t="shared" ref="AY41" si="241">(AY40/AY$6)*100</f>
        <v>25.999028300740925</v>
      </c>
      <c r="AZ41" s="40">
        <f t="shared" ref="AZ41" si="242">(AZ40/AZ$6)*100</f>
        <v>29.774127310061605</v>
      </c>
      <c r="BA41" s="40">
        <f t="shared" ref="BA41" si="243">(BA40/BA$6)*100</f>
        <v>30.574603925277842</v>
      </c>
      <c r="BB41" s="40">
        <f t="shared" ref="BB41" si="244">(BB40/BB$6)*100</f>
        <v>28.071602929210744</v>
      </c>
      <c r="BC41" s="40">
        <f t="shared" ref="BC41" si="245">(BC40/BC$6)*100</f>
        <v>27.795069413566527</v>
      </c>
      <c r="BD41" s="40">
        <f t="shared" ref="BD41" si="246">(BD40/BD$6)*100</f>
        <v>27.19950727246885</v>
      </c>
      <c r="BE41" s="40">
        <f t="shared" ref="BE41:BF41" si="247">(BE40/BE$6)*100</f>
        <v>28.113198962646162</v>
      </c>
      <c r="BF41" s="40">
        <f t="shared" si="247"/>
        <v>28.024385597256618</v>
      </c>
      <c r="BG41" s="40">
        <f t="shared" ref="BG41:BI41" si="248">(BG40/BG$6)*100</f>
        <v>21.317529063141098</v>
      </c>
      <c r="BH41" s="40">
        <f t="shared" si="248"/>
        <v>21.903685281483156</v>
      </c>
      <c r="BI41" s="40">
        <f t="shared" si="248"/>
        <v>25.594326698364089</v>
      </c>
      <c r="BJ41" s="41">
        <f t="shared" ref="BJ41" si="249">(BJ40/BJ$6)*100</f>
        <v>25.836758661186142</v>
      </c>
      <c r="BK41" s="40">
        <f t="shared" ref="BK41" si="250">(BK40/BK$6)*100</f>
        <v>23.474436503573394</v>
      </c>
      <c r="BL41" s="40">
        <f t="shared" ref="BL41" si="251">(BL40/BL$6)*100</f>
        <v>25.313152400835072</v>
      </c>
      <c r="BM41" s="40">
        <f t="shared" ref="BM41" si="252">(BM40/BM$6)*100</f>
        <v>24.861321230458898</v>
      </c>
      <c r="BN41" s="40">
        <f t="shared" ref="BN41" si="253">(BN40/BN$6)*100</f>
        <v>21.339434276206322</v>
      </c>
      <c r="BO41" s="40">
        <f t="shared" ref="BO41" si="254">(BO40/BO$6)*100</f>
        <v>19.61926961926962</v>
      </c>
      <c r="BP41" s="40">
        <f t="shared" ref="BP41" si="255">(BP40/BP$6)*100</f>
        <v>19.77900552486188</v>
      </c>
      <c r="BQ41" s="40">
        <f t="shared" ref="BQ41:BR41" si="256">(BQ40/BQ$6)*100</f>
        <v>19.808416010947656</v>
      </c>
      <c r="BR41" s="40">
        <f t="shared" si="256"/>
        <v>22.202166064981949</v>
      </c>
      <c r="BS41" s="40">
        <f t="shared" ref="BS41:BU41" si="257">(BS40/BS$6)*100</f>
        <v>13.136805953062392</v>
      </c>
      <c r="BT41" s="40">
        <f t="shared" si="257"/>
        <v>12.916111850865514</v>
      </c>
      <c r="BU41" s="40">
        <f t="shared" si="257"/>
        <v>14.949542360948135</v>
      </c>
      <c r="BV41" s="41">
        <f t="shared" ref="BV41" si="258">(BV40/BV$6)*100</f>
        <v>38.435374149659864</v>
      </c>
      <c r="BW41" s="40">
        <f t="shared" ref="BW41" si="259">(BW40/BW$6)*100</f>
        <v>28.930817610062892</v>
      </c>
      <c r="BX41" s="40">
        <f t="shared" ref="BX41" si="260">(BX40/BX$6)*100</f>
        <v>34.700315457413247</v>
      </c>
      <c r="BY41" s="40">
        <f t="shared" ref="BY41" si="261">(BY40/BY$6)*100</f>
        <v>29.684763572679511</v>
      </c>
      <c r="BZ41" s="40">
        <f t="shared" ref="BZ41" si="262">(BZ40/BZ$6)*100</f>
        <v>27.027027027027028</v>
      </c>
      <c r="CA41" s="40">
        <f t="shared" ref="CA41" si="263">(CA40/CA$6)*100</f>
        <v>18.371212121212121</v>
      </c>
      <c r="CB41" s="40">
        <f t="shared" ref="CB41" si="264">(CB40/CB$6)*100</f>
        <v>23.599999999999998</v>
      </c>
      <c r="CC41" s="40">
        <f t="shared" ref="CC41:CD41" si="265">(CC40/CC$6)*100</f>
        <v>18.327402135231317</v>
      </c>
      <c r="CD41" s="40">
        <f t="shared" si="265"/>
        <v>25.227272727272727</v>
      </c>
      <c r="CE41" s="40">
        <f t="shared" ref="CE41:CG41" si="266">(CE40/CE$6)*100</f>
        <v>7.3529411764705888</v>
      </c>
      <c r="CF41" s="40">
        <f t="shared" si="266"/>
        <v>2.2988505747126435</v>
      </c>
      <c r="CG41" s="40">
        <f t="shared" si="266"/>
        <v>9.9547511312217196</v>
      </c>
      <c r="CH41" s="41">
        <f t="shared" ref="CH41" si="267">(CH40/CH$6)*100</f>
        <v>10.945945945945947</v>
      </c>
      <c r="CI41" s="40">
        <f t="shared" ref="CI41" si="268">(CI40/CI$6)*100</f>
        <v>9.628610729023384</v>
      </c>
      <c r="CJ41" s="40">
        <f t="shared" ref="CJ41" si="269">(CJ40/CJ$6)*100</f>
        <v>12.942612942612945</v>
      </c>
      <c r="CK41" s="40">
        <f t="shared" ref="CK41" si="270">(CK40/CK$6)*100</f>
        <v>13.42434584755404</v>
      </c>
      <c r="CL41" s="40">
        <f t="shared" ref="CL41" si="271">(CL40/CL$6)*100</f>
        <v>10.570987654320987</v>
      </c>
      <c r="CM41" s="40">
        <f t="shared" ref="CM41" si="272">(CM40/CM$6)*100</f>
        <v>9.6207865168539328</v>
      </c>
      <c r="CN41" s="40">
        <f t="shared" ref="CN41" si="273">(CN40/CN$6)*100</f>
        <v>8.6404066073697585</v>
      </c>
      <c r="CO41" s="40">
        <f t="shared" ref="CO41:CP41" si="274">(CO40/CO$6)*100</f>
        <v>8.3333333333333321</v>
      </c>
      <c r="CP41" s="40">
        <f t="shared" si="274"/>
        <v>8.491142333536958</v>
      </c>
      <c r="CQ41" s="40">
        <f t="shared" ref="CQ41:CS41" si="275">(CQ40/CQ$6)*100</f>
        <v>6.6441441441441444</v>
      </c>
      <c r="CR41" s="40">
        <f t="shared" si="275"/>
        <v>6.4024390243902438</v>
      </c>
      <c r="CS41" s="40">
        <f t="shared" si="275"/>
        <v>7.0149253731343286</v>
      </c>
      <c r="CT41" s="41" t="e">
        <f t="shared" ref="CT41" si="276">(CT40/CT$6)*100</f>
        <v>#DIV/0!</v>
      </c>
      <c r="CU41" s="40" t="e">
        <f t="shared" ref="CU41" si="277">(CU40/CU$6)*100</f>
        <v>#DIV/0!</v>
      </c>
      <c r="CV41" s="40" t="e">
        <f t="shared" ref="CV41" si="278">(CV40/CV$6)*100</f>
        <v>#DIV/0!</v>
      </c>
      <c r="CW41" s="40" t="e">
        <f t="shared" ref="CW41" si="279">(CW40/CW$6)*100</f>
        <v>#DIV/0!</v>
      </c>
      <c r="CX41" s="40" t="e">
        <f t="shared" ref="CX41" si="280">(CX40/CX$6)*100</f>
        <v>#DIV/0!</v>
      </c>
      <c r="CY41" s="40" t="e">
        <f t="shared" ref="CY41" si="281">(CY40/CY$6)*100</f>
        <v>#DIV/0!</v>
      </c>
      <c r="CZ41" s="40" t="e">
        <f t="shared" ref="CZ41" si="282">(CZ40/CZ$6)*100</f>
        <v>#DIV/0!</v>
      </c>
      <c r="DA41" s="40">
        <f t="shared" ref="DA41:DB41" si="283">(DA40/DA$6)*100</f>
        <v>57.627118644067799</v>
      </c>
      <c r="DB41" s="40">
        <f t="shared" si="283"/>
        <v>25.954198473282442</v>
      </c>
      <c r="DC41" s="40">
        <f t="shared" ref="DC41:DE41" si="284">(DC40/DC$6)*100</f>
        <v>18.579234972677597</v>
      </c>
      <c r="DD41" s="40">
        <f t="shared" si="284"/>
        <v>14.351851851851851</v>
      </c>
      <c r="DE41" s="40">
        <f t="shared" si="284"/>
        <v>15.584415584415584</v>
      </c>
      <c r="DF41" s="41">
        <f t="shared" ref="DF41" si="285">(DF40/DF$6)*100</f>
        <v>19.886363636363637</v>
      </c>
      <c r="DG41" s="40">
        <f t="shared" ref="DG41" si="286">(DG40/DG$6)*100</f>
        <v>15.257731958762887</v>
      </c>
      <c r="DH41" s="40">
        <f t="shared" ref="DH41" si="287">(DH40/DH$6)*100</f>
        <v>22.135922330097088</v>
      </c>
      <c r="DI41" s="40">
        <f t="shared" ref="DI41" si="288">(DI40/DI$6)*100</f>
        <v>24.573378839590443</v>
      </c>
      <c r="DJ41" s="40">
        <f t="shared" ref="DJ41" si="289">(DJ40/DJ$6)*100</f>
        <v>17.726161369193154</v>
      </c>
      <c r="DK41" s="40">
        <f t="shared" ref="DK41" si="290">(DK40/DK$6)*100</f>
        <v>18.514150943396228</v>
      </c>
      <c r="DL41" s="40">
        <f t="shared" ref="DL41" si="291">(DL40/DL$6)*100</f>
        <v>18.938605619146724</v>
      </c>
      <c r="DM41" s="40">
        <f t="shared" ref="DM41:DN41" si="292">(DM40/DM$6)*100</f>
        <v>20.745697896749522</v>
      </c>
      <c r="DN41" s="40">
        <f t="shared" si="292"/>
        <v>16.634050880626223</v>
      </c>
      <c r="DO41" s="40">
        <f t="shared" ref="DO41:DQ41" si="293">(DO40/DO$6)*100</f>
        <v>16.666666666666664</v>
      </c>
      <c r="DP41" s="40">
        <f t="shared" si="293"/>
        <v>16.471647164716472</v>
      </c>
      <c r="DQ41" s="40">
        <f t="shared" si="293"/>
        <v>14.295824486907287</v>
      </c>
      <c r="DR41" s="25"/>
      <c r="DS41" s="25"/>
      <c r="DT41" s="25"/>
      <c r="DU41" s="25"/>
      <c r="DV41" s="25"/>
      <c r="DW41" s="25"/>
      <c r="DX41" s="25"/>
      <c r="DY41" s="25"/>
    </row>
    <row r="42" spans="1:129">
      <c r="A42" s="51" t="s">
        <v>50</v>
      </c>
      <c r="B42" s="24">
        <v>1073</v>
      </c>
      <c r="C42" s="26">
        <v>1233</v>
      </c>
      <c r="D42" s="26">
        <v>1833</v>
      </c>
      <c r="E42" s="26">
        <v>2034</v>
      </c>
      <c r="F42" s="24">
        <v>1875</v>
      </c>
      <c r="G42" s="24">
        <v>1805</v>
      </c>
      <c r="H42" s="24">
        <v>1793</v>
      </c>
      <c r="I42" s="24">
        <v>1791</v>
      </c>
      <c r="J42" s="24">
        <v>1796</v>
      </c>
      <c r="K42" s="24">
        <v>791</v>
      </c>
      <c r="L42" s="24">
        <v>823</v>
      </c>
      <c r="M42" s="24">
        <v>1235</v>
      </c>
      <c r="N42" s="50">
        <v>1073</v>
      </c>
      <c r="O42" s="26">
        <v>1224</v>
      </c>
      <c r="P42" s="26">
        <v>1831</v>
      </c>
      <c r="Q42" s="26">
        <v>2027</v>
      </c>
      <c r="R42" s="24">
        <v>1873</v>
      </c>
      <c r="S42" s="24">
        <v>1779</v>
      </c>
      <c r="T42" s="24">
        <v>1786</v>
      </c>
      <c r="U42" s="24">
        <v>1763</v>
      </c>
      <c r="V42" s="24">
        <v>1745</v>
      </c>
      <c r="W42" s="24">
        <v>769</v>
      </c>
      <c r="X42" s="24">
        <v>812</v>
      </c>
      <c r="Y42" s="24">
        <v>1203</v>
      </c>
      <c r="Z42" s="50">
        <v>640</v>
      </c>
      <c r="AA42" s="26">
        <v>725</v>
      </c>
      <c r="AB42" s="26">
        <v>941</v>
      </c>
      <c r="AC42" s="26">
        <v>982</v>
      </c>
      <c r="AD42" s="24">
        <v>806</v>
      </c>
      <c r="AE42" s="24">
        <v>761</v>
      </c>
      <c r="AF42" s="24">
        <v>751</v>
      </c>
      <c r="AG42" s="24">
        <v>747</v>
      </c>
      <c r="AH42" s="24">
        <v>745</v>
      </c>
      <c r="AI42" s="24">
        <v>321</v>
      </c>
      <c r="AJ42" s="24">
        <v>329</v>
      </c>
      <c r="AK42" s="24">
        <v>495</v>
      </c>
      <c r="AL42" s="50">
        <v>433</v>
      </c>
      <c r="AM42" s="26">
        <v>508</v>
      </c>
      <c r="AN42" s="26">
        <v>892</v>
      </c>
      <c r="AO42" s="26">
        <v>1052</v>
      </c>
      <c r="AP42" s="24">
        <v>1069</v>
      </c>
      <c r="AQ42" s="24">
        <v>1044</v>
      </c>
      <c r="AR42" s="24">
        <v>1042</v>
      </c>
      <c r="AS42" s="24">
        <v>1044</v>
      </c>
      <c r="AT42" s="24">
        <v>1051</v>
      </c>
      <c r="AU42" s="24">
        <v>470</v>
      </c>
      <c r="AV42" s="24">
        <v>494</v>
      </c>
      <c r="AW42" s="24">
        <v>740</v>
      </c>
      <c r="AX42" s="50">
        <v>869</v>
      </c>
      <c r="AY42" s="26">
        <v>1005</v>
      </c>
      <c r="AZ42" s="26">
        <v>1525</v>
      </c>
      <c r="BA42" s="26">
        <v>1702</v>
      </c>
      <c r="BB42" s="24">
        <v>1545</v>
      </c>
      <c r="BC42" s="24">
        <v>1455</v>
      </c>
      <c r="BD42" s="24">
        <v>1464</v>
      </c>
      <c r="BE42" s="24">
        <v>1454</v>
      </c>
      <c r="BF42" s="24">
        <v>1436</v>
      </c>
      <c r="BG42" s="24">
        <v>647</v>
      </c>
      <c r="BH42" s="24">
        <v>675</v>
      </c>
      <c r="BI42" s="24">
        <v>961</v>
      </c>
      <c r="BJ42" s="50">
        <v>161</v>
      </c>
      <c r="BK42" s="26">
        <v>171</v>
      </c>
      <c r="BL42" s="26">
        <v>229</v>
      </c>
      <c r="BM42" s="26">
        <v>240</v>
      </c>
      <c r="BN42" s="24">
        <v>223</v>
      </c>
      <c r="BO42" s="24">
        <v>212</v>
      </c>
      <c r="BP42" s="24">
        <v>213</v>
      </c>
      <c r="BQ42" s="24">
        <v>216</v>
      </c>
      <c r="BR42" s="24">
        <v>197</v>
      </c>
      <c r="BS42" s="24">
        <v>67</v>
      </c>
      <c r="BT42" s="24">
        <v>76</v>
      </c>
      <c r="BU42" s="24">
        <v>148</v>
      </c>
      <c r="BV42" s="50">
        <v>81</v>
      </c>
      <c r="BW42" s="26">
        <v>68</v>
      </c>
      <c r="BX42" s="26">
        <v>71</v>
      </c>
      <c r="BY42" s="26">
        <v>75</v>
      </c>
      <c r="BZ42" s="24">
        <v>70</v>
      </c>
      <c r="CA42" s="24">
        <v>61</v>
      </c>
      <c r="CB42" s="24">
        <v>77</v>
      </c>
      <c r="CC42" s="24">
        <v>71</v>
      </c>
      <c r="CD42" s="24">
        <v>61</v>
      </c>
      <c r="CE42" s="24">
        <v>9</v>
      </c>
      <c r="CF42" s="24">
        <v>6</v>
      </c>
      <c r="CG42" s="24">
        <v>23</v>
      </c>
      <c r="CH42" s="50">
        <v>30</v>
      </c>
      <c r="CI42" s="26">
        <v>31</v>
      </c>
      <c r="CJ42" s="26">
        <v>50</v>
      </c>
      <c r="CK42" s="26">
        <v>52</v>
      </c>
      <c r="CL42" s="24">
        <v>65</v>
      </c>
      <c r="CM42" s="24">
        <v>71</v>
      </c>
      <c r="CN42" s="24">
        <v>65</v>
      </c>
      <c r="CO42" s="24">
        <v>59</v>
      </c>
      <c r="CP42" s="24">
        <v>60</v>
      </c>
      <c r="CQ42" s="24">
        <v>30</v>
      </c>
      <c r="CR42" s="24">
        <v>31</v>
      </c>
      <c r="CS42" s="24">
        <v>57</v>
      </c>
      <c r="CT42" s="50"/>
      <c r="CU42" s="26"/>
      <c r="CV42" s="26"/>
      <c r="CW42" s="26"/>
      <c r="DA42" s="24">
        <v>1</v>
      </c>
      <c r="DB42" s="24">
        <v>16</v>
      </c>
      <c r="DC42" s="24">
        <v>8</v>
      </c>
      <c r="DD42" s="24">
        <v>5</v>
      </c>
      <c r="DE42" s="24">
        <v>11</v>
      </c>
      <c r="DF42" s="50">
        <v>13</v>
      </c>
      <c r="DG42" s="26">
        <v>17</v>
      </c>
      <c r="DH42" s="26">
        <v>27</v>
      </c>
      <c r="DI42" s="26">
        <v>33</v>
      </c>
      <c r="DJ42" s="24">
        <v>40</v>
      </c>
      <c r="DK42" s="24">
        <v>41</v>
      </c>
      <c r="DL42" s="24">
        <v>44</v>
      </c>
      <c r="DM42" s="24">
        <v>33</v>
      </c>
      <c r="DN42" s="24">
        <v>36</v>
      </c>
      <c r="DO42" s="24">
        <v>17</v>
      </c>
      <c r="DP42" s="24">
        <v>25</v>
      </c>
      <c r="DQ42" s="24">
        <v>26</v>
      </c>
      <c r="DR42" s="25"/>
      <c r="DS42" s="25"/>
      <c r="DT42" s="25"/>
      <c r="DU42" s="25"/>
      <c r="DV42" s="25"/>
      <c r="DW42" s="25"/>
      <c r="DX42" s="25"/>
      <c r="DY42" s="25"/>
    </row>
    <row r="43" spans="1:129">
      <c r="A43" s="51" t="s">
        <v>51</v>
      </c>
      <c r="B43" s="24">
        <v>68</v>
      </c>
      <c r="C43" s="26">
        <v>29</v>
      </c>
      <c r="D43" s="26">
        <v>98</v>
      </c>
      <c r="E43" s="26">
        <v>129</v>
      </c>
      <c r="F43" s="24">
        <v>141</v>
      </c>
      <c r="G43" s="24">
        <v>132</v>
      </c>
      <c r="H43" s="24">
        <v>17</v>
      </c>
      <c r="I43" s="24">
        <v>220</v>
      </c>
      <c r="J43" s="24">
        <v>240</v>
      </c>
      <c r="K43" s="24">
        <v>464</v>
      </c>
      <c r="L43" s="24">
        <v>429</v>
      </c>
      <c r="M43" s="24">
        <v>329</v>
      </c>
      <c r="N43" s="50">
        <v>68</v>
      </c>
      <c r="O43" s="26">
        <v>29</v>
      </c>
      <c r="P43" s="26">
        <v>98</v>
      </c>
      <c r="Q43" s="26">
        <v>129</v>
      </c>
      <c r="R43" s="24">
        <v>141</v>
      </c>
      <c r="S43" s="24">
        <v>132</v>
      </c>
      <c r="T43" s="24">
        <v>17</v>
      </c>
      <c r="U43" s="24">
        <v>220</v>
      </c>
      <c r="V43" s="24">
        <v>239</v>
      </c>
      <c r="W43" s="24">
        <v>460</v>
      </c>
      <c r="X43" s="24">
        <v>427</v>
      </c>
      <c r="Y43" s="24">
        <v>328</v>
      </c>
      <c r="Z43" s="50">
        <v>54</v>
      </c>
      <c r="AA43" s="26">
        <v>25</v>
      </c>
      <c r="AB43" s="26">
        <v>63</v>
      </c>
      <c r="AC43" s="26">
        <v>87</v>
      </c>
      <c r="AD43" s="24">
        <v>89</v>
      </c>
      <c r="AE43" s="24">
        <v>73</v>
      </c>
      <c r="AF43" s="24">
        <v>13</v>
      </c>
      <c r="AG43" s="24">
        <v>122</v>
      </c>
      <c r="AH43" s="24">
        <v>113</v>
      </c>
      <c r="AI43" s="24">
        <v>235</v>
      </c>
      <c r="AJ43" s="24">
        <v>199</v>
      </c>
      <c r="AK43" s="24">
        <v>133</v>
      </c>
      <c r="AL43" s="50">
        <v>14</v>
      </c>
      <c r="AM43" s="26">
        <v>4</v>
      </c>
      <c r="AN43" s="26">
        <v>35</v>
      </c>
      <c r="AO43" s="26">
        <v>42</v>
      </c>
      <c r="AP43" s="24">
        <v>52</v>
      </c>
      <c r="AQ43" s="24">
        <v>59</v>
      </c>
      <c r="AR43" s="24">
        <v>4</v>
      </c>
      <c r="AS43" s="24">
        <v>98</v>
      </c>
      <c r="AT43" s="24">
        <v>127</v>
      </c>
      <c r="AU43" s="24">
        <v>229</v>
      </c>
      <c r="AV43" s="24">
        <v>230</v>
      </c>
      <c r="AW43" s="24">
        <v>196</v>
      </c>
      <c r="AX43" s="50">
        <v>58</v>
      </c>
      <c r="AY43" s="26">
        <v>27</v>
      </c>
      <c r="AZ43" s="26">
        <v>91</v>
      </c>
      <c r="BA43" s="26">
        <v>112</v>
      </c>
      <c r="BB43" s="24">
        <v>130</v>
      </c>
      <c r="BC43" s="24">
        <v>122</v>
      </c>
      <c r="BD43" s="24">
        <v>17</v>
      </c>
      <c r="BE43" s="24">
        <v>199</v>
      </c>
      <c r="BF43" s="24">
        <v>210</v>
      </c>
      <c r="BG43" s="24">
        <v>407</v>
      </c>
      <c r="BH43" s="24">
        <v>368</v>
      </c>
      <c r="BI43" s="24">
        <v>279</v>
      </c>
      <c r="BJ43" s="50">
        <v>9</v>
      </c>
      <c r="BK43" s="26">
        <v>2</v>
      </c>
      <c r="BL43" s="26">
        <v>2</v>
      </c>
      <c r="BM43" s="26">
        <v>7</v>
      </c>
      <c r="BN43" s="24">
        <v>8</v>
      </c>
      <c r="BO43" s="24">
        <v>8</v>
      </c>
      <c r="BP43" s="24">
        <v>0</v>
      </c>
      <c r="BQ43" s="24">
        <v>15</v>
      </c>
      <c r="BR43" s="24">
        <v>21</v>
      </c>
      <c r="BS43" s="24">
        <v>35</v>
      </c>
      <c r="BT43" s="24">
        <v>41</v>
      </c>
      <c r="BU43" s="24">
        <v>35</v>
      </c>
      <c r="BV43" s="50"/>
      <c r="BW43" s="26"/>
      <c r="BX43" s="26"/>
      <c r="BY43" s="26"/>
      <c r="CH43" s="50">
        <v>1</v>
      </c>
      <c r="CI43" s="26">
        <v>0</v>
      </c>
      <c r="CJ43" s="26">
        <v>3</v>
      </c>
      <c r="CK43" s="26">
        <v>9</v>
      </c>
      <c r="CL43" s="24">
        <v>2</v>
      </c>
      <c r="CM43" s="24">
        <v>2</v>
      </c>
      <c r="CN43" s="24">
        <v>0</v>
      </c>
      <c r="CO43" s="24">
        <v>5</v>
      </c>
      <c r="CP43" s="24">
        <v>4</v>
      </c>
      <c r="CQ43" s="24">
        <v>9</v>
      </c>
      <c r="CR43" s="24">
        <v>7</v>
      </c>
      <c r="CS43" s="24">
        <v>5</v>
      </c>
      <c r="CT43" s="50"/>
      <c r="CU43" s="26"/>
      <c r="CV43" s="26"/>
      <c r="CW43" s="26"/>
      <c r="DB43" s="24">
        <v>0</v>
      </c>
      <c r="DC43" s="24">
        <v>3</v>
      </c>
      <c r="DD43" s="24">
        <v>2</v>
      </c>
      <c r="DE43" s="24">
        <v>3</v>
      </c>
      <c r="DF43" s="50">
        <v>0</v>
      </c>
      <c r="DG43" s="26">
        <v>0</v>
      </c>
      <c r="DH43" s="26">
        <v>2</v>
      </c>
      <c r="DI43" s="26">
        <v>1</v>
      </c>
      <c r="DJ43" s="24">
        <v>1</v>
      </c>
      <c r="DK43" s="24">
        <v>0</v>
      </c>
      <c r="DL43" s="24">
        <v>0</v>
      </c>
      <c r="DM43" s="24">
        <v>1</v>
      </c>
      <c r="DN43" s="24">
        <v>4</v>
      </c>
      <c r="DO43" s="24">
        <v>6</v>
      </c>
      <c r="DP43" s="24">
        <v>9</v>
      </c>
      <c r="DQ43" s="24">
        <v>6</v>
      </c>
      <c r="DR43" s="25"/>
      <c r="DS43" s="25"/>
      <c r="DT43" s="25"/>
      <c r="DU43" s="25"/>
      <c r="DV43" s="25"/>
      <c r="DW43" s="25"/>
      <c r="DX43" s="25"/>
      <c r="DY43" s="25"/>
    </row>
    <row r="44" spans="1:129">
      <c r="A44" s="51" t="s">
        <v>52</v>
      </c>
      <c r="B44" s="24">
        <v>263</v>
      </c>
      <c r="C44" s="26">
        <v>348</v>
      </c>
      <c r="D44" s="26">
        <v>377</v>
      </c>
      <c r="E44" s="26">
        <v>342</v>
      </c>
      <c r="F44" s="24">
        <v>280</v>
      </c>
      <c r="G44" s="24">
        <v>279</v>
      </c>
      <c r="H44" s="24">
        <v>315</v>
      </c>
      <c r="I44" s="24">
        <v>334</v>
      </c>
      <c r="J44" s="24">
        <v>267</v>
      </c>
      <c r="K44" s="24">
        <v>507</v>
      </c>
      <c r="L44" s="24">
        <v>515</v>
      </c>
      <c r="M44" s="24">
        <v>591</v>
      </c>
      <c r="N44" s="50">
        <v>263</v>
      </c>
      <c r="O44" s="26">
        <v>348</v>
      </c>
      <c r="P44" s="26">
        <v>377</v>
      </c>
      <c r="Q44" s="26">
        <v>342</v>
      </c>
      <c r="R44" s="24">
        <v>280</v>
      </c>
      <c r="S44" s="24">
        <v>279</v>
      </c>
      <c r="T44" s="24">
        <v>313</v>
      </c>
      <c r="U44" s="24">
        <v>334</v>
      </c>
      <c r="V44" s="24">
        <v>266</v>
      </c>
      <c r="W44" s="24">
        <v>506</v>
      </c>
      <c r="X44" s="24">
        <v>514</v>
      </c>
      <c r="Y44" s="24">
        <v>585</v>
      </c>
      <c r="Z44" s="50">
        <v>192</v>
      </c>
      <c r="AA44" s="26">
        <v>247</v>
      </c>
      <c r="AB44" s="26">
        <v>243</v>
      </c>
      <c r="AC44" s="26">
        <v>214</v>
      </c>
      <c r="AD44" s="24">
        <v>149</v>
      </c>
      <c r="AE44" s="24">
        <v>140</v>
      </c>
      <c r="AF44" s="24">
        <v>156</v>
      </c>
      <c r="AG44" s="24">
        <v>157</v>
      </c>
      <c r="AH44" s="24">
        <v>127</v>
      </c>
      <c r="AI44" s="24">
        <v>220</v>
      </c>
      <c r="AJ44" s="24">
        <v>227</v>
      </c>
      <c r="AK44" s="24">
        <v>258</v>
      </c>
      <c r="AL44" s="50">
        <v>71</v>
      </c>
      <c r="AM44" s="26">
        <v>101</v>
      </c>
      <c r="AN44" s="26">
        <v>134</v>
      </c>
      <c r="AO44" s="26">
        <v>128</v>
      </c>
      <c r="AP44" s="24">
        <v>131</v>
      </c>
      <c r="AQ44" s="24">
        <v>139</v>
      </c>
      <c r="AR44" s="24">
        <v>159</v>
      </c>
      <c r="AS44" s="24">
        <v>177</v>
      </c>
      <c r="AT44" s="24">
        <v>140</v>
      </c>
      <c r="AU44" s="24">
        <v>287</v>
      </c>
      <c r="AV44" s="24">
        <v>288</v>
      </c>
      <c r="AW44" s="24">
        <v>333</v>
      </c>
      <c r="AX44" s="50">
        <v>257</v>
      </c>
      <c r="AY44" s="26">
        <v>339</v>
      </c>
      <c r="AZ44" s="26">
        <v>365</v>
      </c>
      <c r="BA44" s="26">
        <v>332</v>
      </c>
      <c r="BB44" s="24">
        <v>271</v>
      </c>
      <c r="BC44" s="24">
        <v>275</v>
      </c>
      <c r="BD44" s="24">
        <v>301</v>
      </c>
      <c r="BE44" s="24">
        <v>309</v>
      </c>
      <c r="BF44" s="24">
        <v>254</v>
      </c>
      <c r="BG44" s="24">
        <v>485</v>
      </c>
      <c r="BH44" s="24">
        <v>491</v>
      </c>
      <c r="BI44" s="24">
        <v>558</v>
      </c>
      <c r="BJ44" s="50">
        <v>5</v>
      </c>
      <c r="BK44" s="26">
        <v>7</v>
      </c>
      <c r="BL44" s="26">
        <v>9</v>
      </c>
      <c r="BM44" s="26">
        <v>7</v>
      </c>
      <c r="BN44" s="24">
        <v>4</v>
      </c>
      <c r="BO44" s="24">
        <v>2</v>
      </c>
      <c r="BP44" s="24">
        <v>6</v>
      </c>
      <c r="BQ44" s="24">
        <v>5</v>
      </c>
      <c r="BR44" s="24">
        <v>8</v>
      </c>
      <c r="BS44" s="24">
        <v>12</v>
      </c>
      <c r="BT44" s="24">
        <v>12</v>
      </c>
      <c r="BU44" s="24">
        <v>13</v>
      </c>
      <c r="BV44" s="50"/>
      <c r="BW44" s="26"/>
      <c r="BX44" s="26"/>
      <c r="BY44" s="26"/>
      <c r="CH44" s="50">
        <v>0</v>
      </c>
      <c r="CI44" s="26">
        <v>1</v>
      </c>
      <c r="CJ44" s="26">
        <v>3</v>
      </c>
      <c r="CK44" s="26">
        <v>2</v>
      </c>
      <c r="CL44" s="24">
        <v>0</v>
      </c>
      <c r="CM44" s="24">
        <v>0</v>
      </c>
      <c r="CN44" s="24">
        <v>4</v>
      </c>
      <c r="CO44" s="24">
        <v>6</v>
      </c>
      <c r="CP44" s="24">
        <v>3</v>
      </c>
      <c r="CQ44" s="24">
        <v>6</v>
      </c>
      <c r="CR44" s="24">
        <v>6</v>
      </c>
      <c r="CS44" s="24">
        <v>7</v>
      </c>
      <c r="CT44" s="50"/>
      <c r="CU44" s="26"/>
      <c r="CV44" s="26"/>
      <c r="CW44" s="26"/>
      <c r="DA44" s="24">
        <v>0</v>
      </c>
      <c r="DB44" s="24">
        <v>0</v>
      </c>
      <c r="DC44" s="24">
        <v>0</v>
      </c>
      <c r="DD44" s="24">
        <v>1</v>
      </c>
      <c r="DE44" s="24">
        <v>1</v>
      </c>
      <c r="DF44" s="50">
        <v>1</v>
      </c>
      <c r="DG44" s="26">
        <v>1</v>
      </c>
      <c r="DH44" s="26">
        <v>0</v>
      </c>
      <c r="DI44" s="26">
        <v>1</v>
      </c>
      <c r="DJ44" s="24">
        <v>5</v>
      </c>
      <c r="DK44" s="24">
        <v>2</v>
      </c>
      <c r="DL44" s="24">
        <v>2</v>
      </c>
      <c r="DM44" s="24">
        <v>14</v>
      </c>
      <c r="DN44" s="24">
        <v>1</v>
      </c>
      <c r="DO44" s="24">
        <v>3</v>
      </c>
      <c r="DP44" s="24">
        <v>4</v>
      </c>
      <c r="DQ44" s="24">
        <v>6</v>
      </c>
      <c r="DR44" s="25"/>
      <c r="DS44" s="25"/>
      <c r="DT44" s="25"/>
      <c r="DU44" s="25"/>
      <c r="DV44" s="25"/>
      <c r="DW44" s="25"/>
      <c r="DX44" s="25"/>
      <c r="DY44" s="25"/>
    </row>
    <row r="45" spans="1:129">
      <c r="A45" s="51" t="s">
        <v>53</v>
      </c>
      <c r="B45" s="24">
        <v>238</v>
      </c>
      <c r="C45" s="26">
        <v>301</v>
      </c>
      <c r="D45" s="26">
        <v>290</v>
      </c>
      <c r="E45" s="26">
        <v>314</v>
      </c>
      <c r="F45" s="24">
        <v>425</v>
      </c>
      <c r="G45" s="24">
        <v>466</v>
      </c>
      <c r="H45" s="24">
        <v>447</v>
      </c>
      <c r="I45" s="24">
        <v>496</v>
      </c>
      <c r="J45" s="24">
        <v>201</v>
      </c>
      <c r="K45" s="24">
        <v>454</v>
      </c>
      <c r="L45" s="24">
        <v>462</v>
      </c>
      <c r="M45" s="24">
        <v>649</v>
      </c>
      <c r="N45" s="50">
        <v>238</v>
      </c>
      <c r="O45" s="26">
        <v>298</v>
      </c>
      <c r="P45" s="26">
        <v>290</v>
      </c>
      <c r="Q45" s="26">
        <v>314</v>
      </c>
      <c r="R45" s="24">
        <v>424</v>
      </c>
      <c r="S45" s="24">
        <v>464</v>
      </c>
      <c r="T45" s="24">
        <v>446</v>
      </c>
      <c r="U45" s="24">
        <v>495</v>
      </c>
      <c r="V45" s="24">
        <v>201</v>
      </c>
      <c r="W45" s="24">
        <v>454</v>
      </c>
      <c r="X45" s="24">
        <v>459</v>
      </c>
      <c r="Y45" s="24">
        <v>644</v>
      </c>
      <c r="Z45" s="50">
        <v>175</v>
      </c>
      <c r="AA45" s="26">
        <v>203</v>
      </c>
      <c r="AB45" s="26">
        <v>183</v>
      </c>
      <c r="AC45" s="26">
        <v>180</v>
      </c>
      <c r="AD45" s="24">
        <v>227</v>
      </c>
      <c r="AE45" s="24">
        <v>242</v>
      </c>
      <c r="AF45" s="24">
        <v>215</v>
      </c>
      <c r="AG45" s="24">
        <v>237</v>
      </c>
      <c r="AH45" s="24">
        <v>98</v>
      </c>
      <c r="AI45" s="24">
        <v>195</v>
      </c>
      <c r="AJ45" s="24">
        <v>201</v>
      </c>
      <c r="AK45" s="24">
        <v>266</v>
      </c>
      <c r="AL45" s="50">
        <v>63</v>
      </c>
      <c r="AM45" s="26">
        <v>98</v>
      </c>
      <c r="AN45" s="26">
        <v>107</v>
      </c>
      <c r="AO45" s="26">
        <v>134</v>
      </c>
      <c r="AP45" s="24">
        <v>198</v>
      </c>
      <c r="AQ45" s="24">
        <v>224</v>
      </c>
      <c r="AR45" s="24">
        <v>232</v>
      </c>
      <c r="AS45" s="24">
        <v>259</v>
      </c>
      <c r="AT45" s="24">
        <v>103</v>
      </c>
      <c r="AU45" s="24">
        <v>259</v>
      </c>
      <c r="AV45" s="24">
        <v>261</v>
      </c>
      <c r="AW45" s="24">
        <v>383</v>
      </c>
      <c r="AX45" s="50">
        <v>228</v>
      </c>
      <c r="AY45" s="26">
        <v>286</v>
      </c>
      <c r="AZ45" s="26">
        <v>275</v>
      </c>
      <c r="BA45" s="26">
        <v>294</v>
      </c>
      <c r="BB45" s="24">
        <v>398</v>
      </c>
      <c r="BC45" s="24">
        <v>440</v>
      </c>
      <c r="BD45" s="24">
        <v>418</v>
      </c>
      <c r="BE45" s="24">
        <v>461</v>
      </c>
      <c r="BF45" s="24">
        <v>192</v>
      </c>
      <c r="BG45" s="24">
        <v>402</v>
      </c>
      <c r="BH45" s="24">
        <v>403</v>
      </c>
      <c r="BI45" s="24">
        <v>595</v>
      </c>
      <c r="BJ45" s="50">
        <v>7</v>
      </c>
      <c r="BK45" s="26">
        <v>9</v>
      </c>
      <c r="BL45" s="26">
        <v>11</v>
      </c>
      <c r="BM45" s="26">
        <v>9</v>
      </c>
      <c r="BN45" s="24">
        <v>13</v>
      </c>
      <c r="BO45" s="24">
        <v>13</v>
      </c>
      <c r="BP45" s="24">
        <v>15</v>
      </c>
      <c r="BQ45" s="24">
        <v>23</v>
      </c>
      <c r="BR45" s="24">
        <v>2</v>
      </c>
      <c r="BS45" s="24">
        <v>20</v>
      </c>
      <c r="BT45" s="24">
        <v>14</v>
      </c>
      <c r="BU45" s="24">
        <v>15</v>
      </c>
      <c r="BV45" s="50"/>
      <c r="BW45" s="26"/>
      <c r="BX45" s="26"/>
      <c r="BY45" s="26"/>
      <c r="CH45" s="50">
        <v>1</v>
      </c>
      <c r="CI45" s="26">
        <v>1</v>
      </c>
      <c r="CJ45" s="26">
        <v>1</v>
      </c>
      <c r="CK45" s="26">
        <v>9</v>
      </c>
      <c r="CL45" s="24">
        <v>7</v>
      </c>
      <c r="CM45" s="24">
        <v>6</v>
      </c>
      <c r="CN45" s="24">
        <v>7</v>
      </c>
      <c r="CO45" s="24">
        <v>3</v>
      </c>
      <c r="CP45" s="24">
        <v>3</v>
      </c>
      <c r="CQ45" s="24">
        <v>8</v>
      </c>
      <c r="CR45" s="24">
        <v>14</v>
      </c>
      <c r="CS45" s="24">
        <v>16</v>
      </c>
      <c r="CT45" s="50"/>
      <c r="CU45" s="26"/>
      <c r="CV45" s="26"/>
      <c r="CW45" s="26"/>
      <c r="DA45" s="24">
        <v>0</v>
      </c>
      <c r="DB45" s="24">
        <v>0</v>
      </c>
      <c r="DC45" s="24">
        <v>3</v>
      </c>
      <c r="DD45" s="24">
        <v>4</v>
      </c>
      <c r="DE45" s="24">
        <v>4</v>
      </c>
      <c r="DF45" s="50">
        <v>2</v>
      </c>
      <c r="DG45" s="26">
        <v>2</v>
      </c>
      <c r="DH45" s="26">
        <v>3</v>
      </c>
      <c r="DI45" s="26">
        <v>2</v>
      </c>
      <c r="DJ45" s="24">
        <v>6</v>
      </c>
      <c r="DK45" s="24">
        <v>5</v>
      </c>
      <c r="DL45" s="24">
        <v>6</v>
      </c>
      <c r="DM45" s="24">
        <v>8</v>
      </c>
      <c r="DN45" s="24">
        <v>4</v>
      </c>
      <c r="DO45" s="24">
        <v>21</v>
      </c>
      <c r="DP45" s="24">
        <v>24</v>
      </c>
      <c r="DQ45" s="24">
        <v>14</v>
      </c>
      <c r="DR45" s="25"/>
      <c r="DS45" s="25"/>
      <c r="DT45" s="25"/>
      <c r="DU45" s="25"/>
      <c r="DV45" s="25"/>
      <c r="DW45" s="25"/>
      <c r="DX45" s="25"/>
      <c r="DY45" s="25"/>
    </row>
    <row r="46" spans="1:129">
      <c r="A46" s="51" t="s">
        <v>56</v>
      </c>
      <c r="B46" s="24">
        <v>869</v>
      </c>
      <c r="C46" s="26">
        <v>828</v>
      </c>
      <c r="D46" s="26">
        <v>819</v>
      </c>
      <c r="E46" s="26">
        <v>793</v>
      </c>
      <c r="F46" s="24">
        <v>1136</v>
      </c>
      <c r="G46" s="24">
        <v>1196</v>
      </c>
      <c r="H46" s="24">
        <v>1262</v>
      </c>
      <c r="I46" s="24">
        <v>1291</v>
      </c>
      <c r="J46" s="24">
        <v>1292</v>
      </c>
      <c r="K46" s="24">
        <v>982</v>
      </c>
      <c r="L46" s="24">
        <v>1092</v>
      </c>
      <c r="M46" s="24">
        <v>1258</v>
      </c>
      <c r="N46" s="50">
        <v>869</v>
      </c>
      <c r="O46" s="26">
        <v>828</v>
      </c>
      <c r="P46" s="26">
        <v>819</v>
      </c>
      <c r="Q46" s="26">
        <v>793</v>
      </c>
      <c r="R46" s="24">
        <v>1133</v>
      </c>
      <c r="S46" s="24">
        <v>1189</v>
      </c>
      <c r="T46" s="24">
        <v>1254</v>
      </c>
      <c r="U46" s="24">
        <v>1282</v>
      </c>
      <c r="V46" s="24">
        <v>1271</v>
      </c>
      <c r="W46" s="24">
        <v>960</v>
      </c>
      <c r="X46" s="24">
        <v>1063</v>
      </c>
      <c r="Y46" s="24">
        <v>1225</v>
      </c>
      <c r="Z46" s="50">
        <v>541</v>
      </c>
      <c r="AA46" s="26">
        <v>492</v>
      </c>
      <c r="AB46" s="26">
        <v>476</v>
      </c>
      <c r="AC46" s="26">
        <v>463</v>
      </c>
      <c r="AD46" s="24">
        <v>581</v>
      </c>
      <c r="AE46" s="24">
        <v>569</v>
      </c>
      <c r="AF46" s="24">
        <v>585</v>
      </c>
      <c r="AG46" s="24">
        <v>597</v>
      </c>
      <c r="AH46" s="24">
        <v>588</v>
      </c>
      <c r="AI46" s="24">
        <v>447</v>
      </c>
      <c r="AJ46" s="24">
        <v>487</v>
      </c>
      <c r="AK46" s="24">
        <v>540</v>
      </c>
      <c r="AL46" s="50">
        <v>328</v>
      </c>
      <c r="AM46" s="26">
        <v>336</v>
      </c>
      <c r="AN46" s="26">
        <v>343</v>
      </c>
      <c r="AO46" s="26">
        <v>330</v>
      </c>
      <c r="AP46" s="24">
        <v>555</v>
      </c>
      <c r="AQ46" s="24">
        <v>627</v>
      </c>
      <c r="AR46" s="24">
        <v>677</v>
      </c>
      <c r="AS46" s="24">
        <v>694</v>
      </c>
      <c r="AT46" s="24">
        <v>704</v>
      </c>
      <c r="AU46" s="24">
        <v>535</v>
      </c>
      <c r="AV46" s="24">
        <v>605</v>
      </c>
      <c r="AW46" s="24">
        <v>718</v>
      </c>
      <c r="AX46" s="50">
        <v>740</v>
      </c>
      <c r="AY46" s="26">
        <v>719</v>
      </c>
      <c r="AZ46" s="26">
        <v>692</v>
      </c>
      <c r="BA46" s="26">
        <v>665</v>
      </c>
      <c r="BB46" s="24">
        <v>959</v>
      </c>
      <c r="BC46" s="24">
        <v>1009</v>
      </c>
      <c r="BD46" s="24">
        <v>1052</v>
      </c>
      <c r="BE46" s="24">
        <v>1082</v>
      </c>
      <c r="BF46" s="24">
        <v>1047</v>
      </c>
      <c r="BG46" s="24">
        <v>801</v>
      </c>
      <c r="BH46" s="24">
        <v>907</v>
      </c>
      <c r="BI46" s="24">
        <v>1012</v>
      </c>
      <c r="BJ46" s="50">
        <v>102</v>
      </c>
      <c r="BK46" s="26">
        <v>81</v>
      </c>
      <c r="BL46" s="26">
        <v>92</v>
      </c>
      <c r="BM46" s="26">
        <v>97</v>
      </c>
      <c r="BN46" s="24">
        <v>121</v>
      </c>
      <c r="BO46" s="24">
        <v>120</v>
      </c>
      <c r="BP46" s="24">
        <v>141</v>
      </c>
      <c r="BQ46" s="24">
        <v>134</v>
      </c>
      <c r="BR46" s="24">
        <v>157</v>
      </c>
      <c r="BS46" s="24">
        <v>110</v>
      </c>
      <c r="BT46" s="24">
        <v>100</v>
      </c>
      <c r="BU46" s="24">
        <v>127</v>
      </c>
      <c r="BV46" s="50">
        <v>32</v>
      </c>
      <c r="BW46" s="26">
        <v>24</v>
      </c>
      <c r="BX46" s="26">
        <v>39</v>
      </c>
      <c r="BY46" s="26">
        <v>38</v>
      </c>
      <c r="BZ46" s="24">
        <v>40</v>
      </c>
      <c r="CA46" s="24">
        <v>34</v>
      </c>
      <c r="CB46" s="24">
        <v>38</v>
      </c>
      <c r="CC46" s="24">
        <v>28</v>
      </c>
      <c r="CD46" s="24">
        <v>41</v>
      </c>
      <c r="CE46" s="24">
        <v>31</v>
      </c>
      <c r="CG46" s="24">
        <v>21</v>
      </c>
      <c r="CH46" s="50">
        <v>15</v>
      </c>
      <c r="CI46" s="26">
        <v>14</v>
      </c>
      <c r="CJ46" s="26">
        <v>15</v>
      </c>
      <c r="CK46" s="26">
        <v>15</v>
      </c>
      <c r="CL46" s="24">
        <v>29</v>
      </c>
      <c r="CM46" s="24">
        <v>24</v>
      </c>
      <c r="CN46" s="24">
        <v>26</v>
      </c>
      <c r="CO46" s="24">
        <v>20</v>
      </c>
      <c r="CP46" s="24">
        <v>22</v>
      </c>
      <c r="CQ46" s="24">
        <v>22</v>
      </c>
      <c r="CR46" s="24">
        <v>20</v>
      </c>
      <c r="CS46" s="24">
        <v>32</v>
      </c>
      <c r="CT46" s="50"/>
      <c r="CU46" s="26"/>
      <c r="CV46" s="26"/>
      <c r="CW46" s="26"/>
      <c r="DA46" s="24">
        <v>6</v>
      </c>
      <c r="DB46" s="24">
        <v>7</v>
      </c>
      <c r="DC46" s="24">
        <v>3</v>
      </c>
      <c r="DD46" s="24">
        <v>4</v>
      </c>
      <c r="DE46" s="24">
        <v>9</v>
      </c>
      <c r="DF46" s="50">
        <v>12</v>
      </c>
      <c r="DG46" s="26">
        <v>14</v>
      </c>
      <c r="DH46" s="26">
        <v>20</v>
      </c>
      <c r="DI46" s="26">
        <v>16</v>
      </c>
      <c r="DJ46" s="24">
        <v>24</v>
      </c>
      <c r="DK46" s="24">
        <v>36</v>
      </c>
      <c r="DL46" s="24">
        <v>35</v>
      </c>
      <c r="DM46" s="24">
        <v>40</v>
      </c>
      <c r="DN46" s="24">
        <v>38</v>
      </c>
      <c r="DO46" s="24">
        <v>24</v>
      </c>
      <c r="DP46" s="24">
        <v>32</v>
      </c>
      <c r="DQ46" s="24">
        <v>45</v>
      </c>
      <c r="DR46" s="25"/>
      <c r="DS46" s="25"/>
      <c r="DT46" s="25"/>
      <c r="DU46" s="25"/>
      <c r="DV46" s="25"/>
      <c r="DW46" s="25"/>
      <c r="DX46" s="25"/>
      <c r="DY46" s="25"/>
    </row>
    <row r="47" spans="1:129">
      <c r="A47" s="51" t="s">
        <v>57</v>
      </c>
      <c r="B47" s="24">
        <v>256</v>
      </c>
      <c r="C47" s="26">
        <v>208</v>
      </c>
      <c r="D47" s="26">
        <v>321</v>
      </c>
      <c r="E47" s="26">
        <v>293</v>
      </c>
      <c r="F47" s="24">
        <v>330</v>
      </c>
      <c r="G47" s="24">
        <v>329</v>
      </c>
      <c r="H47" s="24">
        <v>316</v>
      </c>
      <c r="I47" s="24">
        <v>331</v>
      </c>
      <c r="J47" s="24">
        <v>332</v>
      </c>
      <c r="K47" s="24">
        <v>209</v>
      </c>
      <c r="L47" s="24">
        <v>198</v>
      </c>
      <c r="M47" s="24">
        <v>272</v>
      </c>
      <c r="N47" s="50">
        <v>256</v>
      </c>
      <c r="O47" s="26">
        <v>200</v>
      </c>
      <c r="P47" s="26">
        <v>314</v>
      </c>
      <c r="Q47" s="26">
        <v>293</v>
      </c>
      <c r="R47" s="24">
        <v>328</v>
      </c>
      <c r="S47" s="24">
        <v>329</v>
      </c>
      <c r="T47" s="24">
        <v>301</v>
      </c>
      <c r="U47" s="24">
        <v>331</v>
      </c>
      <c r="V47" s="24">
        <v>331</v>
      </c>
      <c r="W47" s="24">
        <v>209</v>
      </c>
      <c r="X47" s="24">
        <v>197</v>
      </c>
      <c r="Y47" s="24">
        <v>270</v>
      </c>
      <c r="Z47" s="50">
        <v>159</v>
      </c>
      <c r="AA47" s="26">
        <v>140</v>
      </c>
      <c r="AB47" s="26">
        <v>180</v>
      </c>
      <c r="AC47" s="26">
        <v>168</v>
      </c>
      <c r="AD47" s="24">
        <v>158</v>
      </c>
      <c r="AE47" s="24">
        <v>147</v>
      </c>
      <c r="AF47" s="24">
        <v>137</v>
      </c>
      <c r="AG47" s="24">
        <v>135</v>
      </c>
      <c r="AH47" s="24">
        <v>133</v>
      </c>
      <c r="AI47" s="24">
        <v>95</v>
      </c>
      <c r="AJ47" s="24">
        <v>86</v>
      </c>
      <c r="AK47" s="24">
        <v>116</v>
      </c>
      <c r="AL47" s="50">
        <v>97</v>
      </c>
      <c r="AM47" s="26">
        <v>68</v>
      </c>
      <c r="AN47" s="26">
        <v>141</v>
      </c>
      <c r="AO47" s="26">
        <v>125</v>
      </c>
      <c r="AP47" s="24">
        <v>172</v>
      </c>
      <c r="AQ47" s="24">
        <v>182</v>
      </c>
      <c r="AR47" s="24">
        <v>179</v>
      </c>
      <c r="AS47" s="24">
        <v>196</v>
      </c>
      <c r="AT47" s="24">
        <v>199</v>
      </c>
      <c r="AU47" s="24">
        <v>114</v>
      </c>
      <c r="AV47" s="24">
        <v>112</v>
      </c>
      <c r="AW47" s="24">
        <v>156</v>
      </c>
      <c r="AX47" s="50">
        <v>235</v>
      </c>
      <c r="AY47" s="26">
        <v>190</v>
      </c>
      <c r="AZ47" s="26">
        <v>294</v>
      </c>
      <c r="BA47" s="26">
        <v>277</v>
      </c>
      <c r="BB47" s="24">
        <v>312</v>
      </c>
      <c r="BC47" s="24">
        <v>311</v>
      </c>
      <c r="BD47" s="24">
        <v>287</v>
      </c>
      <c r="BE47" s="24">
        <v>317</v>
      </c>
      <c r="BF47" s="24">
        <v>311</v>
      </c>
      <c r="BG47" s="24">
        <v>195</v>
      </c>
      <c r="BH47" s="24">
        <v>172</v>
      </c>
      <c r="BI47" s="24">
        <v>226</v>
      </c>
      <c r="BJ47" s="50">
        <v>8</v>
      </c>
      <c r="BK47" s="26">
        <v>7</v>
      </c>
      <c r="BL47" s="26">
        <v>11</v>
      </c>
      <c r="BM47" s="26">
        <v>5</v>
      </c>
      <c r="BN47" s="24">
        <v>5</v>
      </c>
      <c r="BO47" s="24">
        <v>5</v>
      </c>
      <c r="BP47" s="24">
        <v>3</v>
      </c>
      <c r="BQ47" s="24">
        <v>4</v>
      </c>
      <c r="BR47" s="24">
        <v>5</v>
      </c>
      <c r="BS47" s="24">
        <v>4</v>
      </c>
      <c r="BT47" s="24">
        <v>10</v>
      </c>
      <c r="BU47" s="24">
        <v>18</v>
      </c>
      <c r="BV47" s="50"/>
      <c r="BW47" s="26"/>
      <c r="BX47" s="26"/>
      <c r="BY47" s="26"/>
      <c r="CH47" s="50">
        <v>5</v>
      </c>
      <c r="CI47" s="26">
        <v>1</v>
      </c>
      <c r="CJ47" s="26">
        <v>4</v>
      </c>
      <c r="CK47" s="26">
        <v>4</v>
      </c>
      <c r="CL47" s="24">
        <v>1</v>
      </c>
      <c r="CM47" s="24">
        <v>3</v>
      </c>
      <c r="CN47" s="24">
        <v>5</v>
      </c>
      <c r="CO47" s="24">
        <v>4</v>
      </c>
      <c r="CP47" s="24">
        <v>5</v>
      </c>
      <c r="CQ47" s="24">
        <v>0</v>
      </c>
      <c r="CR47" s="24">
        <v>5</v>
      </c>
      <c r="CS47" s="24">
        <v>7</v>
      </c>
      <c r="CT47" s="50"/>
      <c r="CU47" s="26"/>
      <c r="CV47" s="26"/>
      <c r="CW47" s="26"/>
      <c r="DB47" s="24">
        <v>4</v>
      </c>
      <c r="DC47" s="24">
        <v>4</v>
      </c>
      <c r="DD47" s="24">
        <v>4</v>
      </c>
      <c r="DE47" s="24">
        <v>4</v>
      </c>
      <c r="DF47" s="50">
        <v>8</v>
      </c>
      <c r="DG47" s="26">
        <v>2</v>
      </c>
      <c r="DH47" s="26">
        <v>5</v>
      </c>
      <c r="DI47" s="26">
        <v>7</v>
      </c>
      <c r="DJ47" s="24">
        <v>10</v>
      </c>
      <c r="DK47" s="24">
        <v>10</v>
      </c>
      <c r="DL47" s="24">
        <v>6</v>
      </c>
      <c r="DM47" s="24">
        <v>6</v>
      </c>
      <c r="DN47" s="24">
        <v>6</v>
      </c>
      <c r="DO47" s="24">
        <v>6</v>
      </c>
      <c r="DP47" s="24">
        <v>6</v>
      </c>
      <c r="DQ47" s="24">
        <v>15</v>
      </c>
      <c r="DR47" s="25"/>
      <c r="DS47" s="25"/>
      <c r="DT47" s="25"/>
      <c r="DU47" s="25"/>
      <c r="DV47" s="25"/>
      <c r="DW47" s="25"/>
      <c r="DX47" s="25"/>
      <c r="DY47" s="25"/>
    </row>
    <row r="48" spans="1:129">
      <c r="A48" s="51" t="s">
        <v>58</v>
      </c>
      <c r="B48" s="24">
        <v>246</v>
      </c>
      <c r="C48" s="26">
        <v>161</v>
      </c>
      <c r="D48" s="26">
        <v>186</v>
      </c>
      <c r="E48" s="26">
        <v>186</v>
      </c>
      <c r="F48" s="24">
        <v>181</v>
      </c>
      <c r="G48" s="24">
        <v>242</v>
      </c>
      <c r="H48" s="24">
        <v>247</v>
      </c>
      <c r="I48" s="24">
        <v>292</v>
      </c>
      <c r="J48" s="24">
        <v>304</v>
      </c>
      <c r="K48" s="24">
        <v>452</v>
      </c>
      <c r="L48" s="24">
        <v>512</v>
      </c>
      <c r="M48" s="24">
        <v>490</v>
      </c>
      <c r="N48" s="50">
        <v>246</v>
      </c>
      <c r="O48" s="26">
        <v>161</v>
      </c>
      <c r="P48" s="26">
        <v>186</v>
      </c>
      <c r="Q48" s="26">
        <v>186</v>
      </c>
      <c r="R48" s="24">
        <v>179</v>
      </c>
      <c r="S48" s="24">
        <v>232</v>
      </c>
      <c r="T48" s="24">
        <v>238</v>
      </c>
      <c r="U48" s="24">
        <v>289</v>
      </c>
      <c r="V48" s="24">
        <v>301</v>
      </c>
      <c r="W48" s="24">
        <v>448</v>
      </c>
      <c r="X48" s="24">
        <v>502</v>
      </c>
      <c r="Y48" s="24">
        <v>485</v>
      </c>
      <c r="Z48" s="50">
        <v>163</v>
      </c>
      <c r="AA48" s="26">
        <v>101</v>
      </c>
      <c r="AB48" s="26">
        <v>104</v>
      </c>
      <c r="AC48" s="26">
        <v>112</v>
      </c>
      <c r="AD48" s="24">
        <v>92</v>
      </c>
      <c r="AE48" s="24">
        <v>122</v>
      </c>
      <c r="AF48" s="24">
        <v>118</v>
      </c>
      <c r="AG48" s="24">
        <v>120</v>
      </c>
      <c r="AH48" s="24">
        <v>128</v>
      </c>
      <c r="AI48" s="24">
        <v>197</v>
      </c>
      <c r="AJ48" s="24">
        <v>225</v>
      </c>
      <c r="AK48" s="24">
        <v>202</v>
      </c>
      <c r="AL48" s="50">
        <v>83</v>
      </c>
      <c r="AM48" s="26">
        <v>60</v>
      </c>
      <c r="AN48" s="26">
        <v>82</v>
      </c>
      <c r="AO48" s="26">
        <v>74</v>
      </c>
      <c r="AP48" s="24">
        <v>89</v>
      </c>
      <c r="AQ48" s="24">
        <v>120</v>
      </c>
      <c r="AR48" s="24">
        <v>129</v>
      </c>
      <c r="AS48" s="24">
        <v>172</v>
      </c>
      <c r="AT48" s="24">
        <v>176</v>
      </c>
      <c r="AU48" s="24">
        <v>255</v>
      </c>
      <c r="AV48" s="24">
        <v>287</v>
      </c>
      <c r="AW48" s="24">
        <v>288</v>
      </c>
      <c r="AX48" s="50">
        <v>226</v>
      </c>
      <c r="AY48" s="26">
        <v>145</v>
      </c>
      <c r="AZ48" s="26">
        <v>167</v>
      </c>
      <c r="BA48" s="26">
        <v>168</v>
      </c>
      <c r="BB48" s="24">
        <v>164</v>
      </c>
      <c r="BC48" s="24">
        <v>210</v>
      </c>
      <c r="BD48" s="24">
        <v>215</v>
      </c>
      <c r="BE48" s="24">
        <v>266</v>
      </c>
      <c r="BF48" s="24">
        <v>273</v>
      </c>
      <c r="BG48" s="24">
        <v>393</v>
      </c>
      <c r="BH48" s="24">
        <v>436</v>
      </c>
      <c r="BI48" s="24">
        <v>409</v>
      </c>
      <c r="BJ48" s="50">
        <v>17</v>
      </c>
      <c r="BK48" s="26">
        <v>14</v>
      </c>
      <c r="BL48" s="26">
        <v>16</v>
      </c>
      <c r="BM48" s="26">
        <v>15</v>
      </c>
      <c r="BN48" s="24">
        <v>14</v>
      </c>
      <c r="BO48" s="24">
        <v>16</v>
      </c>
      <c r="BP48" s="24">
        <v>15</v>
      </c>
      <c r="BQ48" s="24">
        <v>13</v>
      </c>
      <c r="BR48" s="24">
        <v>19</v>
      </c>
      <c r="BS48" s="24">
        <v>41</v>
      </c>
      <c r="BT48" s="24">
        <v>51</v>
      </c>
      <c r="BU48" s="24">
        <v>56</v>
      </c>
      <c r="BV48" s="50"/>
      <c r="BW48" s="26"/>
      <c r="BX48" s="26"/>
      <c r="BY48" s="26"/>
      <c r="CA48" s="24">
        <v>2</v>
      </c>
      <c r="CB48" s="24">
        <v>3</v>
      </c>
      <c r="CC48" s="24">
        <v>4</v>
      </c>
      <c r="CD48" s="24">
        <v>9</v>
      </c>
      <c r="CH48" s="50">
        <v>3</v>
      </c>
      <c r="CI48" s="26">
        <v>1</v>
      </c>
      <c r="CJ48" s="26">
        <v>1</v>
      </c>
      <c r="CK48" s="26">
        <v>1</v>
      </c>
      <c r="CL48" s="24">
        <v>1</v>
      </c>
      <c r="CM48" s="24">
        <v>2</v>
      </c>
      <c r="CN48" s="24">
        <v>2</v>
      </c>
      <c r="CO48" s="24">
        <v>3</v>
      </c>
      <c r="CP48" s="24">
        <v>4</v>
      </c>
      <c r="CQ48" s="24">
        <v>6</v>
      </c>
      <c r="CR48" s="24">
        <v>7</v>
      </c>
      <c r="CS48" s="24">
        <v>11</v>
      </c>
      <c r="CT48" s="50"/>
      <c r="CU48" s="26"/>
      <c r="CV48" s="26"/>
      <c r="CW48" s="26"/>
      <c r="DA48" s="24">
        <v>1</v>
      </c>
      <c r="DB48" s="24">
        <v>2</v>
      </c>
      <c r="DC48" s="24">
        <v>3</v>
      </c>
      <c r="DD48" s="24">
        <v>3</v>
      </c>
      <c r="DE48" s="24">
        <v>4</v>
      </c>
      <c r="DF48" s="50">
        <v>0</v>
      </c>
      <c r="DG48" s="26">
        <v>1</v>
      </c>
      <c r="DH48" s="26">
        <v>2</v>
      </c>
      <c r="DI48" s="26">
        <v>2</v>
      </c>
      <c r="DJ48" s="24">
        <v>0</v>
      </c>
      <c r="DK48" s="24">
        <v>4</v>
      </c>
      <c r="DL48" s="24">
        <v>6</v>
      </c>
      <c r="DM48" s="24">
        <v>6</v>
      </c>
      <c r="DN48" s="24">
        <v>3</v>
      </c>
      <c r="DO48" s="24">
        <v>5</v>
      </c>
      <c r="DP48" s="24">
        <v>5</v>
      </c>
      <c r="DQ48" s="24">
        <v>5</v>
      </c>
      <c r="DR48" s="25"/>
      <c r="DS48" s="25"/>
      <c r="DT48" s="25"/>
      <c r="DU48" s="25"/>
      <c r="DV48" s="25"/>
      <c r="DW48" s="25"/>
      <c r="DX48" s="25"/>
      <c r="DY48" s="25"/>
    </row>
    <row r="49" spans="1:129">
      <c r="A49" s="51" t="s">
        <v>60</v>
      </c>
      <c r="B49" s="24">
        <v>146</v>
      </c>
      <c r="C49" s="26">
        <v>132</v>
      </c>
      <c r="D49" s="26">
        <v>157</v>
      </c>
      <c r="E49" s="26">
        <v>184</v>
      </c>
      <c r="F49" s="24">
        <v>208</v>
      </c>
      <c r="G49" s="24">
        <v>235</v>
      </c>
      <c r="H49" s="24">
        <v>234</v>
      </c>
      <c r="I49" s="24">
        <v>212</v>
      </c>
      <c r="J49" s="24">
        <v>230</v>
      </c>
      <c r="K49" s="24">
        <v>176</v>
      </c>
      <c r="L49" s="24">
        <v>186</v>
      </c>
      <c r="M49" s="24">
        <v>226</v>
      </c>
      <c r="N49" s="50">
        <v>146</v>
      </c>
      <c r="O49" s="26">
        <v>132</v>
      </c>
      <c r="P49" s="26">
        <v>134</v>
      </c>
      <c r="Q49" s="26">
        <v>169</v>
      </c>
      <c r="R49" s="24">
        <v>208</v>
      </c>
      <c r="S49" s="24">
        <v>235</v>
      </c>
      <c r="T49" s="24">
        <v>234</v>
      </c>
      <c r="U49" s="24">
        <v>212</v>
      </c>
      <c r="V49" s="24">
        <v>230</v>
      </c>
      <c r="W49" s="24">
        <v>176</v>
      </c>
      <c r="X49" s="24">
        <v>185</v>
      </c>
      <c r="Y49" s="24">
        <v>225</v>
      </c>
      <c r="Z49" s="50">
        <v>104</v>
      </c>
      <c r="AA49" s="26">
        <v>93</v>
      </c>
      <c r="AB49" s="26">
        <v>106</v>
      </c>
      <c r="AC49" s="26">
        <v>121</v>
      </c>
      <c r="AD49" s="24">
        <v>122</v>
      </c>
      <c r="AE49" s="24">
        <v>127</v>
      </c>
      <c r="AF49" s="24">
        <v>124</v>
      </c>
      <c r="AG49" s="24">
        <v>115</v>
      </c>
      <c r="AH49" s="24">
        <v>118</v>
      </c>
      <c r="AI49" s="24">
        <v>85</v>
      </c>
      <c r="AJ49" s="24">
        <v>90</v>
      </c>
      <c r="AK49" s="24">
        <v>103</v>
      </c>
      <c r="AL49" s="50">
        <v>42</v>
      </c>
      <c r="AM49" s="26">
        <v>39</v>
      </c>
      <c r="AN49" s="26">
        <v>51</v>
      </c>
      <c r="AO49" s="26">
        <v>63</v>
      </c>
      <c r="AP49" s="24">
        <v>86</v>
      </c>
      <c r="AQ49" s="24">
        <v>108</v>
      </c>
      <c r="AR49" s="24">
        <v>110</v>
      </c>
      <c r="AS49" s="24">
        <v>97</v>
      </c>
      <c r="AT49" s="24">
        <v>112</v>
      </c>
      <c r="AU49" s="24">
        <v>91</v>
      </c>
      <c r="AV49" s="24">
        <v>96</v>
      </c>
      <c r="AW49" s="24">
        <v>123</v>
      </c>
      <c r="AX49" s="50">
        <v>140</v>
      </c>
      <c r="AY49" s="26">
        <v>122</v>
      </c>
      <c r="AZ49" s="26">
        <v>123</v>
      </c>
      <c r="BA49" s="26">
        <v>153</v>
      </c>
      <c r="BB49" s="24">
        <v>198</v>
      </c>
      <c r="BC49" s="24">
        <v>222</v>
      </c>
      <c r="BD49" s="24">
        <v>222</v>
      </c>
      <c r="BE49" s="24">
        <v>197</v>
      </c>
      <c r="BF49" s="24">
        <v>215</v>
      </c>
      <c r="BG49" s="24">
        <v>162</v>
      </c>
      <c r="BH49" s="24">
        <v>168</v>
      </c>
      <c r="BI49" s="24">
        <v>208</v>
      </c>
      <c r="BJ49" s="50">
        <v>1</v>
      </c>
      <c r="BK49" s="26">
        <v>2</v>
      </c>
      <c r="BL49" s="26">
        <v>2</v>
      </c>
      <c r="BM49" s="26">
        <v>2</v>
      </c>
      <c r="BN49" s="24">
        <v>3</v>
      </c>
      <c r="BO49" s="24">
        <v>5</v>
      </c>
      <c r="BP49" s="24">
        <v>4</v>
      </c>
      <c r="BQ49" s="24">
        <v>6</v>
      </c>
      <c r="BR49" s="24">
        <v>7</v>
      </c>
      <c r="BS49" s="24">
        <v>8</v>
      </c>
      <c r="BT49" s="24">
        <v>10</v>
      </c>
      <c r="BU49" s="24">
        <v>11</v>
      </c>
      <c r="BV49" s="50"/>
      <c r="BW49" s="26"/>
      <c r="BX49" s="26"/>
      <c r="BY49" s="26"/>
      <c r="CH49" s="50">
        <v>3</v>
      </c>
      <c r="CI49" s="26">
        <v>3</v>
      </c>
      <c r="CJ49" s="26">
        <v>4</v>
      </c>
      <c r="CK49" s="26">
        <v>3</v>
      </c>
      <c r="CL49" s="24">
        <v>5</v>
      </c>
      <c r="CM49" s="24">
        <v>5</v>
      </c>
      <c r="CN49" s="24">
        <v>4</v>
      </c>
      <c r="CO49" s="24">
        <v>5</v>
      </c>
      <c r="CP49" s="24">
        <v>6</v>
      </c>
      <c r="CQ49" s="24">
        <v>4</v>
      </c>
      <c r="CR49" s="24">
        <v>3</v>
      </c>
      <c r="CS49" s="24">
        <v>5</v>
      </c>
      <c r="CT49" s="50"/>
      <c r="CU49" s="26"/>
      <c r="CV49" s="26"/>
      <c r="CW49" s="26"/>
      <c r="DA49" s="24">
        <v>1</v>
      </c>
      <c r="DB49" s="24">
        <v>0</v>
      </c>
      <c r="DC49" s="24">
        <v>0</v>
      </c>
      <c r="DD49" s="24">
        <v>0</v>
      </c>
      <c r="DE49" s="24">
        <v>0</v>
      </c>
      <c r="DF49" s="50">
        <v>2</v>
      </c>
      <c r="DG49" s="26">
        <v>5</v>
      </c>
      <c r="DH49" s="26">
        <v>5</v>
      </c>
      <c r="DI49" s="26">
        <v>11</v>
      </c>
      <c r="DJ49" s="24">
        <v>2</v>
      </c>
      <c r="DK49" s="24">
        <v>3</v>
      </c>
      <c r="DL49" s="24">
        <v>4</v>
      </c>
      <c r="DM49" s="24">
        <v>3</v>
      </c>
      <c r="DN49" s="24">
        <v>2</v>
      </c>
      <c r="DO49" s="24">
        <v>2</v>
      </c>
      <c r="DP49" s="24">
        <v>4</v>
      </c>
      <c r="DQ49" s="24">
        <v>1</v>
      </c>
      <c r="DR49" s="25"/>
      <c r="DS49" s="25"/>
      <c r="DT49" s="25"/>
      <c r="DU49" s="25"/>
      <c r="DV49" s="25"/>
      <c r="DW49" s="25"/>
      <c r="DX49" s="25"/>
      <c r="DY49" s="25"/>
    </row>
    <row r="50" spans="1:129">
      <c r="A50" s="51" t="s">
        <v>66</v>
      </c>
      <c r="B50" s="24">
        <v>70</v>
      </c>
      <c r="C50" s="26">
        <v>69</v>
      </c>
      <c r="D50" s="26">
        <v>75</v>
      </c>
      <c r="E50" s="26">
        <v>89</v>
      </c>
      <c r="F50" s="24">
        <v>69</v>
      </c>
      <c r="G50" s="24">
        <v>82</v>
      </c>
      <c r="H50" s="24">
        <v>87</v>
      </c>
      <c r="I50" s="24">
        <v>94</v>
      </c>
      <c r="J50" s="24">
        <v>93</v>
      </c>
      <c r="K50" s="24">
        <v>127</v>
      </c>
      <c r="L50" s="24">
        <v>125</v>
      </c>
      <c r="M50" s="24">
        <v>115</v>
      </c>
      <c r="N50" s="50">
        <v>70</v>
      </c>
      <c r="O50" s="26">
        <v>69</v>
      </c>
      <c r="P50" s="26">
        <v>75</v>
      </c>
      <c r="Q50" s="26">
        <v>89</v>
      </c>
      <c r="R50" s="24">
        <v>69</v>
      </c>
      <c r="S50" s="24">
        <v>82</v>
      </c>
      <c r="T50" s="24">
        <v>87</v>
      </c>
      <c r="U50" s="24">
        <v>94</v>
      </c>
      <c r="V50" s="24">
        <v>93</v>
      </c>
      <c r="W50" s="24">
        <v>127</v>
      </c>
      <c r="X50" s="24">
        <v>125</v>
      </c>
      <c r="Y50" s="24">
        <v>115</v>
      </c>
      <c r="Z50" s="50">
        <v>51</v>
      </c>
      <c r="AA50" s="26">
        <v>52</v>
      </c>
      <c r="AB50" s="26">
        <v>52</v>
      </c>
      <c r="AC50" s="26">
        <v>56</v>
      </c>
      <c r="AD50" s="24">
        <v>37</v>
      </c>
      <c r="AE50" s="24">
        <v>42</v>
      </c>
      <c r="AF50" s="24">
        <v>46</v>
      </c>
      <c r="AG50" s="24">
        <v>54</v>
      </c>
      <c r="AH50" s="24">
        <v>51</v>
      </c>
      <c r="AI50" s="24">
        <v>62</v>
      </c>
      <c r="AJ50" s="24">
        <v>55</v>
      </c>
      <c r="AK50" s="24">
        <v>51</v>
      </c>
      <c r="AL50" s="50">
        <v>19</v>
      </c>
      <c r="AM50" s="26">
        <v>17</v>
      </c>
      <c r="AN50" s="26">
        <v>23</v>
      </c>
      <c r="AO50" s="26">
        <v>33</v>
      </c>
      <c r="AP50" s="24">
        <v>32</v>
      </c>
      <c r="AQ50" s="24">
        <v>40</v>
      </c>
      <c r="AR50" s="24">
        <v>41</v>
      </c>
      <c r="AS50" s="24">
        <v>40</v>
      </c>
      <c r="AT50" s="24">
        <v>42</v>
      </c>
      <c r="AU50" s="24">
        <v>65</v>
      </c>
      <c r="AV50" s="24">
        <v>70</v>
      </c>
      <c r="AW50" s="24">
        <v>64</v>
      </c>
      <c r="AX50" s="50">
        <v>53</v>
      </c>
      <c r="AY50" s="26">
        <v>53</v>
      </c>
      <c r="AZ50" s="26">
        <v>51</v>
      </c>
      <c r="BA50" s="26">
        <v>58</v>
      </c>
      <c r="BB50" s="24">
        <v>56</v>
      </c>
      <c r="BC50" s="24">
        <v>70</v>
      </c>
      <c r="BD50" s="24">
        <v>71</v>
      </c>
      <c r="BE50" s="24">
        <v>71</v>
      </c>
      <c r="BF50" s="24">
        <v>74</v>
      </c>
      <c r="BG50" s="24">
        <v>100</v>
      </c>
      <c r="BH50" s="24">
        <v>107</v>
      </c>
      <c r="BI50" s="24">
        <v>98</v>
      </c>
      <c r="BJ50" s="50">
        <v>0</v>
      </c>
      <c r="BK50" s="26">
        <v>0</v>
      </c>
      <c r="BL50" s="26">
        <v>0</v>
      </c>
      <c r="BM50" s="26">
        <v>0</v>
      </c>
      <c r="BN50" s="24">
        <v>0</v>
      </c>
      <c r="BO50" s="24">
        <v>0</v>
      </c>
      <c r="BP50" s="24">
        <v>0</v>
      </c>
      <c r="BQ50" s="24">
        <v>0</v>
      </c>
      <c r="BR50" s="24">
        <v>0</v>
      </c>
      <c r="BS50" s="24">
        <v>1</v>
      </c>
      <c r="BT50" s="24">
        <v>0</v>
      </c>
      <c r="BU50" s="24">
        <v>1</v>
      </c>
      <c r="BV50" s="50"/>
      <c r="BW50" s="26"/>
      <c r="BX50" s="26"/>
      <c r="BY50" s="26"/>
      <c r="CH50" s="50">
        <v>0</v>
      </c>
      <c r="CI50" s="26">
        <v>0</v>
      </c>
      <c r="CJ50" s="26">
        <v>0</v>
      </c>
      <c r="CK50" s="26">
        <v>0</v>
      </c>
      <c r="CL50" s="24">
        <v>0</v>
      </c>
      <c r="CM50" s="24">
        <v>0</v>
      </c>
      <c r="CN50" s="24">
        <v>0</v>
      </c>
      <c r="CO50" s="24">
        <v>0</v>
      </c>
      <c r="CP50" s="24">
        <v>0</v>
      </c>
      <c r="CQ50" s="24">
        <v>1</v>
      </c>
      <c r="CR50" s="24">
        <v>1</v>
      </c>
      <c r="CS50" s="24">
        <v>1</v>
      </c>
      <c r="CT50" s="50"/>
      <c r="CU50" s="26"/>
      <c r="CV50" s="26"/>
      <c r="CW50" s="26"/>
      <c r="DA50" s="24">
        <v>0</v>
      </c>
      <c r="DB50" s="24">
        <v>0</v>
      </c>
      <c r="DC50" s="24">
        <v>0</v>
      </c>
      <c r="DD50" s="24">
        <v>0</v>
      </c>
      <c r="DE50" s="24">
        <v>0</v>
      </c>
      <c r="DF50" s="50">
        <v>17</v>
      </c>
      <c r="DG50" s="26">
        <v>16</v>
      </c>
      <c r="DH50" s="26">
        <v>24</v>
      </c>
      <c r="DI50" s="26">
        <v>31</v>
      </c>
      <c r="DJ50" s="24">
        <v>13</v>
      </c>
      <c r="DK50" s="24">
        <v>12</v>
      </c>
      <c r="DL50" s="24">
        <v>16</v>
      </c>
      <c r="DM50" s="24">
        <v>23</v>
      </c>
      <c r="DN50" s="24">
        <v>19</v>
      </c>
      <c r="DO50" s="24">
        <v>25</v>
      </c>
      <c r="DP50" s="24">
        <v>17</v>
      </c>
      <c r="DQ50" s="24">
        <v>15</v>
      </c>
      <c r="DR50" s="25"/>
      <c r="DS50" s="25"/>
      <c r="DT50" s="25"/>
      <c r="DU50" s="25"/>
      <c r="DV50" s="25"/>
      <c r="DW50" s="25"/>
      <c r="DX50" s="25"/>
      <c r="DY50" s="25"/>
    </row>
    <row r="51" spans="1:129">
      <c r="A51" s="51" t="s">
        <v>67</v>
      </c>
      <c r="B51" s="24">
        <v>837</v>
      </c>
      <c r="C51" s="26">
        <v>785</v>
      </c>
      <c r="D51" s="26">
        <v>724</v>
      </c>
      <c r="E51" s="26">
        <v>742</v>
      </c>
      <c r="F51" s="24">
        <v>879</v>
      </c>
      <c r="G51" s="24">
        <v>847</v>
      </c>
      <c r="H51" s="24">
        <v>1046</v>
      </c>
      <c r="I51" s="24">
        <v>1177</v>
      </c>
      <c r="J51" s="24">
        <v>1258</v>
      </c>
      <c r="K51" s="24">
        <v>1152</v>
      </c>
      <c r="L51" s="24">
        <v>1198</v>
      </c>
      <c r="M51" s="24">
        <v>1251</v>
      </c>
      <c r="N51" s="50">
        <v>837</v>
      </c>
      <c r="O51" s="26">
        <v>783</v>
      </c>
      <c r="P51" s="26">
        <v>723</v>
      </c>
      <c r="Q51" s="26">
        <v>741</v>
      </c>
      <c r="R51" s="24">
        <v>874</v>
      </c>
      <c r="S51" s="24">
        <v>832</v>
      </c>
      <c r="T51" s="24">
        <v>1029</v>
      </c>
      <c r="U51" s="24">
        <v>1152</v>
      </c>
      <c r="V51" s="24">
        <v>1238</v>
      </c>
      <c r="W51" s="24">
        <v>1120</v>
      </c>
      <c r="X51" s="24">
        <v>1158</v>
      </c>
      <c r="Y51" s="24">
        <v>1226</v>
      </c>
      <c r="Z51" s="50">
        <v>568</v>
      </c>
      <c r="AA51" s="26">
        <v>457</v>
      </c>
      <c r="AB51" s="26">
        <v>437</v>
      </c>
      <c r="AC51" s="26">
        <v>437</v>
      </c>
      <c r="AD51" s="24">
        <v>429</v>
      </c>
      <c r="AE51" s="24">
        <v>411</v>
      </c>
      <c r="AF51" s="24">
        <v>494</v>
      </c>
      <c r="AG51" s="24">
        <v>544</v>
      </c>
      <c r="AH51" s="24">
        <v>550</v>
      </c>
      <c r="AI51" s="24">
        <v>498</v>
      </c>
      <c r="AJ51" s="24">
        <v>514</v>
      </c>
      <c r="AK51" s="24">
        <v>551</v>
      </c>
      <c r="AL51" s="50">
        <v>269</v>
      </c>
      <c r="AM51" s="26">
        <v>328</v>
      </c>
      <c r="AN51" s="26">
        <v>287</v>
      </c>
      <c r="AO51" s="26">
        <v>305</v>
      </c>
      <c r="AP51" s="24">
        <v>450</v>
      </c>
      <c r="AQ51" s="24">
        <v>436</v>
      </c>
      <c r="AR51" s="24">
        <v>552</v>
      </c>
      <c r="AS51" s="24">
        <v>633</v>
      </c>
      <c r="AT51" s="24">
        <v>708</v>
      </c>
      <c r="AU51" s="24">
        <v>654</v>
      </c>
      <c r="AV51" s="24">
        <v>684</v>
      </c>
      <c r="AW51" s="24">
        <v>700</v>
      </c>
      <c r="AX51" s="50">
        <v>748</v>
      </c>
      <c r="AY51" s="26">
        <v>692</v>
      </c>
      <c r="AZ51" s="26">
        <v>642</v>
      </c>
      <c r="BA51" s="26">
        <v>654</v>
      </c>
      <c r="BB51" s="24">
        <v>773</v>
      </c>
      <c r="BC51" s="24">
        <v>731</v>
      </c>
      <c r="BD51" s="24">
        <v>912</v>
      </c>
      <c r="BE51" s="24">
        <v>985</v>
      </c>
      <c r="BF51" s="24">
        <v>1051</v>
      </c>
      <c r="BG51" s="24">
        <v>948</v>
      </c>
      <c r="BH51" s="24">
        <v>987</v>
      </c>
      <c r="BI51" s="24">
        <v>1055</v>
      </c>
      <c r="BJ51" s="50">
        <v>76</v>
      </c>
      <c r="BK51" s="26">
        <v>85</v>
      </c>
      <c r="BL51" s="26">
        <v>68</v>
      </c>
      <c r="BM51" s="26">
        <v>73</v>
      </c>
      <c r="BN51" s="24">
        <v>81</v>
      </c>
      <c r="BO51" s="24">
        <v>81</v>
      </c>
      <c r="BP51" s="24">
        <v>95</v>
      </c>
      <c r="BQ51" s="24">
        <v>119</v>
      </c>
      <c r="BR51" s="24">
        <v>150</v>
      </c>
      <c r="BS51" s="24">
        <v>128</v>
      </c>
      <c r="BT51" s="24">
        <v>131</v>
      </c>
      <c r="BU51" s="24">
        <v>135</v>
      </c>
      <c r="BV51" s="50"/>
      <c r="BW51" s="26"/>
      <c r="BX51" s="26"/>
      <c r="BY51" s="26"/>
      <c r="CH51" s="50">
        <v>4</v>
      </c>
      <c r="CI51" s="26">
        <v>1</v>
      </c>
      <c r="CJ51" s="26">
        <v>3</v>
      </c>
      <c r="CK51" s="26">
        <v>7</v>
      </c>
      <c r="CL51" s="24">
        <v>9</v>
      </c>
      <c r="CM51" s="24">
        <v>8</v>
      </c>
      <c r="CN51" s="24">
        <v>8</v>
      </c>
      <c r="CO51" s="24">
        <v>9</v>
      </c>
      <c r="CP51" s="24">
        <v>16</v>
      </c>
      <c r="CQ51" s="24">
        <v>19</v>
      </c>
      <c r="CR51" s="24">
        <v>19</v>
      </c>
      <c r="CS51" s="24">
        <v>20</v>
      </c>
      <c r="CT51" s="50"/>
      <c r="CU51" s="26"/>
      <c r="CV51" s="26"/>
      <c r="CW51" s="26"/>
      <c r="DA51" s="24">
        <v>24</v>
      </c>
      <c r="DB51" s="24">
        <v>2</v>
      </c>
      <c r="DC51" s="24">
        <v>10</v>
      </c>
      <c r="DD51" s="24">
        <v>8</v>
      </c>
      <c r="DE51" s="24">
        <v>7</v>
      </c>
      <c r="DF51" s="50">
        <v>9</v>
      </c>
      <c r="DG51" s="26">
        <v>5</v>
      </c>
      <c r="DH51" s="26">
        <v>10</v>
      </c>
      <c r="DI51" s="26">
        <v>7</v>
      </c>
      <c r="DJ51" s="24">
        <v>11</v>
      </c>
      <c r="DK51" s="24">
        <v>12</v>
      </c>
      <c r="DL51" s="24">
        <v>14</v>
      </c>
      <c r="DM51" s="24">
        <v>15</v>
      </c>
      <c r="DN51" s="24">
        <v>19</v>
      </c>
      <c r="DO51" s="24">
        <v>15</v>
      </c>
      <c r="DP51" s="24">
        <v>13</v>
      </c>
      <c r="DQ51" s="24">
        <v>9</v>
      </c>
      <c r="DR51" s="25"/>
      <c r="DS51" s="25"/>
      <c r="DT51" s="25"/>
      <c r="DU51" s="25"/>
      <c r="DV51" s="25"/>
      <c r="DW51" s="25"/>
      <c r="DX51" s="25"/>
      <c r="DY51" s="25"/>
    </row>
    <row r="52" spans="1:129">
      <c r="A52" s="51" t="s">
        <v>71</v>
      </c>
      <c r="B52" s="24"/>
      <c r="C52" s="26">
        <v>10</v>
      </c>
      <c r="D52" s="26">
        <v>11</v>
      </c>
      <c r="E52" s="26">
        <v>44</v>
      </c>
      <c r="F52" s="24">
        <v>24</v>
      </c>
      <c r="G52" s="24">
        <v>34</v>
      </c>
      <c r="H52" s="24">
        <v>65</v>
      </c>
      <c r="I52" s="24">
        <v>85</v>
      </c>
      <c r="J52" s="24">
        <v>48</v>
      </c>
      <c r="K52" s="24">
        <v>74</v>
      </c>
      <c r="L52" s="24">
        <v>76</v>
      </c>
      <c r="M52" s="24">
        <v>81</v>
      </c>
      <c r="N52" s="50"/>
      <c r="O52" s="26">
        <v>10</v>
      </c>
      <c r="P52" s="26">
        <v>11</v>
      </c>
      <c r="Q52" s="26">
        <v>44</v>
      </c>
      <c r="R52" s="24">
        <v>24</v>
      </c>
      <c r="S52" s="24">
        <v>34</v>
      </c>
      <c r="T52" s="24">
        <v>65</v>
      </c>
      <c r="U52" s="24">
        <v>81</v>
      </c>
      <c r="V52" s="24">
        <v>48</v>
      </c>
      <c r="W52" s="24">
        <v>74</v>
      </c>
      <c r="X52" s="24">
        <v>76</v>
      </c>
      <c r="Y52" s="24">
        <v>81</v>
      </c>
      <c r="Z52" s="50"/>
      <c r="AA52" s="26">
        <v>4</v>
      </c>
      <c r="AB52" s="26">
        <v>4</v>
      </c>
      <c r="AC52" s="26">
        <v>26</v>
      </c>
      <c r="AD52" s="24">
        <v>13</v>
      </c>
      <c r="AE52" s="24">
        <v>18</v>
      </c>
      <c r="AF52" s="24">
        <v>27</v>
      </c>
      <c r="AG52" s="24">
        <v>34</v>
      </c>
      <c r="AH52" s="24">
        <v>25</v>
      </c>
      <c r="AI52" s="24">
        <v>31</v>
      </c>
      <c r="AJ52" s="24">
        <v>29</v>
      </c>
      <c r="AK52" s="24">
        <v>37</v>
      </c>
      <c r="AL52" s="50"/>
      <c r="AM52" s="26">
        <v>6</v>
      </c>
      <c r="AN52" s="26">
        <v>7</v>
      </c>
      <c r="AO52" s="26">
        <v>18</v>
      </c>
      <c r="AP52" s="24">
        <v>11</v>
      </c>
      <c r="AQ52" s="24">
        <v>16</v>
      </c>
      <c r="AR52" s="24">
        <v>38</v>
      </c>
      <c r="AS52" s="24">
        <v>51</v>
      </c>
      <c r="AT52" s="24">
        <v>23</v>
      </c>
      <c r="AU52" s="24">
        <v>43</v>
      </c>
      <c r="AV52" s="24">
        <v>47</v>
      </c>
      <c r="AW52" s="24">
        <v>44</v>
      </c>
      <c r="AX52" s="50"/>
      <c r="AY52" s="26">
        <v>8</v>
      </c>
      <c r="AZ52" s="26">
        <v>6</v>
      </c>
      <c r="BA52" s="26">
        <v>34</v>
      </c>
      <c r="BB52" s="24">
        <v>20</v>
      </c>
      <c r="BC52" s="24">
        <v>28</v>
      </c>
      <c r="BD52" s="24">
        <v>35</v>
      </c>
      <c r="BE52" s="24">
        <v>37</v>
      </c>
      <c r="BF52" s="24">
        <v>42</v>
      </c>
      <c r="BG52" s="24">
        <v>48</v>
      </c>
      <c r="BH52" s="24">
        <v>46</v>
      </c>
      <c r="BI52" s="24">
        <v>55</v>
      </c>
      <c r="BJ52" s="50"/>
      <c r="BK52" s="26">
        <v>0</v>
      </c>
      <c r="BL52" s="26">
        <v>0</v>
      </c>
      <c r="BM52" s="26">
        <v>0</v>
      </c>
      <c r="BN52" s="24">
        <v>0</v>
      </c>
      <c r="BO52" s="24">
        <v>0</v>
      </c>
      <c r="BP52" s="24">
        <v>0</v>
      </c>
      <c r="BQ52" s="24">
        <v>0</v>
      </c>
      <c r="BR52" s="24">
        <v>0</v>
      </c>
      <c r="BS52" s="24">
        <v>0</v>
      </c>
      <c r="BT52" s="24">
        <v>1</v>
      </c>
      <c r="BU52" s="24">
        <v>0</v>
      </c>
      <c r="BV52" s="50"/>
      <c r="BW52" s="26"/>
      <c r="BX52" s="26"/>
      <c r="BY52" s="26"/>
      <c r="CH52" s="50"/>
      <c r="CI52" s="26">
        <v>0</v>
      </c>
      <c r="CJ52" s="26">
        <v>0</v>
      </c>
      <c r="CK52" s="26">
        <v>0</v>
      </c>
      <c r="CL52" s="24">
        <v>0</v>
      </c>
      <c r="CM52" s="24">
        <v>0</v>
      </c>
      <c r="CN52" s="24">
        <v>0</v>
      </c>
      <c r="CO52" s="24">
        <v>1</v>
      </c>
      <c r="CP52" s="24">
        <v>0</v>
      </c>
      <c r="CQ52" s="24">
        <v>0</v>
      </c>
      <c r="CR52" s="24">
        <v>0</v>
      </c>
      <c r="CS52" s="24">
        <v>0</v>
      </c>
      <c r="CT52" s="50"/>
      <c r="CU52" s="26"/>
      <c r="CV52" s="26"/>
      <c r="CW52" s="26"/>
      <c r="DA52" s="24">
        <v>0</v>
      </c>
      <c r="DB52" s="24">
        <v>0</v>
      </c>
      <c r="DC52" s="24">
        <v>0</v>
      </c>
      <c r="DD52" s="24">
        <v>0</v>
      </c>
      <c r="DE52" s="24">
        <v>0</v>
      </c>
      <c r="DF52" s="50"/>
      <c r="DG52" s="26">
        <v>2</v>
      </c>
      <c r="DH52" s="26">
        <v>5</v>
      </c>
      <c r="DI52" s="26">
        <v>10</v>
      </c>
      <c r="DJ52" s="24">
        <v>4</v>
      </c>
      <c r="DK52" s="24">
        <v>6</v>
      </c>
      <c r="DL52" s="24">
        <v>30</v>
      </c>
      <c r="DM52" s="24">
        <v>43</v>
      </c>
      <c r="DN52" s="24">
        <v>6</v>
      </c>
      <c r="DO52" s="24">
        <v>26</v>
      </c>
      <c r="DP52" s="24">
        <v>29</v>
      </c>
      <c r="DQ52" s="24">
        <v>26</v>
      </c>
      <c r="DR52" s="25"/>
      <c r="DS52" s="25"/>
      <c r="DT52" s="25"/>
      <c r="DU52" s="25"/>
      <c r="DV52" s="25"/>
      <c r="DW52" s="25"/>
      <c r="DX52" s="25"/>
      <c r="DY52" s="25"/>
    </row>
    <row r="53" spans="1:129">
      <c r="A53" s="35" t="s">
        <v>75</v>
      </c>
      <c r="B53" s="35">
        <v>760</v>
      </c>
      <c r="C53" s="36">
        <v>776</v>
      </c>
      <c r="D53" s="36">
        <v>777</v>
      </c>
      <c r="E53" s="36">
        <v>800</v>
      </c>
      <c r="F53" s="46">
        <v>786</v>
      </c>
      <c r="G53" s="46">
        <v>843</v>
      </c>
      <c r="H53" s="46">
        <v>830</v>
      </c>
      <c r="I53" s="46">
        <v>888</v>
      </c>
      <c r="J53" s="46">
        <v>902</v>
      </c>
      <c r="K53" s="46">
        <v>152</v>
      </c>
      <c r="L53" s="46">
        <v>151</v>
      </c>
      <c r="M53" s="46">
        <v>1052</v>
      </c>
      <c r="N53" s="47">
        <v>760</v>
      </c>
      <c r="O53" s="36">
        <v>770</v>
      </c>
      <c r="P53" s="36">
        <v>777</v>
      </c>
      <c r="Q53" s="36">
        <v>800</v>
      </c>
      <c r="R53" s="46">
        <v>782</v>
      </c>
      <c r="S53" s="46">
        <v>838</v>
      </c>
      <c r="T53" s="46">
        <v>826</v>
      </c>
      <c r="U53" s="46">
        <v>886</v>
      </c>
      <c r="V53" s="46">
        <v>879</v>
      </c>
      <c r="W53" s="46">
        <v>152</v>
      </c>
      <c r="X53" s="46">
        <v>151</v>
      </c>
      <c r="Y53" s="46">
        <v>1040</v>
      </c>
      <c r="Z53" s="47">
        <v>496</v>
      </c>
      <c r="AA53" s="36">
        <v>482</v>
      </c>
      <c r="AB53" s="36">
        <v>482</v>
      </c>
      <c r="AC53" s="36">
        <v>482</v>
      </c>
      <c r="AD53" s="46">
        <v>395</v>
      </c>
      <c r="AE53" s="46">
        <v>400</v>
      </c>
      <c r="AF53" s="46">
        <v>375</v>
      </c>
      <c r="AG53" s="46">
        <v>380</v>
      </c>
      <c r="AH53" s="46">
        <v>378</v>
      </c>
      <c r="AI53" s="46">
        <v>63</v>
      </c>
      <c r="AJ53" s="46">
        <v>57</v>
      </c>
      <c r="AK53" s="46">
        <v>437</v>
      </c>
      <c r="AL53" s="47">
        <v>264</v>
      </c>
      <c r="AM53" s="36">
        <v>294</v>
      </c>
      <c r="AN53" s="36">
        <v>295</v>
      </c>
      <c r="AO53" s="36">
        <v>318</v>
      </c>
      <c r="AP53" s="46">
        <v>391</v>
      </c>
      <c r="AQ53" s="46">
        <v>443</v>
      </c>
      <c r="AR53" s="46">
        <v>455</v>
      </c>
      <c r="AS53" s="46">
        <v>508</v>
      </c>
      <c r="AT53" s="46">
        <v>524</v>
      </c>
      <c r="AU53" s="46">
        <v>89</v>
      </c>
      <c r="AV53" s="46">
        <v>94</v>
      </c>
      <c r="AW53" s="46">
        <v>615</v>
      </c>
      <c r="AX53" s="47">
        <v>681</v>
      </c>
      <c r="AY53" s="36">
        <v>695</v>
      </c>
      <c r="AZ53" s="36">
        <v>699</v>
      </c>
      <c r="BA53" s="36">
        <v>723</v>
      </c>
      <c r="BB53" s="46">
        <v>694</v>
      </c>
      <c r="BC53" s="46">
        <v>753</v>
      </c>
      <c r="BD53" s="46">
        <v>747</v>
      </c>
      <c r="BE53" s="46">
        <v>801</v>
      </c>
      <c r="BF53" s="46">
        <v>779</v>
      </c>
      <c r="BG53" s="46">
        <v>88</v>
      </c>
      <c r="BH53" s="46">
        <v>84</v>
      </c>
      <c r="BI53" s="46">
        <v>896</v>
      </c>
      <c r="BJ53" s="47">
        <v>54</v>
      </c>
      <c r="BK53" s="36">
        <v>49</v>
      </c>
      <c r="BL53" s="36">
        <v>45</v>
      </c>
      <c r="BM53" s="36">
        <v>38</v>
      </c>
      <c r="BN53" s="46">
        <v>41</v>
      </c>
      <c r="BO53" s="46">
        <v>43</v>
      </c>
      <c r="BP53" s="46">
        <v>45</v>
      </c>
      <c r="BQ53" s="46">
        <v>44</v>
      </c>
      <c r="BR53" s="46">
        <v>49</v>
      </c>
      <c r="BS53" s="46">
        <v>33</v>
      </c>
      <c r="BT53" s="46">
        <v>39</v>
      </c>
      <c r="BU53" s="46">
        <v>78</v>
      </c>
      <c r="BV53" s="47"/>
      <c r="BW53" s="36"/>
      <c r="BX53" s="36"/>
      <c r="BY53" s="36"/>
      <c r="BZ53" s="46"/>
      <c r="CA53" s="46"/>
      <c r="CB53" s="46"/>
      <c r="CC53" s="46"/>
      <c r="CD53" s="46"/>
      <c r="CE53" s="46"/>
      <c r="CF53" s="46"/>
      <c r="CG53" s="46"/>
      <c r="CH53" s="47">
        <v>19</v>
      </c>
      <c r="CI53" s="36">
        <v>17</v>
      </c>
      <c r="CJ53" s="36">
        <v>22</v>
      </c>
      <c r="CK53" s="36">
        <v>16</v>
      </c>
      <c r="CL53" s="46">
        <v>18</v>
      </c>
      <c r="CM53" s="46">
        <v>16</v>
      </c>
      <c r="CN53" s="46">
        <v>15</v>
      </c>
      <c r="CO53" s="46">
        <v>15</v>
      </c>
      <c r="CP53" s="46">
        <v>16</v>
      </c>
      <c r="CQ53" s="46">
        <v>13</v>
      </c>
      <c r="CR53" s="46">
        <v>13</v>
      </c>
      <c r="CS53" s="46">
        <v>27</v>
      </c>
      <c r="CT53" s="47"/>
      <c r="CU53" s="36"/>
      <c r="CV53" s="36"/>
      <c r="CW53" s="36"/>
      <c r="CX53" s="46"/>
      <c r="CY53" s="46"/>
      <c r="CZ53" s="46"/>
      <c r="DA53" s="46">
        <v>1</v>
      </c>
      <c r="DB53" s="46">
        <v>3</v>
      </c>
      <c r="DC53" s="46">
        <v>0</v>
      </c>
      <c r="DD53" s="46">
        <v>0</v>
      </c>
      <c r="DE53" s="46">
        <v>5</v>
      </c>
      <c r="DF53" s="47">
        <v>6</v>
      </c>
      <c r="DG53" s="36">
        <v>9</v>
      </c>
      <c r="DH53" s="36">
        <v>11</v>
      </c>
      <c r="DI53" s="36">
        <v>23</v>
      </c>
      <c r="DJ53" s="46">
        <v>29</v>
      </c>
      <c r="DK53" s="46">
        <v>26</v>
      </c>
      <c r="DL53" s="46">
        <v>19</v>
      </c>
      <c r="DM53" s="46">
        <v>25</v>
      </c>
      <c r="DN53" s="46">
        <v>32</v>
      </c>
      <c r="DO53" s="46">
        <v>18</v>
      </c>
      <c r="DP53" s="46">
        <v>15</v>
      </c>
      <c r="DQ53" s="46">
        <v>34</v>
      </c>
      <c r="DR53" s="25"/>
      <c r="DS53" s="25"/>
      <c r="DT53" s="25"/>
      <c r="DU53" s="25"/>
      <c r="DV53" s="25"/>
      <c r="DW53" s="25"/>
      <c r="DX53" s="25"/>
      <c r="DY53" s="25"/>
    </row>
    <row r="54" spans="1:129">
      <c r="A54" s="19" t="s">
        <v>93</v>
      </c>
      <c r="B54" s="52">
        <f>SUM(B56:B64)</f>
        <v>3291</v>
      </c>
      <c r="C54" s="52">
        <f t="shared" ref="C54:CT54" si="294">SUM(C56:C64)</f>
        <v>3360</v>
      </c>
      <c r="D54" s="52">
        <f t="shared" si="294"/>
        <v>3558</v>
      </c>
      <c r="E54" s="52">
        <f t="shared" si="294"/>
        <v>3530</v>
      </c>
      <c r="F54" s="52">
        <f t="shared" si="294"/>
        <v>4115</v>
      </c>
      <c r="G54" s="52">
        <f t="shared" si="294"/>
        <v>4356</v>
      </c>
      <c r="H54" s="52">
        <f t="shared" si="294"/>
        <v>4894</v>
      </c>
      <c r="I54" s="52">
        <f t="shared" si="294"/>
        <v>4869</v>
      </c>
      <c r="J54" s="52">
        <f t="shared" ref="J54:K54" si="295">SUM(J56:J64)</f>
        <v>5073</v>
      </c>
      <c r="K54" s="52">
        <f t="shared" si="295"/>
        <v>4845</v>
      </c>
      <c r="L54" s="52">
        <f t="shared" ref="L54:M54" si="296">SUM(L56:L64)</f>
        <v>4829</v>
      </c>
      <c r="M54" s="52">
        <f t="shared" si="296"/>
        <v>4885</v>
      </c>
      <c r="N54" s="53">
        <f t="shared" si="294"/>
        <v>3291</v>
      </c>
      <c r="O54" s="52">
        <f t="shared" si="294"/>
        <v>3360</v>
      </c>
      <c r="P54" s="52">
        <f t="shared" si="294"/>
        <v>3535</v>
      </c>
      <c r="Q54" s="52">
        <f t="shared" si="294"/>
        <v>3524</v>
      </c>
      <c r="R54" s="52">
        <f t="shared" si="294"/>
        <v>4025</v>
      </c>
      <c r="S54" s="52">
        <f t="shared" si="294"/>
        <v>4302</v>
      </c>
      <c r="T54" s="52">
        <f t="shared" si="294"/>
        <v>4847</v>
      </c>
      <c r="U54" s="52">
        <f t="shared" si="294"/>
        <v>4804</v>
      </c>
      <c r="V54" s="52">
        <f t="shared" ref="V54:W54" si="297">SUM(V56:V64)</f>
        <v>5003</v>
      </c>
      <c r="W54" s="52">
        <f t="shared" si="297"/>
        <v>4763</v>
      </c>
      <c r="X54" s="52">
        <f t="shared" ref="X54:Y54" si="298">SUM(X56:X64)</f>
        <v>4749</v>
      </c>
      <c r="Y54" s="52">
        <f t="shared" si="298"/>
        <v>4818</v>
      </c>
      <c r="Z54" s="53">
        <f t="shared" si="294"/>
        <v>1958</v>
      </c>
      <c r="AA54" s="52">
        <f t="shared" si="294"/>
        <v>1902</v>
      </c>
      <c r="AB54" s="52">
        <f t="shared" si="294"/>
        <v>1914</v>
      </c>
      <c r="AC54" s="52">
        <f t="shared" si="294"/>
        <v>1819</v>
      </c>
      <c r="AD54" s="52">
        <f t="shared" si="294"/>
        <v>1948</v>
      </c>
      <c r="AE54" s="52">
        <f t="shared" si="294"/>
        <v>1985</v>
      </c>
      <c r="AF54" s="52">
        <f t="shared" si="294"/>
        <v>2277</v>
      </c>
      <c r="AG54" s="52">
        <f t="shared" si="294"/>
        <v>2134</v>
      </c>
      <c r="AH54" s="52">
        <f t="shared" ref="AH54:AI54" si="299">SUM(AH56:AH64)</f>
        <v>2170</v>
      </c>
      <c r="AI54" s="52">
        <f t="shared" si="299"/>
        <v>2002</v>
      </c>
      <c r="AJ54" s="52">
        <f t="shared" ref="AJ54:AK54" si="300">SUM(AJ56:AJ64)</f>
        <v>1987</v>
      </c>
      <c r="AK54" s="52">
        <f t="shared" si="300"/>
        <v>2009</v>
      </c>
      <c r="AL54" s="53">
        <f t="shared" si="294"/>
        <v>1333</v>
      </c>
      <c r="AM54" s="52">
        <f t="shared" si="294"/>
        <v>1458</v>
      </c>
      <c r="AN54" s="52">
        <f t="shared" si="294"/>
        <v>1644</v>
      </c>
      <c r="AO54" s="52">
        <f t="shared" si="294"/>
        <v>1711</v>
      </c>
      <c r="AP54" s="52">
        <f t="shared" si="294"/>
        <v>2167</v>
      </c>
      <c r="AQ54" s="52">
        <f t="shared" si="294"/>
        <v>2371</v>
      </c>
      <c r="AR54" s="52">
        <f t="shared" si="294"/>
        <v>2617</v>
      </c>
      <c r="AS54" s="52">
        <f t="shared" si="294"/>
        <v>2735</v>
      </c>
      <c r="AT54" s="52">
        <f t="shared" ref="AT54:AU54" si="301">SUM(AT56:AT64)</f>
        <v>2903</v>
      </c>
      <c r="AU54" s="52">
        <f t="shared" si="301"/>
        <v>2843</v>
      </c>
      <c r="AV54" s="52">
        <f t="shared" ref="AV54:AW54" si="302">SUM(AV56:AV64)</f>
        <v>2842</v>
      </c>
      <c r="AW54" s="52">
        <f t="shared" si="302"/>
        <v>2876</v>
      </c>
      <c r="AX54" s="53">
        <f t="shared" si="294"/>
        <v>2834</v>
      </c>
      <c r="AY54" s="52">
        <f t="shared" si="294"/>
        <v>2854</v>
      </c>
      <c r="AZ54" s="52">
        <f t="shared" si="294"/>
        <v>2968</v>
      </c>
      <c r="BA54" s="52">
        <f t="shared" si="294"/>
        <v>2939</v>
      </c>
      <c r="BB54" s="52">
        <f t="shared" si="294"/>
        <v>3360</v>
      </c>
      <c r="BC54" s="52">
        <f t="shared" si="294"/>
        <v>3552</v>
      </c>
      <c r="BD54" s="52">
        <f t="shared" si="294"/>
        <v>3919</v>
      </c>
      <c r="BE54" s="52">
        <f t="shared" si="294"/>
        <v>3908</v>
      </c>
      <c r="BF54" s="52">
        <f t="shared" ref="BF54:BG54" si="303">SUM(BF56:BF64)</f>
        <v>4041</v>
      </c>
      <c r="BG54" s="52">
        <f t="shared" si="303"/>
        <v>3858</v>
      </c>
      <c r="BH54" s="52">
        <f t="shared" ref="BH54:BI54" si="304">SUM(BH56:BH64)</f>
        <v>3705</v>
      </c>
      <c r="BI54" s="52">
        <f t="shared" si="304"/>
        <v>3611</v>
      </c>
      <c r="BJ54" s="53">
        <f t="shared" si="294"/>
        <v>320</v>
      </c>
      <c r="BK54" s="52">
        <f t="shared" si="294"/>
        <v>368</v>
      </c>
      <c r="BL54" s="52">
        <f t="shared" si="294"/>
        <v>413</v>
      </c>
      <c r="BM54" s="52">
        <f t="shared" si="294"/>
        <v>422</v>
      </c>
      <c r="BN54" s="52">
        <f t="shared" si="294"/>
        <v>425</v>
      </c>
      <c r="BO54" s="52">
        <f t="shared" si="294"/>
        <v>467</v>
      </c>
      <c r="BP54" s="52">
        <f t="shared" si="294"/>
        <v>592</v>
      </c>
      <c r="BQ54" s="52">
        <f t="shared" si="294"/>
        <v>545</v>
      </c>
      <c r="BR54" s="52">
        <f t="shared" ref="BR54:BS54" si="305">SUM(BR56:BR64)</f>
        <v>583</v>
      </c>
      <c r="BS54" s="52">
        <f t="shared" si="305"/>
        <v>536</v>
      </c>
      <c r="BT54" s="52">
        <f t="shared" ref="BT54:BU54" si="306">SUM(BT56:BT64)</f>
        <v>582</v>
      </c>
      <c r="BU54" s="52">
        <f t="shared" si="306"/>
        <v>685</v>
      </c>
      <c r="BV54" s="53">
        <f t="shared" si="294"/>
        <v>59</v>
      </c>
      <c r="BW54" s="52">
        <f t="shared" si="294"/>
        <v>62</v>
      </c>
      <c r="BX54" s="52">
        <f t="shared" si="294"/>
        <v>35</v>
      </c>
      <c r="BY54" s="52">
        <f t="shared" si="294"/>
        <v>75</v>
      </c>
      <c r="BZ54" s="52">
        <f t="shared" si="294"/>
        <v>0</v>
      </c>
      <c r="CA54" s="52">
        <f t="shared" si="294"/>
        <v>86</v>
      </c>
      <c r="CB54" s="52">
        <f t="shared" si="294"/>
        <v>155</v>
      </c>
      <c r="CC54" s="52">
        <f t="shared" si="294"/>
        <v>83</v>
      </c>
      <c r="CD54" s="52">
        <f t="shared" ref="CD54:CE54" si="307">SUM(CD56:CD64)</f>
        <v>87</v>
      </c>
      <c r="CE54" s="52">
        <f t="shared" si="307"/>
        <v>106</v>
      </c>
      <c r="CF54" s="52">
        <f t="shared" ref="CF54:CG54" si="308">SUM(CF56:CF64)</f>
        <v>0</v>
      </c>
      <c r="CG54" s="52">
        <f t="shared" si="308"/>
        <v>17</v>
      </c>
      <c r="CH54" s="53">
        <f t="shared" si="294"/>
        <v>97</v>
      </c>
      <c r="CI54" s="52">
        <f t="shared" si="294"/>
        <v>93</v>
      </c>
      <c r="CJ54" s="52">
        <f t="shared" si="294"/>
        <v>107</v>
      </c>
      <c r="CK54" s="52">
        <f t="shared" si="294"/>
        <v>103</v>
      </c>
      <c r="CL54" s="52">
        <f t="shared" si="294"/>
        <v>160</v>
      </c>
      <c r="CM54" s="52">
        <f t="shared" si="294"/>
        <v>188</v>
      </c>
      <c r="CN54" s="52">
        <f t="shared" si="294"/>
        <v>214</v>
      </c>
      <c r="CO54" s="52">
        <f t="shared" si="294"/>
        <v>208</v>
      </c>
      <c r="CP54" s="52">
        <f t="shared" ref="CP54:CQ54" si="309">SUM(CP56:CP64)</f>
        <v>228</v>
      </c>
      <c r="CQ54" s="52">
        <f t="shared" si="309"/>
        <v>237</v>
      </c>
      <c r="CR54" s="52">
        <f t="shared" ref="CR54:CS54" si="310">SUM(CR56:CR64)</f>
        <v>294</v>
      </c>
      <c r="CS54" s="52">
        <f t="shared" si="310"/>
        <v>331</v>
      </c>
      <c r="CT54" s="53">
        <f t="shared" si="294"/>
        <v>0</v>
      </c>
      <c r="CU54" s="52">
        <f t="shared" ref="CU54:DM54" si="311">SUM(CU56:CU64)</f>
        <v>0</v>
      </c>
      <c r="CV54" s="52">
        <f t="shared" si="311"/>
        <v>0</v>
      </c>
      <c r="CW54" s="52">
        <f t="shared" si="311"/>
        <v>0</v>
      </c>
      <c r="CX54" s="52">
        <f t="shared" si="311"/>
        <v>0</v>
      </c>
      <c r="CY54" s="52">
        <f t="shared" si="311"/>
        <v>0</v>
      </c>
      <c r="CZ54" s="52">
        <f t="shared" si="311"/>
        <v>0</v>
      </c>
      <c r="DA54" s="52">
        <f t="shared" si="311"/>
        <v>3</v>
      </c>
      <c r="DB54" s="52">
        <f t="shared" ref="DB54:DC54" si="312">SUM(DB56:DB64)</f>
        <v>11</v>
      </c>
      <c r="DC54" s="52">
        <f t="shared" si="312"/>
        <v>12</v>
      </c>
      <c r="DD54" s="52">
        <f t="shared" ref="DD54:DE54" si="313">SUM(DD56:DD64)</f>
        <v>16</v>
      </c>
      <c r="DE54" s="52">
        <f t="shared" si="313"/>
        <v>25</v>
      </c>
      <c r="DF54" s="53">
        <f t="shared" si="311"/>
        <v>40</v>
      </c>
      <c r="DG54" s="52">
        <f t="shared" si="311"/>
        <v>45</v>
      </c>
      <c r="DH54" s="52">
        <f t="shared" si="311"/>
        <v>47</v>
      </c>
      <c r="DI54" s="52">
        <f t="shared" si="311"/>
        <v>60</v>
      </c>
      <c r="DJ54" s="52">
        <f t="shared" si="311"/>
        <v>80</v>
      </c>
      <c r="DK54" s="52">
        <f t="shared" si="311"/>
        <v>95</v>
      </c>
      <c r="DL54" s="52">
        <f t="shared" si="311"/>
        <v>122</v>
      </c>
      <c r="DM54" s="52">
        <f t="shared" si="311"/>
        <v>140</v>
      </c>
      <c r="DN54" s="52">
        <f t="shared" ref="DN54:DO54" si="314">SUM(DN56:DN64)</f>
        <v>140</v>
      </c>
      <c r="DO54" s="52">
        <f t="shared" si="314"/>
        <v>120</v>
      </c>
      <c r="DP54" s="52">
        <f t="shared" ref="DP54:DQ54" si="315">SUM(DP56:DP64)</f>
        <v>152</v>
      </c>
      <c r="DQ54" s="52">
        <f t="shared" si="315"/>
        <v>166</v>
      </c>
      <c r="DR54" s="25"/>
      <c r="DS54" s="25"/>
      <c r="DT54" s="25"/>
      <c r="DU54" s="25"/>
      <c r="DV54" s="25"/>
      <c r="DW54" s="25"/>
      <c r="DX54" s="25"/>
      <c r="DY54" s="25"/>
    </row>
    <row r="55" spans="1:129">
      <c r="A55" s="29" t="s">
        <v>97</v>
      </c>
      <c r="B55" s="40">
        <f>(B54/B$6)*100</f>
        <v>17.947319626983692</v>
      </c>
      <c r="C55" s="40">
        <f t="shared" ref="C55" si="316">(C54/C$6)*100</f>
        <v>17.202539422486176</v>
      </c>
      <c r="D55" s="40">
        <f t="shared" ref="D55" si="317">(D54/D$6)*100</f>
        <v>17.881194089858276</v>
      </c>
      <c r="E55" s="40">
        <f t="shared" ref="E55" si="318">(E54/E$6)*100</f>
        <v>17.191000292198304</v>
      </c>
      <c r="F55" s="40">
        <f t="shared" ref="F55" si="319">(F54/F$6)*100</f>
        <v>16.81788458394638</v>
      </c>
      <c r="G55" s="40">
        <f t="shared" ref="G55" si="320">(G54/G$6)*100</f>
        <v>17.138810198300284</v>
      </c>
      <c r="H55" s="40">
        <f t="shared" ref="H55" si="321">(H54/H$6)*100</f>
        <v>18.330274542117682</v>
      </c>
      <c r="I55" s="40">
        <f t="shared" ref="I55:J55" si="322">(I54/I$6)*100</f>
        <v>17.384318766066841</v>
      </c>
      <c r="J55" s="40">
        <f t="shared" si="322"/>
        <v>18.740995234400977</v>
      </c>
      <c r="K55" s="40">
        <f t="shared" ref="K55:L55" si="323">(K54/K$6)*100</f>
        <v>16.771669897535311</v>
      </c>
      <c r="L55" s="40">
        <f t="shared" si="323"/>
        <v>16.259806727499242</v>
      </c>
      <c r="M55" s="40">
        <f t="shared" ref="M55" si="324">(M54/M$6)*100</f>
        <v>14.265272748510688</v>
      </c>
      <c r="N55" s="41">
        <f t="shared" ref="N55" si="325">(N54/N$6)*100</f>
        <v>17.947319626983692</v>
      </c>
      <c r="O55" s="40">
        <f t="shared" ref="O55" si="326">(O54/O$6)*100</f>
        <v>17.233420526234806</v>
      </c>
      <c r="P55" s="40">
        <f t="shared" ref="P55" si="327">(P54/P$6)*100</f>
        <v>17.846324717285945</v>
      </c>
      <c r="Q55" s="40">
        <f t="shared" ref="Q55" si="328">(Q54/Q$6)*100</f>
        <v>17.30504812414064</v>
      </c>
      <c r="R55" s="40">
        <f t="shared" ref="R55" si="329">(R54/R$6)*100</f>
        <v>16.644611694648912</v>
      </c>
      <c r="S55" s="40">
        <f t="shared" ref="S55" si="330">(S54/S$6)*100</f>
        <v>17.131251991079964</v>
      </c>
      <c r="T55" s="40">
        <f t="shared" ref="T55" si="331">(T54/T$6)*100</f>
        <v>18.389801570740222</v>
      </c>
      <c r="U55" s="40">
        <f t="shared" ref="U55:V55" si="332">(U54/U$6)*100</f>
        <v>17.426633293430552</v>
      </c>
      <c r="V55" s="40">
        <f t="shared" si="332"/>
        <v>18.839433649646033</v>
      </c>
      <c r="W55" s="40">
        <f t="shared" ref="W55:X55" si="333">(W54/W$6)*100</f>
        <v>16.773489223834343</v>
      </c>
      <c r="X55" s="40">
        <f t="shared" si="333"/>
        <v>16.283216183781931</v>
      </c>
      <c r="Y55" s="40">
        <f t="shared" ref="Y55" si="334">(Y54/Y$6)*100</f>
        <v>14.390681003584231</v>
      </c>
      <c r="Z55" s="41">
        <f t="shared" ref="Z55" si="335">(Z54/Z$6)*100</f>
        <v>16.961191961191961</v>
      </c>
      <c r="AA55" s="40">
        <f t="shared" ref="AA55" si="336">(AA54/AA$6)*100</f>
        <v>16.141899346516166</v>
      </c>
      <c r="AB55" s="40">
        <f t="shared" ref="AB55" si="337">(AB54/AB$6)*100</f>
        <v>16.951554335311307</v>
      </c>
      <c r="AC55" s="40">
        <f t="shared" ref="AC55" si="338">(AC54/AC$6)*100</f>
        <v>16.163141993957701</v>
      </c>
      <c r="AD55" s="40">
        <f t="shared" ref="AD55" si="339">(AD54/AD$6)*100</f>
        <v>16.41665262093376</v>
      </c>
      <c r="AE55" s="40">
        <f t="shared" ref="AE55" si="340">(AE54/AE$6)*100</f>
        <v>16.530646235842774</v>
      </c>
      <c r="AF55" s="40">
        <f t="shared" ref="AF55" si="341">(AF54/AF$6)*100</f>
        <v>18.348106365834006</v>
      </c>
      <c r="AG55" s="40">
        <f t="shared" ref="AG55:AH55" si="342">(AG54/AG$6)*100</f>
        <v>16.87757038911737</v>
      </c>
      <c r="AH55" s="40">
        <f t="shared" si="342"/>
        <v>18.023255813953487</v>
      </c>
      <c r="AI55" s="40">
        <f t="shared" ref="AI55:AK55" si="343">(AI54/AI$6)*100</f>
        <v>16.447584620440356</v>
      </c>
      <c r="AJ55" s="40">
        <f t="shared" si="343"/>
        <v>15.989377967329203</v>
      </c>
      <c r="AK55" s="40">
        <f t="shared" si="343"/>
        <v>14.200890648193965</v>
      </c>
      <c r="AL55" s="41">
        <f t="shared" ref="AL55" si="344">(AL54/AL$6)*100</f>
        <v>19.623141469159428</v>
      </c>
      <c r="AM55" s="40">
        <f t="shared" ref="AM55" si="345">(AM54/AM$6)*100</f>
        <v>18.815331010452962</v>
      </c>
      <c r="AN55" s="40">
        <f t="shared" ref="AN55" si="346">(AN54/AN$6)*100</f>
        <v>19.100731962356221</v>
      </c>
      <c r="AO55" s="40">
        <f t="shared" ref="AO55" si="347">(AO54/AO$6)*100</f>
        <v>18.4375</v>
      </c>
      <c r="AP55" s="40">
        <f t="shared" ref="AP55" si="348">(AP54/AP$6)*100</f>
        <v>17.195683224884938</v>
      </c>
      <c r="AQ55" s="40">
        <f t="shared" ref="AQ55" si="349">(AQ54/AQ$6)*100</f>
        <v>17.683472553699282</v>
      </c>
      <c r="AR55" s="40">
        <f t="shared" ref="AR55" si="350">(AR54/AR$6)*100</f>
        <v>18.314787598852263</v>
      </c>
      <c r="AS55" s="40">
        <f t="shared" ref="AS55:AT55" si="351">(AS54/AS$6)*100</f>
        <v>17.801353814110911</v>
      </c>
      <c r="AT55" s="40">
        <f t="shared" si="351"/>
        <v>19.315989087763658</v>
      </c>
      <c r="AU55" s="40">
        <f t="shared" ref="AU55:AW55" si="352">(AU54/AU$6)*100</f>
        <v>17.007657334290499</v>
      </c>
      <c r="AV55" s="40">
        <f t="shared" si="352"/>
        <v>16.454377026401112</v>
      </c>
      <c r="AW55" s="40">
        <f t="shared" si="352"/>
        <v>14.31059362093845</v>
      </c>
      <c r="AX55" s="41">
        <f t="shared" ref="AX55" si="353">(AX54/AX$6)*100</f>
        <v>18.23446145927165</v>
      </c>
      <c r="AY55" s="40">
        <f t="shared" ref="AY55" si="354">(AY54/AY$6)*100</f>
        <v>17.332685533827281</v>
      </c>
      <c r="AZ55" s="40">
        <f t="shared" ref="AZ55" si="355">(AZ54/AZ$6)*100</f>
        <v>17.924870153400168</v>
      </c>
      <c r="BA55" s="40">
        <f t="shared" ref="BA55" si="356">(BA54/BA$6)*100</f>
        <v>17.374083707732325</v>
      </c>
      <c r="BB55" s="40">
        <f t="shared" ref="BB55" si="357">(BB54/BB$6)*100</f>
        <v>17.087062652563059</v>
      </c>
      <c r="BC55" s="40">
        <f t="shared" ref="BC55" si="358">(BC54/BC$6)*100</f>
        <v>17.548540091892693</v>
      </c>
      <c r="BD55" s="40">
        <f t="shared" ref="BD55" si="359">(BD54/BD$6)*100</f>
        <v>18.567299947884589</v>
      </c>
      <c r="BE55" s="40">
        <f t="shared" ref="BE55:BF55" si="360">(BE54/BE$6)*100</f>
        <v>17.780608762910049</v>
      </c>
      <c r="BF55" s="40">
        <f t="shared" si="360"/>
        <v>19.246523147266146</v>
      </c>
      <c r="BG55" s="40">
        <f t="shared" ref="BG55:BI55" si="361">(BG54/BG$6)*100</f>
        <v>17.588329154319581</v>
      </c>
      <c r="BH55" s="40">
        <f t="shared" si="361"/>
        <v>16.753334840605923</v>
      </c>
      <c r="BI55" s="40">
        <f t="shared" si="361"/>
        <v>14.549923442662582</v>
      </c>
      <c r="BJ55" s="41">
        <f t="shared" ref="BJ55" si="362">(BJ54/BJ$6)*100</f>
        <v>18.790369935408101</v>
      </c>
      <c r="BK55" s="40">
        <f t="shared" ref="BK55" si="363">(BK54/BK$6)*100</f>
        <v>20.23089609675646</v>
      </c>
      <c r="BL55" s="40">
        <f t="shared" ref="BL55" si="364">(BL54/BL$6)*100</f>
        <v>21.555323590814197</v>
      </c>
      <c r="BM55" s="40">
        <f t="shared" ref="BM55" si="365">(BM54/BM$6)*100</f>
        <v>21.280887544125061</v>
      </c>
      <c r="BN55" s="40">
        <f t="shared" ref="BN55" si="366">(BN54/BN$6)*100</f>
        <v>17.678868552412645</v>
      </c>
      <c r="BO55" s="40">
        <f t="shared" ref="BO55" si="367">(BO54/BO$6)*100</f>
        <v>18.142968142968144</v>
      </c>
      <c r="BP55" s="40">
        <f t="shared" ref="BP55" si="368">(BP54/BP$6)*100</f>
        <v>21.804788213627994</v>
      </c>
      <c r="BQ55" s="40">
        <f t="shared" ref="BQ55:BR55" si="369">(BQ54/BQ$6)*100</f>
        <v>18.645227505986998</v>
      </c>
      <c r="BR55" s="40">
        <f t="shared" si="369"/>
        <v>21.046931407942239</v>
      </c>
      <c r="BS55" s="40">
        <f t="shared" ref="BS55:BU55" si="370">(BS54/BS$6)*100</f>
        <v>15.340583858042359</v>
      </c>
      <c r="BT55" s="40">
        <f t="shared" si="370"/>
        <v>15.499334221038616</v>
      </c>
      <c r="BU55" s="40">
        <f t="shared" si="370"/>
        <v>16.076038488617694</v>
      </c>
      <c r="BV55" s="41">
        <f t="shared" ref="BV55" si="371">(BV54/BV$6)*100</f>
        <v>20.068027210884352</v>
      </c>
      <c r="BW55" s="40">
        <f t="shared" ref="BW55" si="372">(BW54/BW$6)*100</f>
        <v>19.49685534591195</v>
      </c>
      <c r="BX55" s="40">
        <f t="shared" ref="BX55" si="373">(BX54/BX$6)*100</f>
        <v>11.041009463722396</v>
      </c>
      <c r="BY55" s="40">
        <f t="shared" ref="BY55" si="374">(BY54/BY$6)*100</f>
        <v>19.70227670753065</v>
      </c>
      <c r="BZ55" s="40">
        <f t="shared" ref="BZ55" si="375">(BZ54/BZ$6)*100</f>
        <v>0</v>
      </c>
      <c r="CA55" s="40">
        <f t="shared" ref="CA55" si="376">(CA54/CA$6)*100</f>
        <v>16.287878787878789</v>
      </c>
      <c r="CB55" s="40">
        <f t="shared" ref="CB55" si="377">(CB54/CB$6)*100</f>
        <v>31</v>
      </c>
      <c r="CC55" s="40">
        <f t="shared" ref="CC55:CD55" si="378">(CC54/CC$6)*100</f>
        <v>14.768683274021353</v>
      </c>
      <c r="CD55" s="40">
        <f t="shared" si="378"/>
        <v>19.772727272727273</v>
      </c>
      <c r="CE55" s="40">
        <f t="shared" ref="CE55:CG55" si="379">(CE54/CE$6)*100</f>
        <v>19.485294117647058</v>
      </c>
      <c r="CF55" s="40">
        <f t="shared" si="379"/>
        <v>0</v>
      </c>
      <c r="CG55" s="40">
        <f t="shared" si="379"/>
        <v>3.8461538461538463</v>
      </c>
      <c r="CH55" s="41">
        <f t="shared" ref="CH55" si="380">(CH54/CH$6)*100</f>
        <v>13.108108108108107</v>
      </c>
      <c r="CI55" s="40">
        <f t="shared" ref="CI55" si="381">(CI54/CI$6)*100</f>
        <v>12.792297111416781</v>
      </c>
      <c r="CJ55" s="40">
        <f t="shared" ref="CJ55" si="382">(CJ54/CJ$6)*100</f>
        <v>13.064713064713066</v>
      </c>
      <c r="CK55" s="40">
        <f t="shared" ref="CK55" si="383">(CK54/CK$6)*100</f>
        <v>11.717861205915813</v>
      </c>
      <c r="CL55" s="40">
        <f t="shared" ref="CL55" si="384">(CL54/CL$6)*100</f>
        <v>12.345679012345679</v>
      </c>
      <c r="CM55" s="40">
        <f t="shared" ref="CM55" si="385">(CM54/CM$6)*100</f>
        <v>13.202247191011235</v>
      </c>
      <c r="CN55" s="40">
        <f t="shared" ref="CN55" si="386">(CN54/CN$6)*100</f>
        <v>13.595933926302415</v>
      </c>
      <c r="CO55" s="40">
        <f t="shared" ref="CO55:CP55" si="387">(CO54/CO$6)*100</f>
        <v>13.333333333333334</v>
      </c>
      <c r="CP55" s="40">
        <f t="shared" si="387"/>
        <v>13.927916921197312</v>
      </c>
      <c r="CQ55" s="40">
        <f t="shared" ref="CQ55:CS55" si="388">(CQ54/CQ$6)*100</f>
        <v>13.344594594594595</v>
      </c>
      <c r="CR55" s="40">
        <f t="shared" si="388"/>
        <v>14.939024390243901</v>
      </c>
      <c r="CS55" s="40">
        <f t="shared" si="388"/>
        <v>12.350746268656716</v>
      </c>
      <c r="CT55" s="41" t="e">
        <f t="shared" ref="CT55" si="389">(CT54/CT$6)*100</f>
        <v>#DIV/0!</v>
      </c>
      <c r="CU55" s="40" t="e">
        <f t="shared" ref="CU55" si="390">(CU54/CU$6)*100</f>
        <v>#DIV/0!</v>
      </c>
      <c r="CV55" s="40" t="e">
        <f t="shared" ref="CV55" si="391">(CV54/CV$6)*100</f>
        <v>#DIV/0!</v>
      </c>
      <c r="CW55" s="40" t="e">
        <f t="shared" ref="CW55" si="392">(CW54/CW$6)*100</f>
        <v>#DIV/0!</v>
      </c>
      <c r="CX55" s="40" t="e">
        <f t="shared" ref="CX55" si="393">(CX54/CX$6)*100</f>
        <v>#DIV/0!</v>
      </c>
      <c r="CY55" s="40" t="e">
        <f t="shared" ref="CY55" si="394">(CY54/CY$6)*100</f>
        <v>#DIV/0!</v>
      </c>
      <c r="CZ55" s="40" t="e">
        <f t="shared" ref="CZ55" si="395">(CZ54/CZ$6)*100</f>
        <v>#DIV/0!</v>
      </c>
      <c r="DA55" s="40">
        <f t="shared" ref="DA55:DB55" si="396">(DA54/DA$6)*100</f>
        <v>5.0847457627118651</v>
      </c>
      <c r="DB55" s="40">
        <f t="shared" si="396"/>
        <v>8.3969465648854964</v>
      </c>
      <c r="DC55" s="40">
        <f t="shared" ref="DC55:DE55" si="397">(DC54/DC$6)*100</f>
        <v>6.557377049180328</v>
      </c>
      <c r="DD55" s="40">
        <f t="shared" si="397"/>
        <v>7.4074074074074066</v>
      </c>
      <c r="DE55" s="40">
        <f t="shared" si="397"/>
        <v>8.1168831168831161</v>
      </c>
      <c r="DF55" s="41">
        <f t="shared" ref="DF55" si="398">(DF54/DF$6)*100</f>
        <v>11.363636363636363</v>
      </c>
      <c r="DG55" s="40">
        <f t="shared" ref="DG55" si="399">(DG54/DG$6)*100</f>
        <v>9.2783505154639183</v>
      </c>
      <c r="DH55" s="40">
        <f t="shared" ref="DH55" si="400">(DH54/DH$6)*100</f>
        <v>9.1262135922330092</v>
      </c>
      <c r="DI55" s="40">
        <f t="shared" ref="DI55" si="401">(DI54/DI$6)*100</f>
        <v>10.238907849829351</v>
      </c>
      <c r="DJ55" s="40">
        <f t="shared" ref="DJ55" si="402">(DJ54/DJ$6)*100</f>
        <v>9.7799511002444994</v>
      </c>
      <c r="DK55" s="40">
        <f t="shared" ref="DK55" si="403">(DK54/DK$6)*100</f>
        <v>11.202830188679245</v>
      </c>
      <c r="DL55" s="40">
        <f t="shared" ref="DL55" si="404">(DL54/DL$6)*100</f>
        <v>12.695109261186262</v>
      </c>
      <c r="DM55" s="40">
        <f t="shared" ref="DM55:DN55" si="405">(DM54/DM$6)*100</f>
        <v>13.384321223709369</v>
      </c>
      <c r="DN55" s="40">
        <f t="shared" si="405"/>
        <v>13.698630136986301</v>
      </c>
      <c r="DO55" s="40">
        <f t="shared" ref="DO55:DQ55" si="406">(DO54/DO$6)*100</f>
        <v>11.904761904761903</v>
      </c>
      <c r="DP55" s="40">
        <f t="shared" si="406"/>
        <v>13.681368136813681</v>
      </c>
      <c r="DQ55" s="40">
        <f t="shared" si="406"/>
        <v>11.748053786270347</v>
      </c>
      <c r="DR55" s="25"/>
      <c r="DS55" s="25"/>
      <c r="DT55" s="25"/>
      <c r="DU55" s="25"/>
      <c r="DV55" s="25"/>
      <c r="DW55" s="25"/>
      <c r="DX55" s="25"/>
      <c r="DY55" s="25"/>
    </row>
    <row r="56" spans="1:129" s="54" customFormat="1">
      <c r="A56" s="51" t="s">
        <v>47</v>
      </c>
      <c r="B56" s="24">
        <v>190</v>
      </c>
      <c r="C56" s="26">
        <v>145</v>
      </c>
      <c r="D56" s="26">
        <v>133</v>
      </c>
      <c r="E56" s="26">
        <v>112</v>
      </c>
      <c r="F56" s="24">
        <v>131</v>
      </c>
      <c r="G56" s="24">
        <v>142</v>
      </c>
      <c r="H56" s="24">
        <v>187</v>
      </c>
      <c r="I56" s="24">
        <v>133</v>
      </c>
      <c r="J56" s="24">
        <v>158</v>
      </c>
      <c r="K56" s="24">
        <v>247</v>
      </c>
      <c r="L56" s="24">
        <v>162</v>
      </c>
      <c r="M56" s="24">
        <v>121</v>
      </c>
      <c r="N56" s="50">
        <v>190</v>
      </c>
      <c r="O56" s="26">
        <v>145</v>
      </c>
      <c r="P56" s="26">
        <v>133</v>
      </c>
      <c r="Q56" s="26">
        <v>110</v>
      </c>
      <c r="R56" s="24">
        <v>131</v>
      </c>
      <c r="S56" s="24">
        <v>141</v>
      </c>
      <c r="T56" s="24">
        <v>187</v>
      </c>
      <c r="U56" s="24">
        <v>131</v>
      </c>
      <c r="V56" s="24">
        <v>151</v>
      </c>
      <c r="W56" s="24">
        <v>240</v>
      </c>
      <c r="X56" s="24">
        <v>153</v>
      </c>
      <c r="Y56" s="24">
        <v>119</v>
      </c>
      <c r="Z56" s="50">
        <v>112</v>
      </c>
      <c r="AA56" s="26">
        <v>84</v>
      </c>
      <c r="AB56" s="26">
        <v>71</v>
      </c>
      <c r="AC56" s="26">
        <v>58</v>
      </c>
      <c r="AD56" s="24">
        <v>62</v>
      </c>
      <c r="AE56" s="24">
        <v>63</v>
      </c>
      <c r="AF56" s="24">
        <v>77</v>
      </c>
      <c r="AG56" s="24">
        <v>53</v>
      </c>
      <c r="AH56" s="24">
        <v>67</v>
      </c>
      <c r="AI56" s="24">
        <v>85</v>
      </c>
      <c r="AJ56" s="24">
        <v>59</v>
      </c>
      <c r="AK56" s="24">
        <v>47</v>
      </c>
      <c r="AL56" s="50">
        <v>78</v>
      </c>
      <c r="AM56" s="26">
        <v>61</v>
      </c>
      <c r="AN56" s="26">
        <v>62</v>
      </c>
      <c r="AO56" s="26">
        <v>54</v>
      </c>
      <c r="AP56" s="24">
        <v>69</v>
      </c>
      <c r="AQ56" s="24">
        <v>79</v>
      </c>
      <c r="AR56" s="24">
        <v>110</v>
      </c>
      <c r="AS56" s="24">
        <v>80</v>
      </c>
      <c r="AT56" s="24">
        <v>91</v>
      </c>
      <c r="AU56" s="24">
        <v>162</v>
      </c>
      <c r="AV56" s="24">
        <v>103</v>
      </c>
      <c r="AW56" s="24">
        <v>74</v>
      </c>
      <c r="AX56" s="50">
        <v>161</v>
      </c>
      <c r="AY56" s="26">
        <v>128</v>
      </c>
      <c r="AZ56" s="26">
        <v>116</v>
      </c>
      <c r="BA56" s="26">
        <v>96</v>
      </c>
      <c r="BB56" s="24">
        <v>103</v>
      </c>
      <c r="BC56" s="24">
        <v>112</v>
      </c>
      <c r="BD56" s="24">
        <v>151</v>
      </c>
      <c r="BE56" s="24">
        <v>99</v>
      </c>
      <c r="BF56" s="24">
        <v>121</v>
      </c>
      <c r="BG56" s="24">
        <v>187</v>
      </c>
      <c r="BH56" s="24">
        <v>114</v>
      </c>
      <c r="BI56" s="24">
        <v>89</v>
      </c>
      <c r="BJ56" s="50">
        <v>21</v>
      </c>
      <c r="BK56" s="26">
        <v>13</v>
      </c>
      <c r="BL56" s="26">
        <v>14</v>
      </c>
      <c r="BM56" s="26">
        <v>12</v>
      </c>
      <c r="BN56" s="24">
        <v>21</v>
      </c>
      <c r="BO56" s="24">
        <v>22</v>
      </c>
      <c r="BP56" s="24">
        <v>27</v>
      </c>
      <c r="BQ56" s="24">
        <v>23</v>
      </c>
      <c r="BR56" s="24">
        <v>18</v>
      </c>
      <c r="BS56" s="24">
        <v>29</v>
      </c>
      <c r="BT56" s="24">
        <v>26</v>
      </c>
      <c r="BU56" s="24">
        <v>21</v>
      </c>
      <c r="BV56" s="50"/>
      <c r="BW56" s="26"/>
      <c r="BX56" s="26"/>
      <c r="BY56" s="26"/>
      <c r="BZ56" s="24"/>
      <c r="CA56" s="24"/>
      <c r="CB56" s="24"/>
      <c r="CC56" s="24"/>
      <c r="CD56" s="24"/>
      <c r="CE56" s="24"/>
      <c r="CF56" s="24"/>
      <c r="CG56" s="24"/>
      <c r="CH56" s="50">
        <v>7</v>
      </c>
      <c r="CI56" s="26">
        <v>3</v>
      </c>
      <c r="CJ56" s="26">
        <v>2</v>
      </c>
      <c r="CK56" s="26">
        <v>0</v>
      </c>
      <c r="CL56" s="24">
        <v>5</v>
      </c>
      <c r="CM56" s="24">
        <v>6</v>
      </c>
      <c r="CN56" s="24">
        <v>7</v>
      </c>
      <c r="CO56" s="24">
        <v>7</v>
      </c>
      <c r="CP56" s="24">
        <v>8</v>
      </c>
      <c r="CQ56" s="24">
        <v>15</v>
      </c>
      <c r="CR56" s="24">
        <v>7</v>
      </c>
      <c r="CS56" s="24">
        <v>6</v>
      </c>
      <c r="CT56" s="50"/>
      <c r="CU56" s="26"/>
      <c r="CV56" s="26"/>
      <c r="CW56" s="26"/>
      <c r="CX56" s="24"/>
      <c r="CY56" s="24"/>
      <c r="CZ56" s="24"/>
      <c r="DA56" s="24">
        <v>0</v>
      </c>
      <c r="DB56" s="24">
        <v>2</v>
      </c>
      <c r="DC56" s="24">
        <v>0</v>
      </c>
      <c r="DD56" s="24">
        <v>0</v>
      </c>
      <c r="DE56" s="24">
        <v>0</v>
      </c>
      <c r="DF56" s="50">
        <v>1</v>
      </c>
      <c r="DG56" s="26">
        <v>1</v>
      </c>
      <c r="DH56" s="26">
        <v>1</v>
      </c>
      <c r="DI56" s="26">
        <v>2</v>
      </c>
      <c r="DJ56" s="24">
        <v>2</v>
      </c>
      <c r="DK56" s="24">
        <v>1</v>
      </c>
      <c r="DL56" s="24">
        <v>2</v>
      </c>
      <c r="DM56" s="24">
        <v>2</v>
      </c>
      <c r="DN56" s="24">
        <v>2</v>
      </c>
      <c r="DO56" s="24">
        <v>9</v>
      </c>
      <c r="DP56" s="24">
        <v>6</v>
      </c>
      <c r="DQ56" s="24">
        <v>3</v>
      </c>
      <c r="DR56" s="25"/>
      <c r="DS56" s="25"/>
      <c r="DT56" s="25"/>
      <c r="DU56" s="25"/>
      <c r="DV56" s="25"/>
      <c r="DW56" s="25"/>
      <c r="DX56" s="25"/>
      <c r="DY56" s="25"/>
    </row>
    <row r="57" spans="1:129" s="54" customFormat="1">
      <c r="A57" s="51" t="s">
        <v>54</v>
      </c>
      <c r="B57" s="24">
        <v>67</v>
      </c>
      <c r="C57" s="26">
        <v>54</v>
      </c>
      <c r="D57" s="26">
        <v>57</v>
      </c>
      <c r="E57" s="26">
        <v>64</v>
      </c>
      <c r="F57" s="24">
        <v>118</v>
      </c>
      <c r="G57" s="24">
        <v>112</v>
      </c>
      <c r="H57" s="24">
        <v>100</v>
      </c>
      <c r="I57" s="24">
        <v>99</v>
      </c>
      <c r="J57" s="24">
        <v>92</v>
      </c>
      <c r="K57" s="24">
        <v>94</v>
      </c>
      <c r="L57" s="24">
        <v>95</v>
      </c>
      <c r="M57" s="24">
        <v>100</v>
      </c>
      <c r="N57" s="50">
        <v>67</v>
      </c>
      <c r="O57" s="26">
        <v>54</v>
      </c>
      <c r="P57" s="26">
        <v>56</v>
      </c>
      <c r="Q57" s="26">
        <v>63</v>
      </c>
      <c r="R57" s="24">
        <v>76</v>
      </c>
      <c r="S57" s="24">
        <v>108</v>
      </c>
      <c r="T57" s="24">
        <v>100</v>
      </c>
      <c r="U57" s="24">
        <v>98</v>
      </c>
      <c r="V57" s="24">
        <v>92</v>
      </c>
      <c r="W57" s="24">
        <v>92</v>
      </c>
      <c r="X57" s="24">
        <v>93</v>
      </c>
      <c r="Y57" s="24">
        <v>97</v>
      </c>
      <c r="Z57" s="50">
        <v>45</v>
      </c>
      <c r="AA57" s="26">
        <v>37</v>
      </c>
      <c r="AB57" s="26">
        <v>31</v>
      </c>
      <c r="AC57" s="26">
        <v>36</v>
      </c>
      <c r="AD57" s="24">
        <v>55</v>
      </c>
      <c r="AE57" s="24">
        <v>53</v>
      </c>
      <c r="AF57" s="24">
        <v>51</v>
      </c>
      <c r="AG57" s="24">
        <v>52</v>
      </c>
      <c r="AH57" s="24">
        <v>50</v>
      </c>
      <c r="AI57" s="24">
        <v>48</v>
      </c>
      <c r="AJ57" s="24">
        <v>48</v>
      </c>
      <c r="AK57" s="24">
        <v>45</v>
      </c>
      <c r="AL57" s="50">
        <v>22</v>
      </c>
      <c r="AM57" s="26">
        <v>17</v>
      </c>
      <c r="AN57" s="26">
        <v>26</v>
      </c>
      <c r="AO57" s="26">
        <v>28</v>
      </c>
      <c r="AP57" s="24">
        <v>63</v>
      </c>
      <c r="AQ57" s="24">
        <v>59</v>
      </c>
      <c r="AR57" s="24">
        <v>49</v>
      </c>
      <c r="AS57" s="24">
        <v>47</v>
      </c>
      <c r="AT57" s="24">
        <v>42</v>
      </c>
      <c r="AU57" s="24">
        <v>46</v>
      </c>
      <c r="AV57" s="24">
        <v>47</v>
      </c>
      <c r="AW57" s="24">
        <v>55</v>
      </c>
      <c r="AX57" s="50">
        <v>67</v>
      </c>
      <c r="AY57" s="26">
        <v>54</v>
      </c>
      <c r="AZ57" s="26">
        <v>56</v>
      </c>
      <c r="BA57" s="26">
        <v>63</v>
      </c>
      <c r="BB57" s="24">
        <v>75</v>
      </c>
      <c r="BC57" s="24">
        <v>106</v>
      </c>
      <c r="BD57" s="24">
        <v>99</v>
      </c>
      <c r="BE57" s="24">
        <v>96</v>
      </c>
      <c r="BF57" s="24">
        <v>90</v>
      </c>
      <c r="BG57" s="24">
        <v>92</v>
      </c>
      <c r="BH57" s="24">
        <v>93</v>
      </c>
      <c r="BI57" s="24">
        <v>96</v>
      </c>
      <c r="BJ57" s="50">
        <v>0</v>
      </c>
      <c r="BK57" s="26">
        <v>0</v>
      </c>
      <c r="BL57" s="26">
        <v>0</v>
      </c>
      <c r="BM57" s="26">
        <v>0</v>
      </c>
      <c r="BN57" s="24">
        <v>0</v>
      </c>
      <c r="BO57" s="24">
        <v>1</v>
      </c>
      <c r="BP57" s="24">
        <v>0</v>
      </c>
      <c r="BQ57" s="24">
        <v>1</v>
      </c>
      <c r="BR57" s="24">
        <v>1</v>
      </c>
      <c r="BS57" s="24">
        <v>0</v>
      </c>
      <c r="BT57" s="24">
        <v>0</v>
      </c>
      <c r="BU57" s="24">
        <v>1</v>
      </c>
      <c r="BV57" s="50"/>
      <c r="BW57" s="26"/>
      <c r="BX57" s="26"/>
      <c r="BY57" s="26"/>
      <c r="BZ57" s="24"/>
      <c r="CA57" s="24"/>
      <c r="CB57" s="24"/>
      <c r="CC57" s="24"/>
      <c r="CD57" s="24"/>
      <c r="CE57" s="24"/>
      <c r="CF57" s="24"/>
      <c r="CG57" s="24"/>
      <c r="CH57" s="50">
        <v>0</v>
      </c>
      <c r="CI57" s="26">
        <v>0</v>
      </c>
      <c r="CJ57" s="26">
        <v>0</v>
      </c>
      <c r="CK57" s="26">
        <v>0</v>
      </c>
      <c r="CL57" s="24">
        <v>0</v>
      </c>
      <c r="CM57" s="24">
        <v>1</v>
      </c>
      <c r="CN57" s="24">
        <v>1</v>
      </c>
      <c r="CO57" s="24">
        <v>1</v>
      </c>
      <c r="CP57" s="24">
        <v>1</v>
      </c>
      <c r="CQ57" s="24">
        <v>0</v>
      </c>
      <c r="CR57" s="24">
        <v>0</v>
      </c>
      <c r="CS57" s="24">
        <v>0</v>
      </c>
      <c r="CT57" s="50"/>
      <c r="CU57" s="26"/>
      <c r="CV57" s="26"/>
      <c r="CW57" s="26"/>
      <c r="CX57" s="24"/>
      <c r="CY57" s="24"/>
      <c r="CZ57" s="24"/>
      <c r="DA57" s="24">
        <v>0</v>
      </c>
      <c r="DB57" s="24">
        <v>0</v>
      </c>
      <c r="DC57" s="24">
        <v>0</v>
      </c>
      <c r="DD57" s="24">
        <v>0</v>
      </c>
      <c r="DE57" s="24">
        <v>0</v>
      </c>
      <c r="DF57" s="50">
        <v>0</v>
      </c>
      <c r="DG57" s="26">
        <v>0</v>
      </c>
      <c r="DH57" s="26">
        <v>0</v>
      </c>
      <c r="DI57" s="26">
        <v>0</v>
      </c>
      <c r="DJ57" s="24">
        <v>1</v>
      </c>
      <c r="DK57" s="24">
        <v>0</v>
      </c>
      <c r="DL57" s="24">
        <v>0</v>
      </c>
      <c r="DM57" s="24">
        <v>0</v>
      </c>
      <c r="DN57" s="24">
        <v>0</v>
      </c>
      <c r="DO57" s="24">
        <v>0</v>
      </c>
      <c r="DP57" s="24">
        <v>0</v>
      </c>
      <c r="DQ57" s="24">
        <v>0</v>
      </c>
      <c r="DR57" s="25"/>
      <c r="DS57" s="25"/>
      <c r="DT57" s="25"/>
      <c r="DU57" s="25"/>
      <c r="DV57" s="25"/>
      <c r="DW57" s="25"/>
      <c r="DX57" s="25"/>
      <c r="DY57" s="25"/>
    </row>
    <row r="58" spans="1:129">
      <c r="A58" s="51" t="s">
        <v>55</v>
      </c>
      <c r="B58" s="24">
        <v>488</v>
      </c>
      <c r="C58" s="26">
        <v>537</v>
      </c>
      <c r="D58" s="26">
        <v>549</v>
      </c>
      <c r="E58" s="26">
        <v>701</v>
      </c>
      <c r="F58" s="24">
        <v>684</v>
      </c>
      <c r="G58" s="24">
        <v>761</v>
      </c>
      <c r="H58" s="24">
        <v>729</v>
      </c>
      <c r="I58" s="24">
        <v>749</v>
      </c>
      <c r="J58" s="24">
        <v>780</v>
      </c>
      <c r="K58" s="24">
        <v>930</v>
      </c>
      <c r="L58" s="24">
        <v>841</v>
      </c>
      <c r="M58" s="24">
        <v>869</v>
      </c>
      <c r="N58" s="50">
        <v>488</v>
      </c>
      <c r="O58" s="26">
        <v>537</v>
      </c>
      <c r="P58" s="26">
        <v>549</v>
      </c>
      <c r="Q58" s="26">
        <v>700</v>
      </c>
      <c r="R58" s="24">
        <v>680</v>
      </c>
      <c r="S58" s="24">
        <v>759</v>
      </c>
      <c r="T58" s="24">
        <v>726</v>
      </c>
      <c r="U58" s="24">
        <v>739</v>
      </c>
      <c r="V58" s="24">
        <v>773</v>
      </c>
      <c r="W58" s="24">
        <v>910</v>
      </c>
      <c r="X58" s="24">
        <v>823</v>
      </c>
      <c r="Y58" s="24">
        <v>858</v>
      </c>
      <c r="Z58" s="50">
        <v>262</v>
      </c>
      <c r="AA58" s="26">
        <v>276</v>
      </c>
      <c r="AB58" s="26">
        <v>272</v>
      </c>
      <c r="AC58" s="26">
        <v>324</v>
      </c>
      <c r="AD58" s="24">
        <v>288</v>
      </c>
      <c r="AE58" s="24">
        <v>316</v>
      </c>
      <c r="AF58" s="24">
        <v>315</v>
      </c>
      <c r="AG58" s="24">
        <v>290</v>
      </c>
      <c r="AH58" s="24">
        <v>293</v>
      </c>
      <c r="AI58" s="24">
        <v>323</v>
      </c>
      <c r="AJ58" s="24">
        <v>281</v>
      </c>
      <c r="AK58" s="24">
        <v>312</v>
      </c>
      <c r="AL58" s="50">
        <v>226</v>
      </c>
      <c r="AM58" s="26">
        <v>261</v>
      </c>
      <c r="AN58" s="26">
        <v>277</v>
      </c>
      <c r="AO58" s="26">
        <v>377</v>
      </c>
      <c r="AP58" s="24">
        <v>396</v>
      </c>
      <c r="AQ58" s="24">
        <v>445</v>
      </c>
      <c r="AR58" s="24">
        <v>414</v>
      </c>
      <c r="AS58" s="24">
        <v>459</v>
      </c>
      <c r="AT58" s="24">
        <v>487</v>
      </c>
      <c r="AU58" s="24">
        <v>607</v>
      </c>
      <c r="AV58" s="24">
        <v>560</v>
      </c>
      <c r="AW58" s="24">
        <v>557</v>
      </c>
      <c r="AX58" s="50">
        <v>438</v>
      </c>
      <c r="AY58" s="26">
        <v>474</v>
      </c>
      <c r="AZ58" s="26">
        <v>471</v>
      </c>
      <c r="BA58" s="26">
        <v>591</v>
      </c>
      <c r="BB58" s="24">
        <v>592</v>
      </c>
      <c r="BC58" s="24">
        <v>628</v>
      </c>
      <c r="BD58" s="24">
        <v>600</v>
      </c>
      <c r="BE58" s="24">
        <v>603</v>
      </c>
      <c r="BF58" s="24">
        <v>639</v>
      </c>
      <c r="BG58" s="24">
        <v>746</v>
      </c>
      <c r="BH58" s="24">
        <v>673</v>
      </c>
      <c r="BI58" s="24">
        <v>683</v>
      </c>
      <c r="BJ58" s="50">
        <v>32</v>
      </c>
      <c r="BK58" s="26">
        <v>37</v>
      </c>
      <c r="BL58" s="26">
        <v>52</v>
      </c>
      <c r="BM58" s="26">
        <v>77</v>
      </c>
      <c r="BN58" s="24">
        <v>60</v>
      </c>
      <c r="BO58" s="24">
        <v>69</v>
      </c>
      <c r="BP58" s="24">
        <v>87</v>
      </c>
      <c r="BQ58" s="24">
        <v>80</v>
      </c>
      <c r="BR58" s="24">
        <v>91</v>
      </c>
      <c r="BS58" s="24">
        <v>99</v>
      </c>
      <c r="BT58" s="24">
        <v>81</v>
      </c>
      <c r="BU58" s="24">
        <v>101</v>
      </c>
      <c r="BV58" s="50">
        <v>9</v>
      </c>
      <c r="BW58" s="26">
        <v>10</v>
      </c>
      <c r="BX58" s="26"/>
      <c r="BY58" s="26">
        <v>39</v>
      </c>
      <c r="CA58" s="24">
        <v>24</v>
      </c>
      <c r="CB58" s="24">
        <v>26</v>
      </c>
      <c r="CC58" s="24">
        <v>21</v>
      </c>
      <c r="CD58" s="24">
        <v>24</v>
      </c>
      <c r="CE58" s="24">
        <v>22</v>
      </c>
      <c r="CG58" s="24">
        <v>17</v>
      </c>
      <c r="CH58" s="50">
        <v>13</v>
      </c>
      <c r="CI58" s="26">
        <v>15</v>
      </c>
      <c r="CJ58" s="26">
        <v>15</v>
      </c>
      <c r="CK58" s="26">
        <v>18</v>
      </c>
      <c r="CL58" s="24">
        <v>17</v>
      </c>
      <c r="CM58" s="24">
        <v>48</v>
      </c>
      <c r="CN58" s="24">
        <v>23</v>
      </c>
      <c r="CO58" s="24">
        <v>21</v>
      </c>
      <c r="CP58" s="24">
        <v>24</v>
      </c>
      <c r="CQ58" s="24">
        <v>42</v>
      </c>
      <c r="CR58" s="24">
        <v>38</v>
      </c>
      <c r="CS58" s="24">
        <v>37</v>
      </c>
      <c r="CT58" s="50"/>
      <c r="CU58" s="26"/>
      <c r="CV58" s="26"/>
      <c r="CW58" s="26"/>
      <c r="DA58" s="24">
        <v>0</v>
      </c>
      <c r="DB58" s="24">
        <v>0</v>
      </c>
      <c r="DC58" s="24">
        <v>1</v>
      </c>
      <c r="DD58" s="24">
        <v>3</v>
      </c>
      <c r="DE58" s="24">
        <v>5</v>
      </c>
      <c r="DF58" s="50">
        <v>5</v>
      </c>
      <c r="DG58" s="26">
        <v>11</v>
      </c>
      <c r="DH58" s="26">
        <v>11</v>
      </c>
      <c r="DI58" s="26">
        <v>14</v>
      </c>
      <c r="DJ58" s="24">
        <v>11</v>
      </c>
      <c r="DK58" s="24">
        <v>14</v>
      </c>
      <c r="DL58" s="24">
        <v>16</v>
      </c>
      <c r="DM58" s="24">
        <v>35</v>
      </c>
      <c r="DN58" s="24">
        <v>19</v>
      </c>
      <c r="DO58" s="24">
        <v>22</v>
      </c>
      <c r="DP58" s="24">
        <v>28</v>
      </c>
      <c r="DQ58" s="24">
        <v>32</v>
      </c>
      <c r="DR58" s="25"/>
      <c r="DS58" s="25"/>
      <c r="DT58" s="25"/>
      <c r="DU58" s="25"/>
      <c r="DV58" s="25"/>
      <c r="DW58" s="25"/>
      <c r="DX58" s="25"/>
      <c r="DY58" s="25"/>
    </row>
    <row r="59" spans="1:129">
      <c r="A59" s="51" t="s">
        <v>62</v>
      </c>
      <c r="B59" s="24">
        <v>37</v>
      </c>
      <c r="C59" s="26">
        <v>28</v>
      </c>
      <c r="D59" s="26">
        <v>22</v>
      </c>
      <c r="E59" s="26">
        <v>13</v>
      </c>
      <c r="F59" s="24">
        <v>22</v>
      </c>
      <c r="G59" s="24">
        <v>18</v>
      </c>
      <c r="H59" s="24">
        <v>20</v>
      </c>
      <c r="I59" s="24">
        <v>15</v>
      </c>
      <c r="J59" s="24">
        <v>45</v>
      </c>
      <c r="K59" s="24">
        <v>28</v>
      </c>
      <c r="L59" s="24">
        <v>35</v>
      </c>
      <c r="M59" s="24">
        <v>30</v>
      </c>
      <c r="N59" s="50">
        <v>37</v>
      </c>
      <c r="O59" s="26">
        <v>28</v>
      </c>
      <c r="P59" s="26">
        <v>22</v>
      </c>
      <c r="Q59" s="26">
        <v>13</v>
      </c>
      <c r="R59" s="24">
        <v>22</v>
      </c>
      <c r="S59" s="24">
        <v>18</v>
      </c>
      <c r="T59" s="24">
        <v>20</v>
      </c>
      <c r="U59" s="24">
        <v>15</v>
      </c>
      <c r="V59" s="24">
        <v>45</v>
      </c>
      <c r="W59" s="24">
        <v>27</v>
      </c>
      <c r="X59" s="24">
        <v>35</v>
      </c>
      <c r="Y59" s="24">
        <v>30</v>
      </c>
      <c r="Z59" s="50">
        <v>20</v>
      </c>
      <c r="AA59" s="26">
        <v>21</v>
      </c>
      <c r="AB59" s="26">
        <v>15</v>
      </c>
      <c r="AC59" s="26">
        <v>11</v>
      </c>
      <c r="AD59" s="24">
        <v>14</v>
      </c>
      <c r="AE59" s="24">
        <v>7</v>
      </c>
      <c r="AF59" s="24">
        <v>6</v>
      </c>
      <c r="AG59" s="24">
        <v>7</v>
      </c>
      <c r="AH59" s="24">
        <v>13</v>
      </c>
      <c r="AI59" s="24">
        <v>14</v>
      </c>
      <c r="AJ59" s="24">
        <v>18</v>
      </c>
      <c r="AK59" s="24">
        <v>13</v>
      </c>
      <c r="AL59" s="50">
        <v>17</v>
      </c>
      <c r="AM59" s="26">
        <v>7</v>
      </c>
      <c r="AN59" s="26">
        <v>7</v>
      </c>
      <c r="AO59" s="26">
        <v>2</v>
      </c>
      <c r="AP59" s="24">
        <v>8</v>
      </c>
      <c r="AQ59" s="24">
        <v>11</v>
      </c>
      <c r="AR59" s="24">
        <v>14</v>
      </c>
      <c r="AS59" s="24">
        <v>8</v>
      </c>
      <c r="AT59" s="24">
        <v>32</v>
      </c>
      <c r="AU59" s="24">
        <v>14</v>
      </c>
      <c r="AV59" s="24">
        <v>17</v>
      </c>
      <c r="AW59" s="24">
        <v>17</v>
      </c>
      <c r="AX59" s="50">
        <v>37</v>
      </c>
      <c r="AY59" s="26">
        <v>27</v>
      </c>
      <c r="AZ59" s="26">
        <v>22</v>
      </c>
      <c r="BA59" s="26">
        <v>13</v>
      </c>
      <c r="BB59" s="24">
        <v>22</v>
      </c>
      <c r="BC59" s="24">
        <v>18</v>
      </c>
      <c r="BD59" s="24">
        <v>20</v>
      </c>
      <c r="BE59" s="24">
        <v>15</v>
      </c>
      <c r="BF59" s="24">
        <v>43</v>
      </c>
      <c r="BG59" s="24">
        <v>26</v>
      </c>
      <c r="BH59" s="24">
        <v>32</v>
      </c>
      <c r="BI59" s="24">
        <v>27</v>
      </c>
      <c r="BJ59" s="50">
        <v>0</v>
      </c>
      <c r="BK59" s="26">
        <v>0</v>
      </c>
      <c r="BL59" s="26">
        <v>0</v>
      </c>
      <c r="BM59" s="26">
        <v>0</v>
      </c>
      <c r="BN59" s="24">
        <v>0</v>
      </c>
      <c r="BO59" s="24">
        <v>0</v>
      </c>
      <c r="BP59" s="24">
        <v>0</v>
      </c>
      <c r="BQ59" s="24">
        <v>0</v>
      </c>
      <c r="BR59" s="24">
        <v>0</v>
      </c>
      <c r="BS59" s="24">
        <v>0</v>
      </c>
      <c r="BT59" s="24">
        <v>0</v>
      </c>
      <c r="BU59" s="24">
        <v>0</v>
      </c>
      <c r="BV59" s="50"/>
      <c r="BW59" s="26"/>
      <c r="BX59" s="26"/>
      <c r="BY59" s="26"/>
      <c r="CH59" s="50">
        <v>0</v>
      </c>
      <c r="CI59" s="26">
        <v>0</v>
      </c>
      <c r="CJ59" s="26">
        <v>0</v>
      </c>
      <c r="CK59" s="26">
        <v>0</v>
      </c>
      <c r="CL59" s="24">
        <v>0</v>
      </c>
      <c r="CM59" s="24">
        <v>0</v>
      </c>
      <c r="CN59" s="24">
        <v>0</v>
      </c>
      <c r="CO59" s="24">
        <v>0</v>
      </c>
      <c r="CP59" s="24">
        <v>0</v>
      </c>
      <c r="CQ59" s="24">
        <v>1</v>
      </c>
      <c r="CR59" s="24">
        <v>3</v>
      </c>
      <c r="CS59" s="24">
        <v>3</v>
      </c>
      <c r="CT59" s="50"/>
      <c r="CU59" s="26"/>
      <c r="CV59" s="26"/>
      <c r="CW59" s="26"/>
      <c r="DB59" s="24">
        <v>0</v>
      </c>
      <c r="DC59" s="24">
        <v>0</v>
      </c>
      <c r="DD59" s="24">
        <v>0</v>
      </c>
      <c r="DE59" s="24">
        <v>0</v>
      </c>
      <c r="DF59" s="50">
        <v>0</v>
      </c>
      <c r="DG59" s="26">
        <v>1</v>
      </c>
      <c r="DH59" s="26">
        <v>0</v>
      </c>
      <c r="DI59" s="26">
        <v>0</v>
      </c>
      <c r="DJ59" s="24">
        <v>0</v>
      </c>
      <c r="DK59" s="24">
        <v>0</v>
      </c>
      <c r="DL59" s="24">
        <v>0</v>
      </c>
      <c r="DM59" s="24">
        <v>0</v>
      </c>
      <c r="DN59" s="24">
        <v>2</v>
      </c>
      <c r="DO59" s="24">
        <v>0</v>
      </c>
      <c r="DP59" s="24">
        <v>0</v>
      </c>
      <c r="DQ59" s="24">
        <v>0</v>
      </c>
      <c r="DR59" s="25"/>
      <c r="DS59" s="25"/>
      <c r="DT59" s="25"/>
      <c r="DU59" s="25"/>
      <c r="DV59" s="25"/>
      <c r="DW59" s="25"/>
      <c r="DX59" s="25"/>
      <c r="DY59" s="25"/>
    </row>
    <row r="60" spans="1:129">
      <c r="A60" s="51" t="s">
        <v>63</v>
      </c>
      <c r="B60" s="24">
        <v>601</v>
      </c>
      <c r="C60" s="26">
        <v>595</v>
      </c>
      <c r="D60" s="26">
        <v>622</v>
      </c>
      <c r="E60" s="26">
        <v>594</v>
      </c>
      <c r="F60" s="24">
        <v>762</v>
      </c>
      <c r="G60" s="24">
        <v>843</v>
      </c>
      <c r="H60" s="24">
        <v>749</v>
      </c>
      <c r="I60" s="24">
        <v>784</v>
      </c>
      <c r="J60" s="24">
        <v>761</v>
      </c>
      <c r="K60" s="24">
        <v>779</v>
      </c>
      <c r="L60" s="24">
        <v>748</v>
      </c>
      <c r="M60" s="24">
        <v>799</v>
      </c>
      <c r="N60" s="50">
        <v>601</v>
      </c>
      <c r="O60" s="26">
        <v>595</v>
      </c>
      <c r="P60" s="26">
        <v>622</v>
      </c>
      <c r="Q60" s="26">
        <v>593</v>
      </c>
      <c r="R60" s="24">
        <v>759</v>
      </c>
      <c r="S60" s="24">
        <v>813</v>
      </c>
      <c r="T60" s="24">
        <v>730</v>
      </c>
      <c r="U60" s="24">
        <v>767</v>
      </c>
      <c r="V60" s="24">
        <v>723</v>
      </c>
      <c r="W60" s="24">
        <v>758</v>
      </c>
      <c r="X60" s="24">
        <v>739</v>
      </c>
      <c r="Y60" s="24">
        <v>785</v>
      </c>
      <c r="Z60" s="50">
        <v>353</v>
      </c>
      <c r="AA60" s="26">
        <v>318</v>
      </c>
      <c r="AB60" s="26">
        <v>326</v>
      </c>
      <c r="AC60" s="26">
        <v>307</v>
      </c>
      <c r="AD60" s="24">
        <v>361</v>
      </c>
      <c r="AE60" s="24">
        <v>387</v>
      </c>
      <c r="AF60" s="24">
        <v>352</v>
      </c>
      <c r="AG60" s="24">
        <v>365</v>
      </c>
      <c r="AH60" s="24">
        <v>332</v>
      </c>
      <c r="AI60" s="24">
        <v>320</v>
      </c>
      <c r="AJ60" s="24">
        <v>295</v>
      </c>
      <c r="AK60" s="24">
        <v>317</v>
      </c>
      <c r="AL60" s="50">
        <v>248</v>
      </c>
      <c r="AM60" s="26">
        <v>277</v>
      </c>
      <c r="AN60" s="26">
        <v>296</v>
      </c>
      <c r="AO60" s="26">
        <v>287</v>
      </c>
      <c r="AP60" s="24">
        <v>401</v>
      </c>
      <c r="AQ60" s="24">
        <v>456</v>
      </c>
      <c r="AR60" s="24">
        <v>397</v>
      </c>
      <c r="AS60" s="24">
        <v>419</v>
      </c>
      <c r="AT60" s="24">
        <v>429</v>
      </c>
      <c r="AU60" s="24">
        <v>459</v>
      </c>
      <c r="AV60" s="24">
        <v>453</v>
      </c>
      <c r="AW60" s="24">
        <v>482</v>
      </c>
      <c r="AX60" s="50">
        <v>462</v>
      </c>
      <c r="AY60" s="26">
        <v>445</v>
      </c>
      <c r="AZ60" s="26">
        <v>475</v>
      </c>
      <c r="BA60" s="26">
        <v>459</v>
      </c>
      <c r="BB60" s="24">
        <v>587</v>
      </c>
      <c r="BC60" s="24">
        <v>623</v>
      </c>
      <c r="BD60" s="24">
        <v>562</v>
      </c>
      <c r="BE60" s="24">
        <v>580</v>
      </c>
      <c r="BF60" s="24">
        <v>543</v>
      </c>
      <c r="BG60" s="24">
        <v>536</v>
      </c>
      <c r="BH60" s="24">
        <v>528</v>
      </c>
      <c r="BI60" s="24">
        <v>552</v>
      </c>
      <c r="BJ60" s="50">
        <v>100</v>
      </c>
      <c r="BK60" s="26">
        <v>114</v>
      </c>
      <c r="BL60" s="26">
        <v>121</v>
      </c>
      <c r="BM60" s="26">
        <v>111</v>
      </c>
      <c r="BN60" s="24">
        <v>122</v>
      </c>
      <c r="BO60" s="24">
        <v>132</v>
      </c>
      <c r="BP60" s="24">
        <v>110</v>
      </c>
      <c r="BQ60" s="24">
        <v>123</v>
      </c>
      <c r="BR60" s="24">
        <v>115</v>
      </c>
      <c r="BS60" s="24">
        <v>143</v>
      </c>
      <c r="BT60" s="24">
        <v>128</v>
      </c>
      <c r="BU60" s="24">
        <v>148</v>
      </c>
      <c r="BV60" s="50">
        <v>36</v>
      </c>
      <c r="BW60" s="26">
        <v>38</v>
      </c>
      <c r="BX60" s="26">
        <v>35</v>
      </c>
      <c r="BY60" s="26">
        <v>36</v>
      </c>
      <c r="CA60" s="24">
        <v>39</v>
      </c>
      <c r="CB60" s="24">
        <v>40</v>
      </c>
      <c r="CC60" s="24">
        <v>39</v>
      </c>
      <c r="CD60" s="24">
        <v>38</v>
      </c>
      <c r="CE60" s="24">
        <v>57</v>
      </c>
      <c r="CH60" s="50">
        <v>28</v>
      </c>
      <c r="CI60" s="26">
        <v>28</v>
      </c>
      <c r="CJ60" s="26">
        <v>19</v>
      </c>
      <c r="CK60" s="26">
        <v>14</v>
      </c>
      <c r="CL60" s="24">
        <v>36</v>
      </c>
      <c r="CM60" s="24">
        <v>39</v>
      </c>
      <c r="CN60" s="24">
        <v>38</v>
      </c>
      <c r="CO60" s="24">
        <v>44</v>
      </c>
      <c r="CP60" s="24">
        <v>42</v>
      </c>
      <c r="CQ60" s="24">
        <v>54</v>
      </c>
      <c r="CR60" s="24">
        <v>53</v>
      </c>
      <c r="CS60" s="24">
        <v>59</v>
      </c>
      <c r="CT60" s="50"/>
      <c r="CU60" s="26"/>
      <c r="CV60" s="26"/>
      <c r="CW60" s="26"/>
      <c r="DA60" s="24">
        <v>0</v>
      </c>
      <c r="DB60" s="24">
        <v>3</v>
      </c>
      <c r="DC60" s="24">
        <v>2</v>
      </c>
      <c r="DD60" s="24">
        <v>1</v>
      </c>
      <c r="DE60" s="24">
        <v>0</v>
      </c>
      <c r="DF60" s="50">
        <v>11</v>
      </c>
      <c r="DG60" s="26">
        <v>8</v>
      </c>
      <c r="DH60" s="26">
        <v>7</v>
      </c>
      <c r="DI60" s="26">
        <v>9</v>
      </c>
      <c r="DJ60" s="24">
        <v>14</v>
      </c>
      <c r="DK60" s="24">
        <v>19</v>
      </c>
      <c r="DL60" s="24">
        <v>20</v>
      </c>
      <c r="DM60" s="24">
        <v>20</v>
      </c>
      <c r="DN60" s="24">
        <v>20</v>
      </c>
      <c r="DO60" s="24">
        <v>23</v>
      </c>
      <c r="DP60" s="24">
        <v>29</v>
      </c>
      <c r="DQ60" s="24">
        <v>26</v>
      </c>
    </row>
    <row r="61" spans="1:129">
      <c r="A61" s="51" t="s">
        <v>65</v>
      </c>
      <c r="B61" s="24">
        <v>1193</v>
      </c>
      <c r="C61" s="26">
        <v>1200</v>
      </c>
      <c r="D61" s="26">
        <v>1400</v>
      </c>
      <c r="E61" s="26">
        <v>1267</v>
      </c>
      <c r="F61" s="24">
        <v>1423</v>
      </c>
      <c r="G61" s="24">
        <v>1418</v>
      </c>
      <c r="H61" s="24">
        <v>1915</v>
      </c>
      <c r="I61" s="24">
        <v>1699</v>
      </c>
      <c r="J61" s="24">
        <v>1882</v>
      </c>
      <c r="K61" s="24">
        <v>1554</v>
      </c>
      <c r="L61" s="24">
        <v>1799</v>
      </c>
      <c r="M61" s="24">
        <v>1793</v>
      </c>
      <c r="N61" s="50">
        <v>1193</v>
      </c>
      <c r="O61" s="26">
        <v>1200</v>
      </c>
      <c r="P61" s="26">
        <v>1378</v>
      </c>
      <c r="Q61" s="26">
        <v>1266</v>
      </c>
      <c r="R61" s="24">
        <v>1384</v>
      </c>
      <c r="S61" s="24">
        <v>1401</v>
      </c>
      <c r="T61" s="24">
        <v>1898</v>
      </c>
      <c r="U61" s="24">
        <v>1667</v>
      </c>
      <c r="V61" s="24">
        <v>1868</v>
      </c>
      <c r="W61" s="24">
        <v>1549</v>
      </c>
      <c r="X61" s="24">
        <v>1785</v>
      </c>
      <c r="Y61" s="24">
        <v>1777</v>
      </c>
      <c r="Z61" s="50">
        <v>765</v>
      </c>
      <c r="AA61" s="26">
        <v>731</v>
      </c>
      <c r="AB61" s="26">
        <v>789</v>
      </c>
      <c r="AC61" s="26">
        <v>675</v>
      </c>
      <c r="AD61" s="24">
        <v>731</v>
      </c>
      <c r="AE61" s="24">
        <v>716</v>
      </c>
      <c r="AF61" s="24">
        <v>938</v>
      </c>
      <c r="AG61" s="24">
        <v>799</v>
      </c>
      <c r="AH61" s="24">
        <v>866</v>
      </c>
      <c r="AI61" s="24">
        <v>709</v>
      </c>
      <c r="AJ61" s="24">
        <v>799</v>
      </c>
      <c r="AK61" s="24">
        <v>792</v>
      </c>
      <c r="AL61" s="50">
        <v>428</v>
      </c>
      <c r="AM61" s="26">
        <v>469</v>
      </c>
      <c r="AN61" s="26">
        <v>611</v>
      </c>
      <c r="AO61" s="26">
        <v>592</v>
      </c>
      <c r="AP61" s="24">
        <v>692</v>
      </c>
      <c r="AQ61" s="24">
        <v>702</v>
      </c>
      <c r="AR61" s="24">
        <v>977</v>
      </c>
      <c r="AS61" s="24">
        <v>900</v>
      </c>
      <c r="AT61" s="24">
        <v>1016</v>
      </c>
      <c r="AU61" s="24">
        <v>845</v>
      </c>
      <c r="AV61" s="24">
        <v>1000</v>
      </c>
      <c r="AW61" s="24">
        <v>1001</v>
      </c>
      <c r="AX61" s="50">
        <v>1016</v>
      </c>
      <c r="AY61" s="26">
        <v>1020</v>
      </c>
      <c r="AZ61" s="26">
        <v>1157</v>
      </c>
      <c r="BA61" s="26">
        <v>1045</v>
      </c>
      <c r="BB61" s="24">
        <v>1114</v>
      </c>
      <c r="BC61" s="24">
        <v>1130</v>
      </c>
      <c r="BD61" s="24">
        <v>1424</v>
      </c>
      <c r="BE61" s="24">
        <v>1296</v>
      </c>
      <c r="BF61" s="24">
        <v>1431</v>
      </c>
      <c r="BG61" s="24">
        <v>1214</v>
      </c>
      <c r="BH61" s="24">
        <v>1284</v>
      </c>
      <c r="BI61" s="24">
        <v>1186</v>
      </c>
      <c r="BJ61" s="50">
        <v>114</v>
      </c>
      <c r="BK61" s="26">
        <v>119</v>
      </c>
      <c r="BL61" s="26">
        <v>137</v>
      </c>
      <c r="BM61" s="26">
        <v>135</v>
      </c>
      <c r="BN61" s="24">
        <v>141</v>
      </c>
      <c r="BO61" s="24">
        <v>150</v>
      </c>
      <c r="BP61" s="24">
        <v>278</v>
      </c>
      <c r="BQ61" s="24">
        <v>189</v>
      </c>
      <c r="BR61" s="24">
        <v>225</v>
      </c>
      <c r="BS61" s="24">
        <v>173</v>
      </c>
      <c r="BT61" s="24">
        <v>239</v>
      </c>
      <c r="BU61" s="24">
        <v>281</v>
      </c>
      <c r="BV61" s="50">
        <v>14</v>
      </c>
      <c r="BW61" s="26">
        <v>14</v>
      </c>
      <c r="BX61" s="26"/>
      <c r="BY61" s="26"/>
      <c r="CB61" s="24">
        <v>69</v>
      </c>
      <c r="CH61" s="50">
        <v>47</v>
      </c>
      <c r="CI61" s="26">
        <v>44</v>
      </c>
      <c r="CJ61" s="26">
        <v>66</v>
      </c>
      <c r="CK61" s="26">
        <v>63</v>
      </c>
      <c r="CL61" s="24">
        <v>91</v>
      </c>
      <c r="CM61" s="24">
        <v>80</v>
      </c>
      <c r="CN61" s="24">
        <v>132</v>
      </c>
      <c r="CO61" s="24">
        <v>121</v>
      </c>
      <c r="CP61" s="24">
        <v>133</v>
      </c>
      <c r="CQ61" s="24">
        <v>104</v>
      </c>
      <c r="CR61" s="24">
        <v>171</v>
      </c>
      <c r="CS61" s="24">
        <v>205</v>
      </c>
      <c r="CT61" s="50"/>
      <c r="CU61" s="26"/>
      <c r="CV61" s="26"/>
      <c r="CW61" s="26"/>
      <c r="DA61" s="24">
        <v>0</v>
      </c>
      <c r="DB61" s="24">
        <v>2</v>
      </c>
      <c r="DC61" s="24">
        <v>6</v>
      </c>
      <c r="DD61" s="24">
        <v>11</v>
      </c>
      <c r="DE61" s="24">
        <v>19</v>
      </c>
      <c r="DF61" s="50">
        <v>16</v>
      </c>
      <c r="DG61" s="26">
        <v>17</v>
      </c>
      <c r="DH61" s="26">
        <v>18</v>
      </c>
      <c r="DI61" s="26">
        <v>23</v>
      </c>
      <c r="DJ61" s="24">
        <v>38</v>
      </c>
      <c r="DK61" s="24">
        <v>41</v>
      </c>
      <c r="DL61" s="24">
        <v>64</v>
      </c>
      <c r="DM61" s="24">
        <v>61</v>
      </c>
      <c r="DN61" s="24">
        <v>77</v>
      </c>
      <c r="DO61" s="24">
        <v>52</v>
      </c>
      <c r="DP61" s="24">
        <v>80</v>
      </c>
      <c r="DQ61" s="24">
        <v>86</v>
      </c>
    </row>
    <row r="62" spans="1:129">
      <c r="A62" s="51" t="s">
        <v>69</v>
      </c>
      <c r="B62" s="24">
        <v>624</v>
      </c>
      <c r="C62" s="26">
        <v>695</v>
      </c>
      <c r="D62" s="26">
        <v>716</v>
      </c>
      <c r="E62" s="26">
        <v>721</v>
      </c>
      <c r="F62" s="24">
        <v>897</v>
      </c>
      <c r="G62" s="24">
        <v>982</v>
      </c>
      <c r="H62" s="24">
        <v>1073</v>
      </c>
      <c r="I62" s="24">
        <v>1271</v>
      </c>
      <c r="J62" s="24">
        <v>1277</v>
      </c>
      <c r="K62" s="24">
        <v>998</v>
      </c>
      <c r="L62" s="24">
        <v>943</v>
      </c>
      <c r="M62" s="24">
        <v>1034</v>
      </c>
      <c r="N62" s="50">
        <v>624</v>
      </c>
      <c r="O62" s="26">
        <v>695</v>
      </c>
      <c r="P62" s="26">
        <v>716</v>
      </c>
      <c r="Q62" s="26">
        <v>721</v>
      </c>
      <c r="R62" s="24">
        <v>895</v>
      </c>
      <c r="S62" s="24">
        <v>982</v>
      </c>
      <c r="T62" s="24">
        <v>1067</v>
      </c>
      <c r="U62" s="24">
        <v>1269</v>
      </c>
      <c r="V62" s="24">
        <v>1274</v>
      </c>
      <c r="W62" s="24">
        <v>992</v>
      </c>
      <c r="X62" s="24">
        <v>935</v>
      </c>
      <c r="Y62" s="24">
        <v>1022</v>
      </c>
      <c r="Z62" s="50">
        <v>347</v>
      </c>
      <c r="AA62" s="26">
        <v>375</v>
      </c>
      <c r="AB62" s="26">
        <v>376</v>
      </c>
      <c r="AC62" s="26">
        <v>378</v>
      </c>
      <c r="AD62" s="24">
        <v>399</v>
      </c>
      <c r="AE62" s="24">
        <v>404</v>
      </c>
      <c r="AF62" s="24">
        <v>480</v>
      </c>
      <c r="AG62" s="24">
        <v>514</v>
      </c>
      <c r="AH62" s="24">
        <v>517</v>
      </c>
      <c r="AI62" s="24">
        <v>422</v>
      </c>
      <c r="AJ62" s="24">
        <v>407</v>
      </c>
      <c r="AK62" s="24">
        <v>432</v>
      </c>
      <c r="AL62" s="50">
        <v>277</v>
      </c>
      <c r="AM62" s="26">
        <v>320</v>
      </c>
      <c r="AN62" s="26">
        <v>340</v>
      </c>
      <c r="AO62" s="26">
        <v>343</v>
      </c>
      <c r="AP62" s="24">
        <v>498</v>
      </c>
      <c r="AQ62" s="24">
        <v>578</v>
      </c>
      <c r="AR62" s="24">
        <v>593</v>
      </c>
      <c r="AS62" s="24">
        <v>757</v>
      </c>
      <c r="AT62" s="24">
        <v>760</v>
      </c>
      <c r="AU62" s="24">
        <v>576</v>
      </c>
      <c r="AV62" s="24">
        <v>536</v>
      </c>
      <c r="AW62" s="24">
        <v>602</v>
      </c>
      <c r="AX62" s="50">
        <v>566</v>
      </c>
      <c r="AY62" s="26">
        <v>606</v>
      </c>
      <c r="AZ62" s="26">
        <v>619</v>
      </c>
      <c r="BA62" s="26">
        <v>620</v>
      </c>
      <c r="BB62" s="24">
        <v>796</v>
      </c>
      <c r="BC62" s="24">
        <v>864</v>
      </c>
      <c r="BD62" s="24">
        <v>951</v>
      </c>
      <c r="BE62" s="24">
        <v>1108</v>
      </c>
      <c r="BF62" s="24">
        <v>1103</v>
      </c>
      <c r="BG62" s="24">
        <v>871</v>
      </c>
      <c r="BH62" s="24">
        <v>802</v>
      </c>
      <c r="BI62" s="24">
        <v>856</v>
      </c>
      <c r="BJ62" s="50">
        <v>50</v>
      </c>
      <c r="BK62" s="26">
        <v>81</v>
      </c>
      <c r="BL62" s="26">
        <v>84</v>
      </c>
      <c r="BM62" s="26">
        <v>83</v>
      </c>
      <c r="BN62" s="24">
        <v>76</v>
      </c>
      <c r="BO62" s="24">
        <v>86</v>
      </c>
      <c r="BP62" s="24">
        <v>86</v>
      </c>
      <c r="BQ62" s="24">
        <v>124</v>
      </c>
      <c r="BR62" s="24">
        <v>129</v>
      </c>
      <c r="BS62" s="24">
        <v>88</v>
      </c>
      <c r="BT62" s="24">
        <v>104</v>
      </c>
      <c r="BU62" s="24">
        <v>128</v>
      </c>
      <c r="BV62" s="50"/>
      <c r="BW62" s="26"/>
      <c r="BX62" s="26"/>
      <c r="BY62" s="26"/>
      <c r="CA62" s="24">
        <v>23</v>
      </c>
      <c r="CB62" s="24">
        <v>20</v>
      </c>
      <c r="CC62" s="24">
        <v>23</v>
      </c>
      <c r="CD62" s="24">
        <v>25</v>
      </c>
      <c r="CE62" s="24">
        <v>27</v>
      </c>
      <c r="CH62" s="50">
        <v>2</v>
      </c>
      <c r="CI62" s="26">
        <v>3</v>
      </c>
      <c r="CJ62" s="26">
        <v>5</v>
      </c>
      <c r="CK62" s="26">
        <v>8</v>
      </c>
      <c r="CL62" s="24">
        <v>11</v>
      </c>
      <c r="CM62" s="24">
        <v>14</v>
      </c>
      <c r="CN62" s="24">
        <v>12</v>
      </c>
      <c r="CO62" s="24">
        <v>14</v>
      </c>
      <c r="CP62" s="24">
        <v>20</v>
      </c>
      <c r="CQ62" s="24">
        <v>19</v>
      </c>
      <c r="CR62" s="24">
        <v>20</v>
      </c>
      <c r="CS62" s="24">
        <v>21</v>
      </c>
      <c r="CT62" s="50"/>
      <c r="CU62" s="26"/>
      <c r="CV62" s="26"/>
      <c r="CW62" s="26"/>
      <c r="DA62" s="24">
        <v>3</v>
      </c>
      <c r="DB62" s="24">
        <v>4</v>
      </c>
      <c r="DC62" s="24">
        <v>3</v>
      </c>
      <c r="DD62" s="24">
        <v>1</v>
      </c>
      <c r="DE62" s="24">
        <v>1</v>
      </c>
      <c r="DF62" s="50">
        <v>6</v>
      </c>
      <c r="DG62" s="26">
        <v>5</v>
      </c>
      <c r="DH62" s="26">
        <v>8</v>
      </c>
      <c r="DI62" s="26">
        <v>10</v>
      </c>
      <c r="DJ62" s="24">
        <v>12</v>
      </c>
      <c r="DK62" s="24">
        <v>18</v>
      </c>
      <c r="DL62" s="24">
        <v>18</v>
      </c>
      <c r="DM62" s="24">
        <v>20</v>
      </c>
      <c r="DN62" s="24">
        <v>18</v>
      </c>
      <c r="DO62" s="24">
        <v>11</v>
      </c>
      <c r="DP62" s="24">
        <v>8</v>
      </c>
      <c r="DQ62" s="24">
        <v>16</v>
      </c>
      <c r="DR62" s="25"/>
      <c r="DS62" s="25"/>
      <c r="DT62" s="25"/>
      <c r="DU62" s="25"/>
      <c r="DV62" s="25"/>
      <c r="DW62" s="25"/>
      <c r="DX62" s="25"/>
      <c r="DY62" s="25"/>
    </row>
    <row r="63" spans="1:129">
      <c r="A63" s="51" t="s">
        <v>70</v>
      </c>
      <c r="B63" s="24">
        <v>47</v>
      </c>
      <c r="C63" s="26">
        <v>45</v>
      </c>
      <c r="D63" s="26">
        <v>45</v>
      </c>
      <c r="E63" s="26">
        <v>44</v>
      </c>
      <c r="F63" s="24">
        <v>58</v>
      </c>
      <c r="G63" s="24">
        <v>58</v>
      </c>
      <c r="H63" s="24">
        <v>53</v>
      </c>
      <c r="I63" s="24">
        <v>52</v>
      </c>
      <c r="J63" s="24">
        <v>53</v>
      </c>
      <c r="K63" s="24">
        <v>54</v>
      </c>
      <c r="L63" s="24">
        <v>58</v>
      </c>
      <c r="M63" s="24">
        <v>59</v>
      </c>
      <c r="N63" s="50">
        <v>47</v>
      </c>
      <c r="O63" s="26">
        <v>45</v>
      </c>
      <c r="P63" s="26">
        <v>45</v>
      </c>
      <c r="Q63" s="26">
        <v>44</v>
      </c>
      <c r="R63" s="24">
        <v>58</v>
      </c>
      <c r="S63" s="24">
        <v>58</v>
      </c>
      <c r="T63" s="24">
        <v>53</v>
      </c>
      <c r="U63" s="24">
        <v>52</v>
      </c>
      <c r="V63" s="24">
        <v>53</v>
      </c>
      <c r="W63" s="24">
        <v>54</v>
      </c>
      <c r="X63" s="24">
        <v>58</v>
      </c>
      <c r="Y63" s="24">
        <v>59</v>
      </c>
      <c r="Z63" s="50">
        <v>31</v>
      </c>
      <c r="AA63" s="26">
        <v>28</v>
      </c>
      <c r="AB63" s="26">
        <v>29</v>
      </c>
      <c r="AC63" s="26">
        <v>26</v>
      </c>
      <c r="AD63" s="24">
        <v>33</v>
      </c>
      <c r="AE63" s="24">
        <v>32</v>
      </c>
      <c r="AF63" s="24">
        <v>28</v>
      </c>
      <c r="AG63" s="24">
        <v>25</v>
      </c>
      <c r="AH63" s="24">
        <v>27</v>
      </c>
      <c r="AI63" s="24">
        <v>29</v>
      </c>
      <c r="AJ63" s="24">
        <v>33</v>
      </c>
      <c r="AK63" s="24">
        <v>30</v>
      </c>
      <c r="AL63" s="50">
        <v>16</v>
      </c>
      <c r="AM63" s="26">
        <v>17</v>
      </c>
      <c r="AN63" s="26">
        <v>16</v>
      </c>
      <c r="AO63" s="26">
        <v>18</v>
      </c>
      <c r="AP63" s="24">
        <v>25</v>
      </c>
      <c r="AQ63" s="24">
        <v>26</v>
      </c>
      <c r="AR63" s="24">
        <v>25</v>
      </c>
      <c r="AS63" s="24">
        <v>27</v>
      </c>
      <c r="AT63" s="24">
        <v>26</v>
      </c>
      <c r="AU63" s="24">
        <v>25</v>
      </c>
      <c r="AV63" s="24">
        <v>25</v>
      </c>
      <c r="AW63" s="24">
        <v>29</v>
      </c>
      <c r="AX63" s="50">
        <v>44</v>
      </c>
      <c r="AY63" s="26">
        <v>40</v>
      </c>
      <c r="AZ63" s="26">
        <v>39</v>
      </c>
      <c r="BA63" s="26">
        <v>39</v>
      </c>
      <c r="BB63" s="24">
        <v>52</v>
      </c>
      <c r="BC63" s="24">
        <v>50</v>
      </c>
      <c r="BD63" s="24">
        <v>47</v>
      </c>
      <c r="BE63" s="24">
        <v>46</v>
      </c>
      <c r="BF63" s="24">
        <v>48</v>
      </c>
      <c r="BG63" s="24">
        <v>50</v>
      </c>
      <c r="BH63" s="24">
        <v>55</v>
      </c>
      <c r="BI63" s="24">
        <v>53</v>
      </c>
      <c r="BJ63" s="50">
        <v>2</v>
      </c>
      <c r="BK63" s="26">
        <v>4</v>
      </c>
      <c r="BL63" s="26">
        <v>5</v>
      </c>
      <c r="BM63" s="26">
        <v>4</v>
      </c>
      <c r="BN63" s="24">
        <v>5</v>
      </c>
      <c r="BO63" s="24">
        <v>7</v>
      </c>
      <c r="BP63" s="24">
        <v>4</v>
      </c>
      <c r="BQ63" s="24">
        <v>5</v>
      </c>
      <c r="BR63" s="24">
        <v>4</v>
      </c>
      <c r="BS63" s="24">
        <v>3</v>
      </c>
      <c r="BT63" s="24">
        <v>3</v>
      </c>
      <c r="BU63" s="24">
        <v>5</v>
      </c>
      <c r="BV63" s="50"/>
      <c r="BW63" s="26"/>
      <c r="BX63" s="26"/>
      <c r="BY63" s="26"/>
      <c r="CH63" s="50">
        <v>0</v>
      </c>
      <c r="CI63" s="26">
        <v>0</v>
      </c>
      <c r="CJ63" s="26">
        <v>0</v>
      </c>
      <c r="CK63" s="26">
        <v>0</v>
      </c>
      <c r="CL63" s="24">
        <v>0</v>
      </c>
      <c r="CM63" s="24">
        <v>0</v>
      </c>
      <c r="CN63" s="24">
        <v>1</v>
      </c>
      <c r="CO63" s="24">
        <v>0</v>
      </c>
      <c r="CP63" s="24">
        <v>0</v>
      </c>
      <c r="CQ63" s="24">
        <v>0</v>
      </c>
      <c r="CR63" s="24">
        <v>0</v>
      </c>
      <c r="CS63" s="24">
        <v>0</v>
      </c>
      <c r="CT63" s="50"/>
      <c r="CU63" s="26"/>
      <c r="CV63" s="26"/>
      <c r="CW63" s="26"/>
      <c r="DB63" s="24">
        <v>0</v>
      </c>
      <c r="DC63" s="24">
        <v>0</v>
      </c>
      <c r="DD63" s="24">
        <v>0</v>
      </c>
      <c r="DE63" s="24">
        <v>0</v>
      </c>
      <c r="DF63" s="50">
        <v>1</v>
      </c>
      <c r="DG63" s="26">
        <v>1</v>
      </c>
      <c r="DH63" s="26">
        <v>1</v>
      </c>
      <c r="DI63" s="26">
        <v>1</v>
      </c>
      <c r="DJ63" s="24">
        <v>1</v>
      </c>
      <c r="DK63" s="24">
        <v>1</v>
      </c>
      <c r="DL63" s="24">
        <v>1</v>
      </c>
      <c r="DM63" s="24">
        <v>1</v>
      </c>
      <c r="DN63" s="24">
        <v>1</v>
      </c>
      <c r="DO63" s="24">
        <v>1</v>
      </c>
      <c r="DP63" s="24">
        <v>0</v>
      </c>
      <c r="DQ63" s="24">
        <v>1</v>
      </c>
      <c r="DR63" s="25"/>
      <c r="DS63" s="25"/>
      <c r="DT63" s="25"/>
      <c r="DU63" s="25"/>
      <c r="DV63" s="25"/>
      <c r="DW63" s="25"/>
      <c r="DX63" s="25"/>
      <c r="DY63" s="25"/>
    </row>
    <row r="64" spans="1:129">
      <c r="A64" s="35" t="s">
        <v>73</v>
      </c>
      <c r="B64" s="35">
        <v>44</v>
      </c>
      <c r="C64" s="36">
        <v>61</v>
      </c>
      <c r="D64" s="36">
        <v>14</v>
      </c>
      <c r="E64" s="36">
        <v>14</v>
      </c>
      <c r="F64" s="46">
        <v>20</v>
      </c>
      <c r="G64" s="46">
        <v>22</v>
      </c>
      <c r="H64" s="46">
        <v>68</v>
      </c>
      <c r="I64" s="46">
        <v>67</v>
      </c>
      <c r="J64" s="46">
        <v>25</v>
      </c>
      <c r="K64" s="46">
        <v>161</v>
      </c>
      <c r="L64" s="46">
        <v>148</v>
      </c>
      <c r="M64" s="46">
        <v>80</v>
      </c>
      <c r="N64" s="47">
        <v>44</v>
      </c>
      <c r="O64" s="36">
        <v>61</v>
      </c>
      <c r="P64" s="36">
        <v>14</v>
      </c>
      <c r="Q64" s="36">
        <v>14</v>
      </c>
      <c r="R64" s="46">
        <v>20</v>
      </c>
      <c r="S64" s="46">
        <v>22</v>
      </c>
      <c r="T64" s="46">
        <v>66</v>
      </c>
      <c r="U64" s="46">
        <v>66</v>
      </c>
      <c r="V64" s="46">
        <v>24</v>
      </c>
      <c r="W64" s="46">
        <v>141</v>
      </c>
      <c r="X64" s="46">
        <v>128</v>
      </c>
      <c r="Y64" s="46">
        <v>71</v>
      </c>
      <c r="Z64" s="47">
        <v>23</v>
      </c>
      <c r="AA64" s="36">
        <v>32</v>
      </c>
      <c r="AB64" s="36">
        <v>5</v>
      </c>
      <c r="AC64" s="36">
        <v>4</v>
      </c>
      <c r="AD64" s="46">
        <v>5</v>
      </c>
      <c r="AE64" s="46">
        <v>7</v>
      </c>
      <c r="AF64" s="46">
        <v>30</v>
      </c>
      <c r="AG64" s="46">
        <v>29</v>
      </c>
      <c r="AH64" s="46">
        <v>5</v>
      </c>
      <c r="AI64" s="46">
        <v>52</v>
      </c>
      <c r="AJ64" s="46">
        <v>47</v>
      </c>
      <c r="AK64" s="46">
        <v>21</v>
      </c>
      <c r="AL64" s="47">
        <v>21</v>
      </c>
      <c r="AM64" s="36">
        <v>29</v>
      </c>
      <c r="AN64" s="36">
        <v>9</v>
      </c>
      <c r="AO64" s="36">
        <v>10</v>
      </c>
      <c r="AP64" s="46">
        <v>15</v>
      </c>
      <c r="AQ64" s="46">
        <v>15</v>
      </c>
      <c r="AR64" s="46">
        <v>38</v>
      </c>
      <c r="AS64" s="46">
        <v>38</v>
      </c>
      <c r="AT64" s="46">
        <v>20</v>
      </c>
      <c r="AU64" s="46">
        <v>109</v>
      </c>
      <c r="AV64" s="46">
        <v>101</v>
      </c>
      <c r="AW64" s="46">
        <v>59</v>
      </c>
      <c r="AX64" s="47">
        <v>43</v>
      </c>
      <c r="AY64" s="36">
        <v>60</v>
      </c>
      <c r="AZ64" s="36">
        <v>13</v>
      </c>
      <c r="BA64" s="36">
        <v>13</v>
      </c>
      <c r="BB64" s="46">
        <v>19</v>
      </c>
      <c r="BC64" s="46">
        <v>21</v>
      </c>
      <c r="BD64" s="46">
        <v>65</v>
      </c>
      <c r="BE64" s="46">
        <v>65</v>
      </c>
      <c r="BF64" s="46">
        <v>23</v>
      </c>
      <c r="BG64" s="46">
        <v>136</v>
      </c>
      <c r="BH64" s="46">
        <v>124</v>
      </c>
      <c r="BI64" s="46">
        <v>69</v>
      </c>
      <c r="BJ64" s="47">
        <v>1</v>
      </c>
      <c r="BK64" s="36">
        <v>0</v>
      </c>
      <c r="BL64" s="36">
        <v>0</v>
      </c>
      <c r="BM64" s="36">
        <v>0</v>
      </c>
      <c r="BN64" s="46">
        <v>0</v>
      </c>
      <c r="BO64" s="46">
        <v>0</v>
      </c>
      <c r="BP64" s="46">
        <v>0</v>
      </c>
      <c r="BQ64" s="46">
        <v>0</v>
      </c>
      <c r="BR64" s="46">
        <v>0</v>
      </c>
      <c r="BS64" s="46">
        <v>1</v>
      </c>
      <c r="BT64" s="46">
        <v>1</v>
      </c>
      <c r="BU64" s="46">
        <v>0</v>
      </c>
      <c r="BV64" s="47"/>
      <c r="BW64" s="36"/>
      <c r="BX64" s="36"/>
      <c r="BY64" s="36"/>
      <c r="BZ64" s="46"/>
      <c r="CA64" s="46"/>
      <c r="CB64" s="46"/>
      <c r="CC64" s="46"/>
      <c r="CD64" s="46"/>
      <c r="CE64" s="46"/>
      <c r="CF64" s="46"/>
      <c r="CG64" s="46"/>
      <c r="CH64" s="47">
        <v>0</v>
      </c>
      <c r="CI64" s="36">
        <v>0</v>
      </c>
      <c r="CJ64" s="36">
        <v>0</v>
      </c>
      <c r="CK64" s="36">
        <v>0</v>
      </c>
      <c r="CL64" s="46">
        <v>0</v>
      </c>
      <c r="CM64" s="46">
        <v>0</v>
      </c>
      <c r="CN64" s="46">
        <v>0</v>
      </c>
      <c r="CO64" s="46">
        <v>0</v>
      </c>
      <c r="CP64" s="46">
        <v>0</v>
      </c>
      <c r="CQ64" s="46">
        <v>2</v>
      </c>
      <c r="CR64" s="46">
        <v>2</v>
      </c>
      <c r="CS64" s="46">
        <v>0</v>
      </c>
      <c r="CT64" s="47"/>
      <c r="CU64" s="36"/>
      <c r="CV64" s="36"/>
      <c r="CW64" s="36"/>
      <c r="CX64" s="46"/>
      <c r="CY64" s="46"/>
      <c r="CZ64" s="46"/>
      <c r="DA64" s="46"/>
      <c r="DB64" s="46">
        <v>0</v>
      </c>
      <c r="DC64" s="46">
        <v>0</v>
      </c>
      <c r="DD64" s="46">
        <v>0</v>
      </c>
      <c r="DE64" s="46">
        <v>0</v>
      </c>
      <c r="DF64" s="47">
        <v>0</v>
      </c>
      <c r="DG64" s="36">
        <v>1</v>
      </c>
      <c r="DH64" s="36">
        <v>1</v>
      </c>
      <c r="DI64" s="36">
        <v>1</v>
      </c>
      <c r="DJ64" s="46">
        <v>1</v>
      </c>
      <c r="DK64" s="46">
        <v>1</v>
      </c>
      <c r="DL64" s="46">
        <v>1</v>
      </c>
      <c r="DM64" s="46">
        <v>1</v>
      </c>
      <c r="DN64" s="46">
        <v>1</v>
      </c>
      <c r="DO64" s="46">
        <v>2</v>
      </c>
      <c r="DP64" s="46">
        <v>1</v>
      </c>
      <c r="DQ64" s="46">
        <v>2</v>
      </c>
      <c r="DR64" s="25"/>
      <c r="DS64" s="25"/>
      <c r="DT64" s="25"/>
      <c r="DU64" s="25"/>
      <c r="DV64" s="25"/>
      <c r="DW64" s="25"/>
      <c r="DX64" s="25"/>
      <c r="DY64" s="25"/>
    </row>
    <row r="65" spans="1:129">
      <c r="A65" s="35" t="s">
        <v>77</v>
      </c>
      <c r="B65" s="35"/>
      <c r="C65" s="36"/>
      <c r="D65" s="36"/>
      <c r="E65" s="36"/>
      <c r="F65" s="46"/>
      <c r="G65" s="46"/>
      <c r="H65" s="46"/>
      <c r="I65" s="55"/>
      <c r="J65" s="114"/>
      <c r="K65" s="114"/>
      <c r="L65" s="114"/>
      <c r="M65" s="114"/>
      <c r="N65" s="47"/>
      <c r="O65" s="36"/>
      <c r="P65" s="36"/>
      <c r="Q65" s="36"/>
      <c r="R65" s="46"/>
      <c r="S65" s="46"/>
      <c r="T65" s="46"/>
      <c r="U65" s="56"/>
      <c r="V65" s="114"/>
      <c r="W65" s="114"/>
      <c r="X65" s="114"/>
      <c r="Y65" s="114"/>
      <c r="Z65" s="47"/>
      <c r="AA65" s="36"/>
      <c r="AB65" s="36"/>
      <c r="AC65" s="36"/>
      <c r="AD65" s="46"/>
      <c r="AE65" s="46"/>
      <c r="AF65" s="46"/>
      <c r="AG65" s="56"/>
      <c r="AH65" s="114"/>
      <c r="AI65" s="114"/>
      <c r="AJ65" s="114"/>
      <c r="AK65" s="114"/>
      <c r="AL65" s="47"/>
      <c r="AM65" s="36"/>
      <c r="AN65" s="36"/>
      <c r="AO65" s="36"/>
      <c r="AP65" s="46"/>
      <c r="AQ65" s="46"/>
      <c r="AR65" s="46"/>
      <c r="AS65" s="56"/>
      <c r="AT65" s="114"/>
      <c r="AU65" s="114"/>
      <c r="AV65" s="114"/>
      <c r="AW65" s="114"/>
      <c r="AX65" s="47"/>
      <c r="AY65" s="36"/>
      <c r="AZ65" s="36"/>
      <c r="BA65" s="36"/>
      <c r="BB65" s="46"/>
      <c r="BC65" s="46"/>
      <c r="BD65" s="46"/>
      <c r="BE65" s="56"/>
      <c r="BF65" s="114"/>
      <c r="BG65" s="114"/>
      <c r="BH65" s="114"/>
      <c r="BI65" s="114"/>
      <c r="BJ65" s="47"/>
      <c r="BK65" s="36"/>
      <c r="BL65" s="36"/>
      <c r="BM65" s="36"/>
      <c r="BN65" s="46"/>
      <c r="BO65" s="46"/>
      <c r="BP65" s="46"/>
      <c r="BQ65" s="56"/>
      <c r="BR65" s="114"/>
      <c r="BS65" s="114"/>
      <c r="BT65" s="114"/>
      <c r="BU65" s="114"/>
      <c r="BV65" s="47"/>
      <c r="BW65" s="36"/>
      <c r="BX65" s="36"/>
      <c r="BY65" s="36"/>
      <c r="BZ65" s="46"/>
      <c r="CA65" s="46"/>
      <c r="CB65" s="46"/>
      <c r="CC65" s="56"/>
      <c r="CD65" s="114"/>
      <c r="CE65" s="114"/>
      <c r="CF65" s="114"/>
      <c r="CG65" s="114"/>
      <c r="CH65" s="47"/>
      <c r="CI65" s="36"/>
      <c r="CJ65" s="36"/>
      <c r="CK65" s="36"/>
      <c r="CL65" s="46"/>
      <c r="CM65" s="46"/>
      <c r="CN65" s="46"/>
      <c r="CO65" s="56"/>
      <c r="CP65" s="114"/>
      <c r="CQ65" s="114"/>
      <c r="CR65" s="114"/>
      <c r="CS65" s="114"/>
      <c r="CT65" s="47"/>
      <c r="CU65" s="36"/>
      <c r="CV65" s="36"/>
      <c r="CW65" s="36"/>
      <c r="CX65" s="46"/>
      <c r="CY65" s="46"/>
      <c r="CZ65" s="46"/>
      <c r="DA65" s="56"/>
      <c r="DB65" s="114"/>
      <c r="DC65" s="114"/>
      <c r="DD65" s="114"/>
      <c r="DE65" s="114"/>
      <c r="DF65" s="47"/>
      <c r="DG65" s="36"/>
      <c r="DH65" s="36"/>
      <c r="DI65" s="36"/>
      <c r="DJ65" s="46"/>
      <c r="DK65" s="46"/>
      <c r="DL65" s="46"/>
      <c r="DM65" s="56"/>
      <c r="DN65" s="114"/>
      <c r="DO65" s="114"/>
      <c r="DP65" s="114"/>
      <c r="DQ65" s="114"/>
      <c r="DR65" s="25"/>
      <c r="DS65" s="25"/>
      <c r="DT65" s="25"/>
      <c r="DU65" s="25"/>
      <c r="DV65" s="25"/>
      <c r="DW65" s="25"/>
      <c r="DX65" s="25"/>
      <c r="DY65" s="25"/>
    </row>
    <row r="66" spans="1:129">
      <c r="A66" s="29"/>
      <c r="B66" s="42"/>
      <c r="C66" s="57"/>
      <c r="D66" s="57"/>
      <c r="E66" s="57"/>
      <c r="N66" s="42"/>
      <c r="O66" s="57"/>
      <c r="P66" s="57"/>
      <c r="Q66" s="57"/>
      <c r="Z66" s="42"/>
      <c r="AA66" s="57"/>
      <c r="AB66" s="57"/>
      <c r="AC66" s="57"/>
      <c r="AL66" s="42"/>
      <c r="AM66" s="57"/>
      <c r="AN66" s="57"/>
      <c r="AO66" s="57"/>
      <c r="AX66" s="42"/>
      <c r="AY66" s="57"/>
      <c r="AZ66" s="57"/>
      <c r="BA66" s="57"/>
      <c r="BJ66" s="42"/>
      <c r="BK66" s="57"/>
      <c r="BL66" s="57"/>
      <c r="BM66" s="57"/>
      <c r="BV66" s="42"/>
      <c r="BW66" s="57"/>
      <c r="BX66" s="57"/>
      <c r="BY66" s="57"/>
      <c r="CH66" s="42"/>
      <c r="CI66" s="57"/>
      <c r="CJ66" s="57"/>
      <c r="CK66" s="57"/>
      <c r="CT66" s="42"/>
      <c r="CU66" s="57"/>
      <c r="CV66" s="57"/>
      <c r="CW66" s="57"/>
      <c r="DF66" s="42"/>
      <c r="DG66" s="57"/>
      <c r="DH66" s="57"/>
      <c r="DI66" s="57"/>
      <c r="DR66" s="25"/>
      <c r="DS66" s="25"/>
      <c r="DT66" s="25"/>
      <c r="DU66" s="25"/>
      <c r="DV66" s="25"/>
      <c r="DW66" s="25"/>
      <c r="DX66" s="25"/>
      <c r="DY66" s="25"/>
    </row>
    <row r="67" spans="1:129">
      <c r="A67" s="29"/>
      <c r="B67" s="42"/>
      <c r="C67" s="57"/>
      <c r="D67" s="57"/>
      <c r="E67" s="57"/>
      <c r="N67" s="42"/>
      <c r="O67" s="57"/>
      <c r="P67" s="57"/>
      <c r="Q67" s="57"/>
      <c r="Z67" s="42"/>
      <c r="AA67" s="57"/>
      <c r="AB67" s="57"/>
      <c r="AC67" s="57"/>
      <c r="AL67" s="42"/>
      <c r="AM67" s="57"/>
      <c r="AN67" s="57"/>
      <c r="AO67" s="57"/>
      <c r="AX67" s="42"/>
      <c r="AY67" s="57"/>
      <c r="AZ67" s="57"/>
      <c r="BA67" s="57"/>
      <c r="BJ67" s="42"/>
      <c r="BK67" s="57"/>
      <c r="BL67" s="57"/>
      <c r="BM67" s="57"/>
      <c r="BV67" s="42"/>
      <c r="BW67" s="57"/>
      <c r="BX67" s="57"/>
      <c r="BY67" s="57"/>
      <c r="CH67" s="42"/>
      <c r="CI67" s="57"/>
      <c r="CJ67" s="57"/>
      <c r="CK67" s="57"/>
      <c r="CT67" s="42"/>
      <c r="CU67" s="57"/>
      <c r="CV67" s="57"/>
      <c r="CW67" s="57"/>
      <c r="DF67" s="42"/>
      <c r="DG67" s="57"/>
      <c r="DH67" s="57"/>
      <c r="DI67" s="57"/>
      <c r="DR67" s="25"/>
      <c r="DS67" s="25"/>
      <c r="DT67" s="25"/>
      <c r="DU67" s="25"/>
      <c r="DV67" s="25"/>
      <c r="DW67" s="25"/>
      <c r="DX67" s="25"/>
      <c r="DY67" s="25"/>
    </row>
    <row r="68" spans="1:129" s="60" customFormat="1">
      <c r="A68" s="107"/>
      <c r="B68" s="108" t="s">
        <v>100</v>
      </c>
      <c r="C68" s="57"/>
      <c r="D68" s="57"/>
      <c r="E68" s="57"/>
      <c r="F68" s="109"/>
      <c r="G68" s="109"/>
      <c r="H68" s="109"/>
      <c r="I68" s="109"/>
      <c r="J68" s="109"/>
      <c r="K68" s="109"/>
      <c r="L68" s="109"/>
      <c r="M68" s="109"/>
      <c r="N68" s="107"/>
      <c r="O68" s="57"/>
      <c r="P68" s="57"/>
      <c r="Q68" s="57"/>
      <c r="R68" s="109"/>
      <c r="S68" s="109"/>
      <c r="T68" s="109"/>
      <c r="U68" s="109"/>
      <c r="V68" s="109"/>
      <c r="W68" s="109"/>
      <c r="X68" s="109"/>
      <c r="Y68" s="109"/>
      <c r="Z68" s="107"/>
      <c r="AA68" s="57"/>
      <c r="AB68" s="57"/>
      <c r="AC68" s="57"/>
      <c r="AD68" s="109"/>
      <c r="AE68" s="109"/>
      <c r="AF68" s="109"/>
      <c r="AG68" s="109"/>
      <c r="AH68" s="109"/>
      <c r="AI68" s="109"/>
      <c r="AJ68" s="109"/>
      <c r="AK68" s="109"/>
      <c r="AL68" s="107"/>
      <c r="AM68" s="57"/>
      <c r="AN68" s="57"/>
      <c r="AO68" s="57"/>
      <c r="AP68" s="109"/>
      <c r="AQ68" s="109"/>
      <c r="AR68" s="109"/>
      <c r="AS68" s="109"/>
      <c r="AT68" s="109"/>
      <c r="AU68" s="109"/>
      <c r="AV68" s="109"/>
      <c r="AW68" s="109"/>
      <c r="AX68" s="107"/>
      <c r="AY68" s="57"/>
      <c r="AZ68" s="57"/>
      <c r="BA68" s="57"/>
      <c r="BB68" s="109"/>
      <c r="BC68" s="109"/>
      <c r="BD68" s="109"/>
      <c r="BE68" s="109"/>
      <c r="BF68" s="109"/>
      <c r="BG68" s="109"/>
      <c r="BH68" s="109"/>
      <c r="BI68" s="109"/>
      <c r="BJ68" s="107"/>
      <c r="BK68" s="57"/>
      <c r="BL68" s="57"/>
      <c r="BM68" s="57"/>
      <c r="BN68" s="109"/>
      <c r="BO68" s="109"/>
      <c r="BP68" s="109"/>
      <c r="BQ68" s="109"/>
      <c r="BR68" s="109"/>
      <c r="BS68" s="109"/>
      <c r="BT68" s="109"/>
      <c r="BU68" s="109"/>
      <c r="BV68" s="109"/>
      <c r="BW68" s="109"/>
      <c r="BX68" s="109"/>
      <c r="BY68" s="109"/>
      <c r="BZ68" s="109"/>
      <c r="CA68" s="109"/>
      <c r="CB68" s="109"/>
      <c r="CC68" s="109"/>
      <c r="CD68" s="109"/>
      <c r="CE68" s="109"/>
      <c r="CF68" s="109"/>
      <c r="CG68" s="109"/>
      <c r="CH68" s="107"/>
      <c r="CI68" s="57"/>
      <c r="CJ68" s="57"/>
      <c r="CK68" s="57"/>
      <c r="CL68" s="109"/>
      <c r="CM68" s="109"/>
      <c r="CN68" s="109"/>
      <c r="CO68" s="109"/>
      <c r="CP68" s="109"/>
      <c r="CQ68" s="109"/>
      <c r="CR68" s="109"/>
      <c r="CS68" s="109"/>
      <c r="CT68" s="107"/>
      <c r="CU68" s="57"/>
      <c r="CV68" s="57"/>
      <c r="CW68" s="57"/>
      <c r="CX68" s="109"/>
      <c r="CY68" s="109"/>
      <c r="CZ68" s="110"/>
      <c r="DA68" s="110"/>
      <c r="DB68" s="109"/>
      <c r="DC68" s="109"/>
      <c r="DD68" s="109"/>
      <c r="DE68" s="109"/>
      <c r="DF68" s="107"/>
      <c r="DG68" s="57"/>
      <c r="DH68" s="57"/>
      <c r="DI68" s="57"/>
      <c r="DJ68" s="109"/>
      <c r="DK68" s="109"/>
      <c r="DL68" s="110"/>
      <c r="DM68" s="110"/>
      <c r="DN68" s="109"/>
      <c r="DO68" s="109"/>
      <c r="DP68" s="109"/>
      <c r="DQ68" s="109"/>
      <c r="DR68" s="107"/>
      <c r="DS68" s="57"/>
      <c r="DT68" s="57"/>
      <c r="DU68" s="57"/>
      <c r="DV68" s="109"/>
      <c r="DW68" s="109"/>
      <c r="DX68" s="57"/>
      <c r="DY68" s="57"/>
    </row>
    <row r="69" spans="1:129" s="60" customFormat="1" ht="19.5" customHeight="1">
      <c r="A69" s="107"/>
      <c r="B69" s="108" t="s">
        <v>101</v>
      </c>
      <c r="C69" s="57"/>
      <c r="D69" s="57"/>
      <c r="E69" s="57"/>
      <c r="F69" s="109"/>
      <c r="G69" s="109"/>
      <c r="H69" s="109"/>
      <c r="I69" s="109"/>
      <c r="J69" s="109"/>
      <c r="K69" s="109"/>
      <c r="L69" s="109"/>
      <c r="M69" s="109"/>
      <c r="N69" s="107"/>
      <c r="O69" s="57"/>
      <c r="P69" s="57"/>
      <c r="Q69" s="57"/>
      <c r="R69" s="109"/>
      <c r="S69" s="109"/>
      <c r="T69" s="109"/>
      <c r="U69" s="109"/>
      <c r="V69" s="109"/>
      <c r="W69" s="109"/>
      <c r="X69" s="109"/>
      <c r="Y69" s="109"/>
      <c r="Z69" s="107"/>
      <c r="AA69" s="57"/>
      <c r="AB69" s="57"/>
      <c r="AC69" s="57"/>
      <c r="AD69" s="109"/>
      <c r="AE69" s="109"/>
      <c r="AF69" s="109"/>
      <c r="AG69" s="109"/>
      <c r="AH69" s="109"/>
      <c r="AI69" s="109"/>
      <c r="AJ69" s="109"/>
      <c r="AK69" s="109"/>
      <c r="AL69" s="107"/>
      <c r="AM69" s="57"/>
      <c r="AN69" s="57"/>
      <c r="AO69" s="57"/>
      <c r="AP69" s="109"/>
      <c r="AQ69" s="109"/>
      <c r="AR69" s="109"/>
      <c r="AS69" s="109"/>
      <c r="AT69" s="109"/>
      <c r="AU69" s="109"/>
      <c r="AV69" s="109"/>
      <c r="AW69" s="109"/>
      <c r="AX69" s="107"/>
      <c r="AY69" s="57"/>
      <c r="AZ69" s="57"/>
      <c r="BA69" s="57"/>
      <c r="BB69" s="109"/>
      <c r="BC69" s="109"/>
      <c r="BD69" s="109"/>
      <c r="BE69" s="109"/>
      <c r="BF69" s="109"/>
      <c r="BG69" s="109"/>
      <c r="BH69" s="109"/>
      <c r="BI69" s="109"/>
      <c r="BJ69" s="107"/>
      <c r="BK69" s="57"/>
      <c r="BL69" s="57"/>
      <c r="BM69" s="57"/>
      <c r="BN69" s="109"/>
      <c r="BO69" s="109"/>
      <c r="BP69" s="109"/>
      <c r="BQ69" s="109"/>
      <c r="BR69" s="109"/>
      <c r="BS69" s="109"/>
      <c r="BT69" s="109"/>
      <c r="BU69" s="109"/>
      <c r="BV69" s="109"/>
      <c r="BW69" s="109"/>
      <c r="BX69" s="109"/>
      <c r="BY69" s="109"/>
      <c r="BZ69" s="109"/>
      <c r="CA69" s="109"/>
      <c r="CB69" s="109"/>
      <c r="CC69" s="109"/>
      <c r="CD69" s="109"/>
      <c r="CE69" s="109"/>
      <c r="CF69" s="109"/>
      <c r="CG69" s="109"/>
      <c r="CH69" s="107"/>
      <c r="CI69" s="57"/>
      <c r="CJ69" s="57"/>
      <c r="CK69" s="57"/>
      <c r="CL69" s="109"/>
      <c r="CM69" s="109"/>
      <c r="CN69" s="109"/>
      <c r="CO69" s="109"/>
      <c r="CP69" s="109"/>
      <c r="CQ69" s="109"/>
      <c r="CR69" s="109"/>
      <c r="CS69" s="109"/>
      <c r="CT69" s="107"/>
      <c r="CU69" s="57"/>
      <c r="CV69" s="57"/>
      <c r="CW69" s="57"/>
      <c r="CX69" s="109"/>
      <c r="CY69" s="109"/>
      <c r="CZ69" s="110"/>
      <c r="DA69" s="110"/>
      <c r="DB69" s="109"/>
      <c r="DC69" s="109"/>
      <c r="DD69" s="109"/>
      <c r="DE69" s="109"/>
      <c r="DF69" s="107"/>
      <c r="DG69" s="57"/>
      <c r="DH69" s="57"/>
      <c r="DI69" s="57"/>
      <c r="DJ69" s="109"/>
      <c r="DK69" s="109"/>
      <c r="DL69" s="110"/>
      <c r="DM69" s="110"/>
      <c r="DN69" s="109"/>
      <c r="DO69" s="109"/>
      <c r="DP69" s="109"/>
      <c r="DQ69" s="109"/>
      <c r="DR69" s="107"/>
      <c r="DS69" s="57"/>
      <c r="DT69" s="57"/>
      <c r="DU69" s="57"/>
      <c r="DV69" s="109"/>
      <c r="DW69" s="109"/>
      <c r="DX69" s="57"/>
      <c r="DY69" s="57"/>
    </row>
    <row r="70" spans="1:129">
      <c r="A70" s="29"/>
      <c r="B70" s="42"/>
      <c r="C70" s="57"/>
      <c r="D70" s="57"/>
      <c r="E70" s="57"/>
      <c r="N70" s="42"/>
      <c r="O70" s="57"/>
      <c r="P70" s="57"/>
      <c r="Q70" s="57"/>
      <c r="Z70" s="42"/>
      <c r="AA70" s="57"/>
      <c r="AB70" s="57"/>
      <c r="AC70" s="57"/>
      <c r="AL70" s="42"/>
      <c r="AM70" s="57"/>
      <c r="AN70" s="57"/>
      <c r="AO70" s="57"/>
      <c r="AX70" s="42"/>
      <c r="AY70" s="57"/>
      <c r="AZ70" s="57"/>
      <c r="BA70" s="57"/>
      <c r="BJ70" s="42"/>
      <c r="BK70" s="57"/>
      <c r="BL70" s="57"/>
      <c r="BM70" s="57"/>
      <c r="BV70" s="42"/>
      <c r="BW70" s="57"/>
      <c r="BX70" s="57"/>
      <c r="BY70" s="57"/>
      <c r="CH70" s="42"/>
      <c r="CI70" s="57"/>
      <c r="CJ70" s="57"/>
      <c r="CK70" s="57"/>
      <c r="CT70" s="42"/>
      <c r="CU70" s="57"/>
      <c r="CV70" s="57"/>
      <c r="CW70" s="57"/>
      <c r="DF70" s="42"/>
      <c r="DG70" s="57"/>
      <c r="DH70" s="57"/>
      <c r="DI70" s="57"/>
      <c r="DR70" s="25"/>
      <c r="DS70" s="25"/>
      <c r="DT70" s="25"/>
      <c r="DU70" s="25"/>
      <c r="DV70" s="25"/>
      <c r="DW70" s="25"/>
      <c r="DX70" s="25"/>
      <c r="DY70" s="25"/>
    </row>
    <row r="71" spans="1:129">
      <c r="A71" s="29"/>
      <c r="B71" s="42" t="s">
        <v>28</v>
      </c>
      <c r="C71" s="57" t="s">
        <v>28</v>
      </c>
      <c r="D71" s="57" t="s">
        <v>28</v>
      </c>
      <c r="E71" s="57" t="s">
        <v>28</v>
      </c>
      <c r="F71" s="24" t="s">
        <v>28</v>
      </c>
      <c r="G71" s="24" t="s">
        <v>28</v>
      </c>
      <c r="H71" s="24" t="s">
        <v>28</v>
      </c>
      <c r="I71" s="24" t="s">
        <v>28</v>
      </c>
      <c r="J71" s="24" t="s">
        <v>28</v>
      </c>
      <c r="N71" s="42"/>
      <c r="O71" s="57"/>
      <c r="P71" s="57"/>
      <c r="Q71" s="57"/>
      <c r="Z71" s="42"/>
      <c r="AA71" s="57"/>
      <c r="AB71" s="57"/>
      <c r="AC71" s="57"/>
      <c r="AL71" s="42"/>
      <c r="AM71" s="57"/>
      <c r="AN71" s="57"/>
      <c r="AO71" s="57"/>
      <c r="AX71" s="42"/>
      <c r="AY71" s="57"/>
      <c r="AZ71" s="57"/>
      <c r="BA71" s="57"/>
      <c r="BJ71" s="42"/>
      <c r="BK71" s="57"/>
      <c r="BL71" s="57"/>
      <c r="BM71" s="57"/>
      <c r="BV71" s="42"/>
      <c r="BW71" s="57"/>
      <c r="BX71" s="57"/>
      <c r="BY71" s="57"/>
      <c r="CH71" s="42"/>
      <c r="CI71" s="57"/>
      <c r="CJ71" s="57"/>
      <c r="CK71" s="57"/>
      <c r="CT71" s="42"/>
      <c r="CU71" s="57"/>
      <c r="CV71" s="57"/>
      <c r="CW71" s="57"/>
      <c r="DF71" s="42"/>
      <c r="DG71" s="57"/>
      <c r="DH71" s="57"/>
      <c r="DI71" s="57"/>
      <c r="DR71" s="25"/>
      <c r="DS71" s="25"/>
      <c r="DT71" s="25"/>
      <c r="DU71" s="25"/>
      <c r="DV71" s="25"/>
      <c r="DW71" s="25"/>
      <c r="DX71" s="25"/>
      <c r="DY71" s="25"/>
    </row>
    <row r="72" spans="1:129">
      <c r="A72" s="29"/>
      <c r="B72" s="42" t="s">
        <v>29</v>
      </c>
      <c r="C72" s="57" t="s">
        <v>29</v>
      </c>
      <c r="D72" s="57" t="s">
        <v>29</v>
      </c>
      <c r="E72" s="57" t="s">
        <v>29</v>
      </c>
      <c r="F72" s="24" t="s">
        <v>29</v>
      </c>
      <c r="G72" s="24" t="s">
        <v>29</v>
      </c>
      <c r="H72" s="24" t="s">
        <v>29</v>
      </c>
      <c r="I72" s="24" t="s">
        <v>29</v>
      </c>
      <c r="J72" s="24" t="s">
        <v>29</v>
      </c>
      <c r="N72" s="42"/>
      <c r="O72" s="57"/>
      <c r="P72" s="57"/>
      <c r="Q72" s="57"/>
      <c r="Z72" s="42"/>
      <c r="AA72" s="57"/>
      <c r="AB72" s="57"/>
      <c r="AC72" s="57"/>
      <c r="AL72" s="42"/>
      <c r="AM72" s="57"/>
      <c r="AN72" s="57"/>
      <c r="AO72" s="57"/>
      <c r="AX72" s="42"/>
      <c r="AY72" s="57"/>
      <c r="AZ72" s="57"/>
      <c r="BA72" s="57"/>
      <c r="BJ72" s="42"/>
      <c r="BK72" s="57"/>
      <c r="BL72" s="57"/>
      <c r="BM72" s="57"/>
      <c r="BV72" s="42"/>
      <c r="BW72" s="57"/>
      <c r="BX72" s="57"/>
      <c r="BY72" s="57"/>
      <c r="CH72" s="42"/>
      <c r="CI72" s="57"/>
      <c r="CJ72" s="57"/>
      <c r="CK72" s="57"/>
      <c r="CT72" s="42"/>
      <c r="CU72" s="57"/>
      <c r="CV72" s="57"/>
      <c r="CW72" s="57"/>
      <c r="DF72" s="42"/>
      <c r="DG72" s="57"/>
      <c r="DH72" s="57"/>
      <c r="DI72" s="57"/>
      <c r="DR72" s="25"/>
      <c r="DS72" s="25"/>
      <c r="DT72" s="25"/>
      <c r="DU72" s="25"/>
      <c r="DV72" s="25"/>
      <c r="DW72" s="25"/>
      <c r="DX72" s="25"/>
      <c r="DY72" s="25"/>
    </row>
    <row r="73" spans="1:129">
      <c r="A73" s="29"/>
      <c r="B73" s="42" t="s">
        <v>30</v>
      </c>
      <c r="C73" s="57" t="s">
        <v>30</v>
      </c>
      <c r="D73" s="57" t="s">
        <v>30</v>
      </c>
      <c r="E73" s="57" t="s">
        <v>30</v>
      </c>
      <c r="F73" s="24" t="s">
        <v>30</v>
      </c>
      <c r="G73" s="24" t="s">
        <v>30</v>
      </c>
      <c r="H73" s="24" t="s">
        <v>30</v>
      </c>
      <c r="I73" s="24" t="s">
        <v>30</v>
      </c>
      <c r="J73" s="24" t="s">
        <v>30</v>
      </c>
      <c r="N73" s="42"/>
      <c r="O73" s="57"/>
      <c r="P73" s="57"/>
      <c r="Q73" s="57"/>
      <c r="Z73" s="42"/>
      <c r="AA73" s="57"/>
      <c r="AB73" s="57"/>
      <c r="AC73" s="57"/>
      <c r="AL73" s="42"/>
      <c r="AM73" s="57"/>
      <c r="AN73" s="57"/>
      <c r="AO73" s="57"/>
      <c r="AX73" s="42"/>
      <c r="AY73" s="57"/>
      <c r="AZ73" s="57"/>
      <c r="BA73" s="57"/>
      <c r="BJ73" s="42"/>
      <c r="BK73" s="57"/>
      <c r="BL73" s="57"/>
      <c r="BM73" s="57"/>
      <c r="BV73" s="42"/>
      <c r="BW73" s="57"/>
      <c r="BX73" s="57"/>
      <c r="BY73" s="57"/>
      <c r="CH73" s="42"/>
      <c r="CI73" s="57"/>
      <c r="CJ73" s="57"/>
      <c r="CK73" s="57"/>
      <c r="CT73" s="42"/>
      <c r="CU73" s="57"/>
      <c r="CV73" s="57"/>
      <c r="CW73" s="57"/>
      <c r="DF73" s="42"/>
      <c r="DG73" s="57"/>
      <c r="DH73" s="57"/>
      <c r="DI73" s="57"/>
      <c r="DR73" s="25"/>
      <c r="DS73" s="25"/>
      <c r="DT73" s="25"/>
      <c r="DU73" s="25"/>
      <c r="DV73" s="25"/>
      <c r="DW73" s="25"/>
      <c r="DX73" s="25"/>
      <c r="DY73" s="25"/>
    </row>
    <row r="74" spans="1:129">
      <c r="A74" s="29"/>
      <c r="B74" s="42" t="s">
        <v>31</v>
      </c>
      <c r="C74" s="57" t="s">
        <v>31</v>
      </c>
      <c r="D74" s="57" t="s">
        <v>31</v>
      </c>
      <c r="E74" s="57" t="s">
        <v>31</v>
      </c>
      <c r="F74" s="24" t="s">
        <v>31</v>
      </c>
      <c r="G74" s="24" t="s">
        <v>31</v>
      </c>
      <c r="H74" s="24" t="s">
        <v>31</v>
      </c>
      <c r="I74" s="24" t="s">
        <v>31</v>
      </c>
      <c r="J74" s="24" t="s">
        <v>31</v>
      </c>
      <c r="N74" s="42"/>
      <c r="O74" s="57"/>
      <c r="P74" s="57"/>
      <c r="Q74" s="57"/>
      <c r="Z74" s="42"/>
      <c r="AA74" s="57"/>
      <c r="AB74" s="57"/>
      <c r="AC74" s="57"/>
      <c r="AL74" s="42"/>
      <c r="AM74" s="57"/>
      <c r="AN74" s="57"/>
      <c r="AO74" s="57"/>
      <c r="AX74" s="42"/>
      <c r="AY74" s="57"/>
      <c r="AZ74" s="57"/>
      <c r="BA74" s="57"/>
      <c r="BJ74" s="42"/>
      <c r="BK74" s="57"/>
      <c r="BL74" s="57"/>
      <c r="BM74" s="57"/>
      <c r="BV74" s="42"/>
      <c r="BW74" s="57"/>
      <c r="BX74" s="57"/>
      <c r="BY74" s="57"/>
      <c r="CH74" s="42"/>
      <c r="CI74" s="57"/>
      <c r="CJ74" s="57"/>
      <c r="CK74" s="57"/>
      <c r="CT74" s="42"/>
      <c r="CU74" s="57"/>
      <c r="CV74" s="57"/>
      <c r="CW74" s="57"/>
      <c r="DF74" s="42"/>
      <c r="DG74" s="57"/>
      <c r="DH74" s="57"/>
      <c r="DI74" s="57"/>
      <c r="DR74" s="25"/>
      <c r="DS74" s="25"/>
      <c r="DT74" s="25"/>
      <c r="DU74" s="25"/>
      <c r="DV74" s="25"/>
      <c r="DW74" s="25"/>
      <c r="DX74" s="25"/>
      <c r="DY74" s="25"/>
    </row>
    <row r="75" spans="1:129">
      <c r="A75" s="29"/>
      <c r="B75" s="42" t="s">
        <v>89</v>
      </c>
      <c r="C75" s="57" t="s">
        <v>89</v>
      </c>
      <c r="D75" s="57" t="s">
        <v>89</v>
      </c>
      <c r="E75" s="57" t="s">
        <v>89</v>
      </c>
      <c r="F75" s="24" t="s">
        <v>89</v>
      </c>
      <c r="G75" s="24" t="s">
        <v>89</v>
      </c>
      <c r="H75" s="24" t="s">
        <v>89</v>
      </c>
      <c r="I75" s="24" t="s">
        <v>89</v>
      </c>
      <c r="J75" s="24" t="s">
        <v>89</v>
      </c>
      <c r="N75" s="42"/>
      <c r="O75" s="57"/>
      <c r="P75" s="57"/>
      <c r="Q75" s="57"/>
      <c r="Z75" s="42"/>
      <c r="AA75" s="57"/>
      <c r="AB75" s="57"/>
      <c r="AC75" s="57"/>
      <c r="AL75" s="42"/>
      <c r="AM75" s="57"/>
      <c r="AN75" s="57"/>
      <c r="AO75" s="57"/>
      <c r="AX75" s="42"/>
      <c r="AY75" s="57"/>
      <c r="AZ75" s="57"/>
      <c r="BA75" s="57"/>
      <c r="BJ75" s="42"/>
      <c r="BK75" s="57"/>
      <c r="BL75" s="57"/>
      <c r="BM75" s="57"/>
      <c r="BV75" s="42"/>
      <c r="BW75" s="57"/>
      <c r="BX75" s="57"/>
      <c r="BY75" s="57"/>
      <c r="CH75" s="42"/>
      <c r="CI75" s="57"/>
      <c r="CJ75" s="57"/>
      <c r="CK75" s="57"/>
      <c r="CT75" s="42"/>
      <c r="CU75" s="57"/>
      <c r="CV75" s="57"/>
      <c r="CW75" s="57"/>
      <c r="DF75" s="42"/>
      <c r="DG75" s="57"/>
      <c r="DH75" s="57"/>
      <c r="DI75" s="57"/>
      <c r="DR75" s="25"/>
      <c r="DS75" s="25"/>
      <c r="DT75" s="25"/>
      <c r="DU75" s="25"/>
      <c r="DV75" s="25"/>
      <c r="DW75" s="25"/>
      <c r="DX75" s="25"/>
      <c r="DY75" s="25"/>
    </row>
    <row r="76" spans="1:129">
      <c r="A76" s="29"/>
      <c r="B76" s="42" t="s">
        <v>35</v>
      </c>
      <c r="C76" s="57" t="s">
        <v>78</v>
      </c>
      <c r="D76" s="57" t="s">
        <v>79</v>
      </c>
      <c r="E76" s="57" t="s">
        <v>87</v>
      </c>
      <c r="F76" s="24" t="s">
        <v>80</v>
      </c>
      <c r="G76" s="24" t="s">
        <v>83</v>
      </c>
      <c r="H76" s="24" t="s">
        <v>88</v>
      </c>
      <c r="I76" s="24" t="s">
        <v>96</v>
      </c>
      <c r="J76" s="24" t="s">
        <v>105</v>
      </c>
      <c r="N76" s="42"/>
      <c r="O76" s="57"/>
      <c r="P76" s="57"/>
      <c r="Q76" s="57"/>
      <c r="Z76" s="42"/>
      <c r="AA76" s="57"/>
      <c r="AB76" s="57"/>
      <c r="AC76" s="57"/>
      <c r="AL76" s="42"/>
      <c r="AM76" s="57"/>
      <c r="AN76" s="57"/>
      <c r="AO76" s="57"/>
      <c r="AX76" s="42"/>
      <c r="AY76" s="57"/>
      <c r="AZ76" s="57"/>
      <c r="BA76" s="57"/>
      <c r="BJ76" s="42"/>
      <c r="BK76" s="57"/>
      <c r="BL76" s="57"/>
      <c r="BM76" s="57"/>
      <c r="BV76" s="42"/>
      <c r="BW76" s="57"/>
      <c r="BX76" s="57"/>
      <c r="BY76" s="57"/>
      <c r="CH76" s="42"/>
      <c r="CI76" s="57"/>
      <c r="CJ76" s="57"/>
      <c r="CK76" s="57"/>
      <c r="CT76" s="42"/>
      <c r="CU76" s="57"/>
      <c r="CV76" s="57"/>
      <c r="CW76" s="57"/>
      <c r="DF76" s="42"/>
      <c r="DG76" s="57"/>
      <c r="DH76" s="57"/>
      <c r="DI76" s="57"/>
      <c r="DR76" s="25"/>
      <c r="DS76" s="25"/>
      <c r="DT76" s="25"/>
      <c r="DU76" s="25"/>
      <c r="DV76" s="25"/>
      <c r="DW76" s="25"/>
      <c r="DX76" s="25"/>
      <c r="DY76" s="25"/>
    </row>
    <row r="77" spans="1:129">
      <c r="A77" s="29"/>
      <c r="B77" s="42"/>
      <c r="C77" s="57"/>
      <c r="D77" s="57"/>
      <c r="E77" s="57"/>
      <c r="N77" s="42"/>
      <c r="O77" s="57"/>
      <c r="P77" s="57"/>
      <c r="Q77" s="57"/>
      <c r="Z77" s="42"/>
      <c r="AA77" s="57"/>
      <c r="AB77" s="57"/>
      <c r="AC77" s="57"/>
      <c r="AL77" s="42"/>
      <c r="AM77" s="57"/>
      <c r="AN77" s="57"/>
      <c r="AO77" s="57"/>
      <c r="AX77" s="42"/>
      <c r="AY77" s="57"/>
      <c r="AZ77" s="57"/>
      <c r="BA77" s="57"/>
      <c r="BJ77" s="42"/>
      <c r="BK77" s="57"/>
      <c r="BL77" s="57"/>
      <c r="BM77" s="57"/>
      <c r="BV77" s="42"/>
      <c r="BW77" s="57"/>
      <c r="BX77" s="57"/>
      <c r="BY77" s="57"/>
      <c r="CH77" s="42"/>
      <c r="CI77" s="57"/>
      <c r="CJ77" s="57"/>
      <c r="CK77" s="57"/>
      <c r="CT77" s="42"/>
      <c r="CU77" s="57"/>
      <c r="CV77" s="57"/>
      <c r="CW77" s="57"/>
      <c r="DF77" s="42"/>
      <c r="DG77" s="57"/>
      <c r="DH77" s="57"/>
      <c r="DI77" s="57"/>
      <c r="DR77" s="25"/>
      <c r="DS77" s="25"/>
      <c r="DT77" s="25"/>
      <c r="DU77" s="25"/>
      <c r="DV77" s="25"/>
      <c r="DW77" s="25"/>
      <c r="DX77" s="25"/>
      <c r="DY77" s="25"/>
    </row>
    <row r="78" spans="1:129">
      <c r="A78" s="29"/>
      <c r="B78" s="42"/>
      <c r="C78" s="57"/>
      <c r="D78" s="57"/>
      <c r="E78" s="57"/>
      <c r="N78" s="42"/>
      <c r="O78" s="57"/>
      <c r="P78" s="57"/>
      <c r="Q78" s="57"/>
      <c r="Z78" s="42"/>
      <c r="AA78" s="57"/>
      <c r="AB78" s="57"/>
      <c r="AC78" s="57"/>
      <c r="AL78" s="42"/>
      <c r="AM78" s="57"/>
      <c r="AN78" s="57"/>
      <c r="AO78" s="57"/>
      <c r="AX78" s="42"/>
      <c r="AY78" s="57"/>
      <c r="AZ78" s="57"/>
      <c r="BA78" s="57"/>
      <c r="BJ78" s="42"/>
      <c r="BK78" s="57"/>
      <c r="BL78" s="57"/>
      <c r="BM78" s="57"/>
      <c r="BV78" s="42"/>
      <c r="BW78" s="57"/>
      <c r="BX78" s="57"/>
      <c r="BY78" s="57"/>
      <c r="CH78" s="42"/>
      <c r="CI78" s="57"/>
      <c r="CJ78" s="57"/>
      <c r="CK78" s="57"/>
      <c r="CT78" s="42"/>
      <c r="CU78" s="57"/>
      <c r="CV78" s="57"/>
      <c r="CW78" s="57"/>
      <c r="DF78" s="42"/>
      <c r="DG78" s="57"/>
      <c r="DH78" s="57"/>
      <c r="DI78" s="57"/>
      <c r="DR78" s="25"/>
      <c r="DS78" s="25"/>
      <c r="DT78" s="25"/>
      <c r="DU78" s="25"/>
      <c r="DV78" s="25"/>
      <c r="DW78" s="25"/>
      <c r="DX78" s="25"/>
      <c r="DY78" s="25"/>
    </row>
    <row r="79" spans="1:129">
      <c r="A79" s="29"/>
      <c r="B79" s="42"/>
      <c r="C79" s="57"/>
      <c r="D79" s="57"/>
      <c r="E79" s="57"/>
      <c r="N79" s="42"/>
      <c r="O79" s="57"/>
      <c r="P79" s="57"/>
      <c r="Q79" s="57"/>
      <c r="Z79" s="42"/>
      <c r="AA79" s="57"/>
      <c r="AB79" s="57"/>
      <c r="AC79" s="57"/>
      <c r="AL79" s="42"/>
      <c r="AM79" s="57"/>
      <c r="AN79" s="57"/>
      <c r="AO79" s="57"/>
      <c r="AX79" s="42"/>
      <c r="AY79" s="57"/>
      <c r="AZ79" s="57"/>
      <c r="BA79" s="57"/>
      <c r="BJ79" s="42"/>
      <c r="BK79" s="57"/>
      <c r="BL79" s="57"/>
      <c r="BM79" s="57"/>
      <c r="BV79" s="42"/>
      <c r="BW79" s="57"/>
      <c r="BX79" s="57"/>
      <c r="BY79" s="57"/>
      <c r="CH79" s="42"/>
      <c r="CI79" s="57"/>
      <c r="CJ79" s="57"/>
      <c r="CK79" s="57"/>
      <c r="CT79" s="42"/>
      <c r="CU79" s="57"/>
      <c r="CV79" s="57"/>
      <c r="CW79" s="57"/>
      <c r="DF79" s="42"/>
      <c r="DG79" s="57"/>
      <c r="DH79" s="57"/>
      <c r="DI79" s="57"/>
      <c r="DR79" s="25"/>
      <c r="DS79" s="25"/>
      <c r="DT79" s="25"/>
      <c r="DU79" s="25"/>
      <c r="DV79" s="25"/>
      <c r="DW79" s="25"/>
      <c r="DX79" s="25"/>
      <c r="DY79" s="25"/>
    </row>
    <row r="80" spans="1:129">
      <c r="A80" s="29"/>
      <c r="B80" s="42"/>
      <c r="C80" s="57"/>
      <c r="D80" s="57"/>
      <c r="E80" s="57"/>
      <c r="N80" s="42"/>
      <c r="O80" s="57"/>
      <c r="P80" s="57"/>
      <c r="Q80" s="57"/>
      <c r="Z80" s="42"/>
      <c r="AA80" s="57"/>
      <c r="AB80" s="57"/>
      <c r="AC80" s="57"/>
      <c r="AL80" s="42"/>
      <c r="AM80" s="57"/>
      <c r="AN80" s="57"/>
      <c r="AO80" s="57"/>
      <c r="AX80" s="42"/>
      <c r="AY80" s="57"/>
      <c r="AZ80" s="57"/>
      <c r="BA80" s="57"/>
      <c r="BJ80" s="42"/>
      <c r="BK80" s="57"/>
      <c r="BL80" s="57"/>
      <c r="BM80" s="57"/>
      <c r="BV80" s="42"/>
      <c r="BW80" s="57"/>
      <c r="BX80" s="57"/>
      <c r="BY80" s="57"/>
      <c r="CH80" s="42"/>
      <c r="CI80" s="57"/>
      <c r="CJ80" s="57"/>
      <c r="CK80" s="57"/>
      <c r="CT80" s="42"/>
      <c r="CU80" s="57"/>
      <c r="CV80" s="57"/>
      <c r="CW80" s="57"/>
      <c r="DF80" s="42"/>
      <c r="DG80" s="57"/>
      <c r="DH80" s="57"/>
      <c r="DI80" s="57"/>
      <c r="DR80" s="25"/>
      <c r="DS80" s="25"/>
      <c r="DT80" s="25"/>
      <c r="DU80" s="25"/>
      <c r="DV80" s="25"/>
      <c r="DW80" s="25"/>
      <c r="DX80" s="25"/>
      <c r="DY80" s="25"/>
    </row>
    <row r="81" spans="1:129">
      <c r="A81" s="29"/>
      <c r="B81" s="42"/>
      <c r="C81" s="57"/>
      <c r="D81" s="57"/>
      <c r="E81" s="57"/>
      <c r="N81" s="42"/>
      <c r="O81" s="57"/>
      <c r="P81" s="57"/>
      <c r="Q81" s="57"/>
      <c r="Z81" s="42"/>
      <c r="AA81" s="57"/>
      <c r="AB81" s="57"/>
      <c r="AC81" s="57"/>
      <c r="AL81" s="42"/>
      <c r="AM81" s="57"/>
      <c r="AN81" s="57"/>
      <c r="AO81" s="57"/>
      <c r="AX81" s="42"/>
      <c r="AY81" s="57"/>
      <c r="AZ81" s="57"/>
      <c r="BA81" s="57"/>
      <c r="BJ81" s="42"/>
      <c r="BK81" s="57"/>
      <c r="BL81" s="57"/>
      <c r="BM81" s="57"/>
      <c r="BV81" s="42"/>
      <c r="BW81" s="57"/>
      <c r="BX81" s="57"/>
      <c r="BY81" s="57"/>
      <c r="CH81" s="42"/>
      <c r="CI81" s="57"/>
      <c r="CJ81" s="57"/>
      <c r="CK81" s="57"/>
      <c r="CT81" s="42"/>
      <c r="CU81" s="57"/>
      <c r="CV81" s="57"/>
      <c r="CW81" s="57"/>
      <c r="DF81" s="42"/>
      <c r="DG81" s="57"/>
      <c r="DH81" s="57"/>
      <c r="DI81" s="57"/>
      <c r="DR81" s="25"/>
      <c r="DS81" s="25"/>
      <c r="DT81" s="25"/>
      <c r="DU81" s="25"/>
      <c r="DV81" s="25"/>
      <c r="DW81" s="25"/>
      <c r="DX81" s="25"/>
      <c r="DY81" s="25"/>
    </row>
    <row r="82" spans="1:129">
      <c r="DR82" s="25"/>
      <c r="DS82" s="25"/>
      <c r="DT82" s="25"/>
      <c r="DU82" s="25"/>
      <c r="DV82" s="25"/>
      <c r="DW82" s="25"/>
      <c r="DX82" s="25"/>
      <c r="DY82" s="25"/>
    </row>
    <row r="83" spans="1:129">
      <c r="DR83" s="25"/>
      <c r="DS83" s="25"/>
      <c r="DT83" s="25"/>
      <c r="DU83" s="25"/>
      <c r="DV83" s="25"/>
      <c r="DW83" s="25"/>
      <c r="DX83" s="25"/>
      <c r="DY83" s="25"/>
    </row>
    <row r="84" spans="1:129">
      <c r="DR84" s="25"/>
      <c r="DS84" s="25"/>
      <c r="DT84" s="25"/>
      <c r="DU84" s="25"/>
      <c r="DV84" s="25"/>
      <c r="DW84" s="25"/>
      <c r="DX84" s="25"/>
      <c r="DY84" s="25"/>
    </row>
    <row r="85" spans="1:129">
      <c r="DR85" s="25"/>
      <c r="DS85" s="25"/>
      <c r="DT85" s="25"/>
      <c r="DU85" s="25"/>
      <c r="DV85" s="25"/>
      <c r="DW85" s="25"/>
      <c r="DX85" s="25"/>
      <c r="DY85" s="25"/>
    </row>
    <row r="86" spans="1:129">
      <c r="DR86" s="25"/>
      <c r="DS86" s="25"/>
      <c r="DT86" s="25"/>
      <c r="DU86" s="25"/>
      <c r="DV86" s="25"/>
      <c r="DW86" s="25"/>
      <c r="DX86" s="25"/>
      <c r="DY86" s="25"/>
    </row>
    <row r="87" spans="1:129">
      <c r="DR87" s="25"/>
      <c r="DS87" s="25"/>
      <c r="DT87" s="25"/>
      <c r="DU87" s="25"/>
      <c r="DV87" s="25"/>
      <c r="DW87" s="25"/>
      <c r="DX87" s="25"/>
      <c r="DY87" s="25"/>
    </row>
    <row r="88" spans="1:129">
      <c r="DR88" s="25"/>
      <c r="DS88" s="25"/>
      <c r="DT88" s="25"/>
      <c r="DU88" s="25"/>
      <c r="DV88" s="25"/>
      <c r="DW88" s="25"/>
      <c r="DX88" s="25"/>
      <c r="DY88" s="25"/>
    </row>
    <row r="89" spans="1:129">
      <c r="DR89" s="25"/>
      <c r="DS89" s="25"/>
      <c r="DT89" s="25"/>
      <c r="DU89" s="25"/>
      <c r="DV89" s="25"/>
      <c r="DW89" s="25"/>
      <c r="DX89" s="25"/>
      <c r="DY89" s="25"/>
    </row>
    <row r="90" spans="1:129">
      <c r="DR90" s="25"/>
      <c r="DS90" s="25"/>
      <c r="DT90" s="25"/>
      <c r="DU90" s="25"/>
      <c r="DV90" s="25"/>
      <c r="DW90" s="25"/>
      <c r="DX90" s="25"/>
      <c r="DY90" s="25"/>
    </row>
    <row r="91" spans="1:129">
      <c r="DR91" s="25"/>
      <c r="DS91" s="25"/>
      <c r="DT91" s="25"/>
      <c r="DU91" s="25"/>
      <c r="DV91" s="25"/>
      <c r="DW91" s="25"/>
      <c r="DX91" s="25"/>
      <c r="DY91" s="25"/>
    </row>
    <row r="92" spans="1:129">
      <c r="DR92" s="25"/>
      <c r="DS92" s="25"/>
      <c r="DT92" s="25"/>
      <c r="DU92" s="25"/>
      <c r="DV92" s="25"/>
      <c r="DW92" s="25"/>
      <c r="DX92" s="25"/>
      <c r="DY92" s="25"/>
    </row>
    <row r="93" spans="1:129">
      <c r="DR93" s="25"/>
      <c r="DS93" s="25"/>
      <c r="DT93" s="25"/>
      <c r="DU93" s="25"/>
      <c r="DV93" s="25"/>
      <c r="DW93" s="25"/>
      <c r="DX93" s="25"/>
      <c r="DY93" s="25"/>
    </row>
    <row r="94" spans="1:129">
      <c r="DR94" s="25"/>
      <c r="DS94" s="25"/>
      <c r="DT94" s="25"/>
      <c r="DU94" s="25"/>
      <c r="DV94" s="25"/>
      <c r="DW94" s="25"/>
      <c r="DX94" s="25"/>
      <c r="DY94" s="25"/>
    </row>
    <row r="95" spans="1:129">
      <c r="DR95" s="25"/>
      <c r="DS95" s="25"/>
      <c r="DT95" s="25"/>
      <c r="DU95" s="25"/>
      <c r="DV95" s="25"/>
      <c r="DW95" s="25"/>
      <c r="DX95" s="25"/>
      <c r="DY95" s="25"/>
    </row>
    <row r="96" spans="1:129">
      <c r="DR96" s="25"/>
      <c r="DS96" s="25"/>
      <c r="DT96" s="25"/>
      <c r="DU96" s="25"/>
      <c r="DV96" s="25"/>
      <c r="DW96" s="25"/>
      <c r="DX96" s="25"/>
      <c r="DY96" s="25"/>
    </row>
    <row r="97" spans="122:129" ht="9.9499999999999993" customHeight="1">
      <c r="DR97" s="25"/>
      <c r="DS97" s="25"/>
      <c r="DT97" s="25"/>
      <c r="DU97" s="25"/>
      <c r="DV97" s="25"/>
      <c r="DW97" s="25"/>
      <c r="DX97" s="25"/>
      <c r="DY97" s="25"/>
    </row>
    <row r="98" spans="122:129" ht="12" customHeight="1">
      <c r="DR98" s="25"/>
      <c r="DS98" s="25"/>
      <c r="DT98" s="25"/>
      <c r="DU98" s="25"/>
      <c r="DV98" s="25"/>
      <c r="DW98" s="25"/>
      <c r="DX98" s="25"/>
      <c r="DY98" s="25"/>
    </row>
    <row r="99" spans="122:129" ht="9.9499999999999993" customHeight="1">
      <c r="DR99" s="25"/>
      <c r="DS99" s="25"/>
      <c r="DT99" s="25"/>
      <c r="DU99" s="25"/>
      <c r="DV99" s="25"/>
      <c r="DW99" s="25"/>
      <c r="DX99" s="25"/>
      <c r="DY99" s="25"/>
    </row>
    <row r="100" spans="122:129" ht="12" customHeight="1">
      <c r="DR100" s="25"/>
      <c r="DS100" s="25"/>
      <c r="DT100" s="25"/>
      <c r="DU100" s="25"/>
      <c r="DV100" s="25"/>
      <c r="DW100" s="25"/>
      <c r="DX100" s="25"/>
      <c r="DY100" s="25"/>
    </row>
    <row r="101" spans="122:129" ht="9.9499999999999993" customHeight="1">
      <c r="DR101" s="25"/>
      <c r="DS101" s="25"/>
      <c r="DT101" s="25"/>
      <c r="DU101" s="25"/>
      <c r="DV101" s="25"/>
      <c r="DW101" s="25"/>
      <c r="DX101" s="25"/>
      <c r="DY101" s="25"/>
    </row>
    <row r="102" spans="122:129" ht="12" customHeight="1">
      <c r="DR102" s="25"/>
      <c r="DS102" s="25"/>
      <c r="DT102" s="25"/>
      <c r="DU102" s="25"/>
      <c r="DV102" s="25"/>
      <c r="DW102" s="25"/>
      <c r="DX102" s="25"/>
      <c r="DY102" s="25"/>
    </row>
    <row r="103" spans="122:129" ht="9.9499999999999993" customHeight="1">
      <c r="DR103" s="25"/>
      <c r="DS103" s="25"/>
      <c r="DT103" s="25"/>
      <c r="DU103" s="25"/>
      <c r="DV103" s="25"/>
      <c r="DW103" s="25"/>
      <c r="DX103" s="25"/>
      <c r="DY103" s="25"/>
    </row>
    <row r="104" spans="122:129" ht="12" customHeight="1">
      <c r="DR104" s="25"/>
      <c r="DS104" s="25"/>
      <c r="DT104" s="25"/>
      <c r="DU104" s="25"/>
      <c r="DV104" s="25"/>
      <c r="DW104" s="25"/>
      <c r="DX104" s="25"/>
      <c r="DY104" s="25"/>
    </row>
    <row r="105" spans="122:129" ht="9.9499999999999993" customHeight="1">
      <c r="DR105" s="25"/>
      <c r="DS105" s="25"/>
      <c r="DT105" s="25"/>
      <c r="DU105" s="25"/>
      <c r="DV105" s="25"/>
      <c r="DW105" s="25"/>
      <c r="DX105" s="25"/>
      <c r="DY105" s="25"/>
    </row>
    <row r="106" spans="122:129" ht="9.9499999999999993" customHeight="1">
      <c r="DR106" s="25"/>
      <c r="DS106" s="25"/>
      <c r="DT106" s="25"/>
      <c r="DU106" s="25"/>
      <c r="DV106" s="25"/>
      <c r="DW106" s="25"/>
      <c r="DX106" s="25"/>
      <c r="DY106" s="25"/>
    </row>
    <row r="107" spans="122:129" ht="9.9499999999999993" customHeight="1">
      <c r="DR107" s="25"/>
      <c r="DS107" s="25"/>
      <c r="DT107" s="25"/>
      <c r="DU107" s="25"/>
      <c r="DV107" s="25"/>
      <c r="DW107" s="25"/>
      <c r="DX107" s="25"/>
      <c r="DY107" s="25"/>
    </row>
    <row r="108" spans="122:129">
      <c r="DR108" s="25"/>
      <c r="DS108" s="25"/>
      <c r="DT108" s="25"/>
      <c r="DU108" s="25"/>
      <c r="DV108" s="25"/>
      <c r="DW108" s="25"/>
      <c r="DX108" s="25"/>
      <c r="DY108" s="25"/>
    </row>
    <row r="109" spans="122:129">
      <c r="DR109" s="25"/>
      <c r="DS109" s="25"/>
      <c r="DT109" s="25"/>
      <c r="DU109" s="25"/>
      <c r="DV109" s="25"/>
      <c r="DW109" s="25"/>
      <c r="DX109" s="25"/>
      <c r="DY109" s="25"/>
    </row>
    <row r="110" spans="122:129">
      <c r="DR110" s="25"/>
      <c r="DS110" s="25"/>
      <c r="DT110" s="25"/>
      <c r="DU110" s="25"/>
      <c r="DV110" s="25"/>
      <c r="DW110" s="25"/>
      <c r="DX110" s="25"/>
      <c r="DY110" s="25"/>
    </row>
    <row r="111" spans="122:129">
      <c r="DR111" s="25"/>
      <c r="DS111" s="25"/>
      <c r="DT111" s="25"/>
      <c r="DU111" s="25"/>
      <c r="DV111" s="25"/>
      <c r="DW111" s="25"/>
      <c r="DX111" s="25"/>
      <c r="DY111" s="25"/>
    </row>
    <row r="112" spans="122:129">
      <c r="DR112" s="25"/>
      <c r="DS112" s="25"/>
      <c r="DT112" s="25"/>
      <c r="DU112" s="25"/>
      <c r="DV112" s="25"/>
      <c r="DW112" s="25"/>
      <c r="DX112" s="25"/>
      <c r="DY112" s="25"/>
    </row>
    <row r="113" spans="122:129">
      <c r="DR113" s="61"/>
      <c r="DS113" s="61"/>
      <c r="DT113" s="61"/>
      <c r="DU113" s="61"/>
      <c r="DV113" s="61"/>
      <c r="DW113" s="61"/>
      <c r="DX113" s="61"/>
      <c r="DY113" s="61"/>
    </row>
    <row r="114" spans="122:129">
      <c r="DR114" s="61"/>
      <c r="DS114" s="61"/>
      <c r="DT114" s="61"/>
      <c r="DU114" s="61"/>
      <c r="DV114" s="61"/>
      <c r="DW114" s="61"/>
      <c r="DX114" s="61"/>
      <c r="DY114" s="61"/>
    </row>
    <row r="115" spans="122:129">
      <c r="DR115" s="61"/>
      <c r="DS115" s="61"/>
      <c r="DT115" s="61"/>
      <c r="DU115" s="61"/>
      <c r="DV115" s="61"/>
      <c r="DW115" s="61"/>
      <c r="DX115" s="61"/>
      <c r="DY115" s="61"/>
    </row>
    <row r="116" spans="122:129">
      <c r="DR116" s="61"/>
      <c r="DS116" s="61"/>
      <c r="DT116" s="61"/>
      <c r="DU116" s="61"/>
      <c r="DV116" s="61"/>
      <c r="DW116" s="61"/>
      <c r="DX116" s="61"/>
      <c r="DY116" s="61"/>
    </row>
    <row r="117" spans="122:129">
      <c r="DR117" s="61"/>
      <c r="DS117" s="61"/>
      <c r="DT117" s="61"/>
      <c r="DU117" s="61"/>
      <c r="DV117" s="61"/>
      <c r="DW117" s="61"/>
      <c r="DX117" s="61"/>
      <c r="DY117" s="61"/>
    </row>
    <row r="118" spans="122:129">
      <c r="DR118" s="61"/>
      <c r="DS118" s="61"/>
      <c r="DT118" s="61"/>
      <c r="DU118" s="61"/>
      <c r="DV118" s="61"/>
      <c r="DW118" s="61"/>
      <c r="DX118" s="61"/>
      <c r="DY118" s="61"/>
    </row>
    <row r="119" spans="122:129">
      <c r="DR119" s="61"/>
      <c r="DS119" s="61"/>
      <c r="DT119" s="61"/>
      <c r="DU119" s="61"/>
      <c r="DV119" s="61"/>
      <c r="DW119" s="61"/>
      <c r="DX119" s="61"/>
      <c r="DY119" s="61"/>
    </row>
    <row r="120" spans="122:129">
      <c r="DR120" s="61"/>
      <c r="DS120" s="61"/>
      <c r="DT120" s="61"/>
      <c r="DU120" s="61"/>
      <c r="DV120" s="61"/>
      <c r="DW120" s="61"/>
      <c r="DX120" s="61"/>
      <c r="DY120" s="61"/>
    </row>
    <row r="121" spans="122:129">
      <c r="DR121" s="61"/>
      <c r="DS121" s="61"/>
      <c r="DT121" s="61"/>
      <c r="DU121" s="61"/>
      <c r="DV121" s="61"/>
      <c r="DW121" s="61"/>
      <c r="DX121" s="61"/>
      <c r="DY121" s="61"/>
    </row>
    <row r="122" spans="122:129">
      <c r="DR122" s="61"/>
      <c r="DS122" s="61"/>
      <c r="DT122" s="61"/>
      <c r="DU122" s="61"/>
      <c r="DV122" s="61"/>
      <c r="DW122" s="61"/>
      <c r="DX122" s="61"/>
      <c r="DY122" s="61"/>
    </row>
    <row r="123" spans="122:129">
      <c r="DR123" s="61"/>
      <c r="DS123" s="61"/>
      <c r="DT123" s="61"/>
      <c r="DU123" s="61"/>
      <c r="DV123" s="61"/>
      <c r="DW123" s="61"/>
      <c r="DX123" s="61"/>
      <c r="DY123" s="61"/>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Q90"/>
  <sheetViews>
    <sheetView showGridLines="0" zoomScale="85" workbookViewId="0">
      <pane xSplit="1" ySplit="2" topLeftCell="BA3" activePane="bottomRight" state="frozen"/>
      <selection pane="topRight" activeCell="B1" sqref="B1"/>
      <selection pane="bottomLeft" activeCell="A3" sqref="A3"/>
      <selection pane="bottomRight" activeCell="CU9" sqref="CU9"/>
    </sheetView>
  </sheetViews>
  <sheetFormatPr defaultColWidth="6.7109375" defaultRowHeight="12.75"/>
  <cols>
    <col min="1" max="1" width="15.28515625" style="16" customWidth="1"/>
    <col min="2" max="2" width="9" style="17" customWidth="1"/>
    <col min="3" max="13" width="7.85546875" style="14" customWidth="1"/>
    <col min="14" max="14" width="9" style="17" customWidth="1"/>
    <col min="15" max="41" width="7.85546875" style="14" customWidth="1"/>
    <col min="42" max="42" width="7.7109375" style="11" bestFit="1" customWidth="1"/>
    <col min="43" max="44" width="6.85546875" style="11" customWidth="1"/>
    <col min="45" max="49" width="7.85546875" style="14" customWidth="1"/>
    <col min="50" max="50" width="8.7109375" style="11" bestFit="1" customWidth="1"/>
    <col min="51" max="52" width="8.5703125" style="11" bestFit="1" customWidth="1"/>
    <col min="53" max="53" width="8.5703125" style="11" customWidth="1"/>
    <col min="54" max="56" width="8" style="11" customWidth="1"/>
    <col min="57" max="61" width="7.85546875" style="14" customWidth="1"/>
    <col min="62" max="62" width="8.5703125" style="11" bestFit="1" customWidth="1"/>
    <col min="63" max="64" width="7.140625" style="11" bestFit="1" customWidth="1"/>
    <col min="65" max="65" width="7.140625" style="11" customWidth="1"/>
    <col min="66" max="66" width="7.140625" style="11" bestFit="1" customWidth="1"/>
    <col min="67" max="68" width="6.85546875" style="11" customWidth="1"/>
    <col min="69" max="73" width="7.85546875" style="14" customWidth="1"/>
    <col min="74" max="74" width="8.5703125" style="11" bestFit="1" customWidth="1"/>
    <col min="75" max="76" width="7.140625" style="11" bestFit="1" customWidth="1"/>
    <col min="77" max="77" width="7.140625" style="11" customWidth="1"/>
    <col min="78" max="79" width="7.140625" style="11" bestFit="1" customWidth="1"/>
    <col min="80" max="80" width="7.140625" style="11" customWidth="1"/>
    <col min="81" max="85" width="7.85546875" style="14" customWidth="1"/>
    <col min="86" max="86" width="8.5703125" style="11" bestFit="1" customWidth="1"/>
    <col min="87" max="88" width="7.140625" style="11" bestFit="1" customWidth="1"/>
    <col min="89" max="89" width="7.140625" style="11" customWidth="1"/>
    <col min="90" max="91" width="7.140625" style="11" bestFit="1" customWidth="1"/>
    <col min="92" max="92" width="7.140625" style="11" customWidth="1"/>
    <col min="93" max="97" width="7.85546875" style="14" customWidth="1"/>
    <col min="98" max="118" width="8" style="14" customWidth="1"/>
    <col min="119" max="120" width="8.28515625" style="11" customWidth="1"/>
    <col min="121" max="121" width="8" style="14" customWidth="1"/>
    <col min="122" max="16384" width="6.7109375" style="11"/>
  </cols>
  <sheetData>
    <row r="1" spans="1:121" s="7" customFormat="1">
      <c r="A1" s="4"/>
      <c r="B1" s="5" t="s">
        <v>1</v>
      </c>
      <c r="C1" s="5"/>
      <c r="D1" s="5"/>
      <c r="E1" s="5"/>
      <c r="F1" s="5"/>
      <c r="G1" s="5"/>
      <c r="H1" s="5"/>
      <c r="I1" s="5"/>
      <c r="J1" s="5"/>
      <c r="K1" s="5"/>
      <c r="L1" s="5"/>
      <c r="M1" s="5"/>
      <c r="N1" s="6" t="s">
        <v>2</v>
      </c>
      <c r="O1" s="5"/>
      <c r="P1" s="5"/>
      <c r="Q1" s="5"/>
      <c r="R1" s="5"/>
      <c r="S1" s="5"/>
      <c r="T1" s="5"/>
      <c r="U1" s="5"/>
      <c r="V1" s="5"/>
      <c r="W1" s="5"/>
      <c r="X1" s="5"/>
      <c r="Y1" s="5"/>
      <c r="Z1" s="6" t="s">
        <v>3</v>
      </c>
      <c r="AA1" s="5"/>
      <c r="AB1" s="5"/>
      <c r="AC1" s="5"/>
      <c r="AD1" s="5"/>
      <c r="AE1" s="5"/>
      <c r="AF1" s="5"/>
      <c r="AG1" s="5"/>
      <c r="AH1" s="5"/>
      <c r="AI1" s="5"/>
      <c r="AJ1" s="5"/>
      <c r="AK1" s="5"/>
      <c r="AL1" s="6" t="s">
        <v>4</v>
      </c>
      <c r="AM1" s="5"/>
      <c r="AN1" s="5"/>
      <c r="AO1" s="5"/>
      <c r="AP1" s="5"/>
      <c r="AQ1" s="5"/>
      <c r="AR1" s="5"/>
      <c r="AS1" s="5"/>
      <c r="AT1" s="5"/>
      <c r="AU1" s="5"/>
      <c r="AV1" s="5"/>
      <c r="AW1" s="5"/>
      <c r="AX1" s="6" t="s">
        <v>39</v>
      </c>
      <c r="AY1" s="5"/>
      <c r="AZ1" s="5"/>
      <c r="BA1" s="5"/>
      <c r="BB1" s="5"/>
      <c r="BC1" s="5"/>
      <c r="BD1" s="5"/>
      <c r="BE1" s="5"/>
      <c r="BF1" s="5"/>
      <c r="BG1" s="5"/>
      <c r="BH1" s="5"/>
      <c r="BI1" s="5"/>
      <c r="BJ1" s="6" t="s">
        <v>5</v>
      </c>
      <c r="BK1" s="5"/>
      <c r="BL1" s="5"/>
      <c r="BM1" s="5"/>
      <c r="BN1" s="5"/>
      <c r="BO1" s="5"/>
      <c r="BP1" s="5"/>
      <c r="BQ1" s="5"/>
      <c r="BR1" s="5"/>
      <c r="BS1" s="5"/>
      <c r="BT1" s="5"/>
      <c r="BU1" s="5"/>
      <c r="BV1" s="6" t="s">
        <v>91</v>
      </c>
      <c r="BW1" s="5"/>
      <c r="BX1" s="5"/>
      <c r="BY1" s="5"/>
      <c r="BZ1" s="5"/>
      <c r="CA1" s="5"/>
      <c r="CB1" s="5"/>
      <c r="CC1" s="5"/>
      <c r="CD1" s="5"/>
      <c r="CE1" s="5"/>
      <c r="CF1" s="5"/>
      <c r="CG1" s="5"/>
      <c r="CH1" s="6" t="s">
        <v>32</v>
      </c>
      <c r="CI1" s="5"/>
      <c r="CJ1" s="5"/>
      <c r="CK1" s="5"/>
      <c r="CL1" s="5"/>
      <c r="CM1" s="5"/>
      <c r="CN1" s="5"/>
      <c r="CO1" s="5"/>
      <c r="CP1" s="5"/>
      <c r="CQ1" s="5"/>
      <c r="CR1" s="5"/>
      <c r="CS1" s="5"/>
      <c r="CT1" s="81" t="s">
        <v>40</v>
      </c>
      <c r="CU1" s="82"/>
      <c r="CV1" s="82"/>
      <c r="CW1" s="82"/>
      <c r="CX1" s="82"/>
      <c r="CY1" s="82"/>
      <c r="CZ1" s="82"/>
      <c r="DA1" s="82"/>
      <c r="DB1" s="82"/>
      <c r="DC1" s="82"/>
      <c r="DD1" s="82"/>
      <c r="DE1" s="82"/>
      <c r="DF1" s="81" t="s">
        <v>41</v>
      </c>
      <c r="DG1" s="82"/>
      <c r="DH1" s="82"/>
      <c r="DI1" s="82"/>
      <c r="DJ1" s="82"/>
      <c r="DK1" s="82"/>
      <c r="DL1" s="82"/>
      <c r="DM1" s="82"/>
      <c r="DN1" s="82"/>
      <c r="DO1" s="120"/>
      <c r="DP1" s="120"/>
      <c r="DQ1" s="82"/>
    </row>
    <row r="2" spans="1:121">
      <c r="A2" s="8"/>
      <c r="B2" s="9" t="s">
        <v>6</v>
      </c>
      <c r="C2" s="10" t="s">
        <v>38</v>
      </c>
      <c r="D2" s="10" t="s">
        <v>42</v>
      </c>
      <c r="E2" s="10" t="s">
        <v>85</v>
      </c>
      <c r="F2" s="10" t="s">
        <v>37</v>
      </c>
      <c r="G2" s="10" t="s">
        <v>82</v>
      </c>
      <c r="H2" s="10" t="s">
        <v>86</v>
      </c>
      <c r="I2" s="10" t="s">
        <v>90</v>
      </c>
      <c r="J2" s="10" t="s">
        <v>104</v>
      </c>
      <c r="K2" s="10" t="s">
        <v>107</v>
      </c>
      <c r="L2" s="10" t="s">
        <v>110</v>
      </c>
      <c r="M2" s="118" t="s">
        <v>112</v>
      </c>
      <c r="N2" s="18" t="s">
        <v>6</v>
      </c>
      <c r="O2" s="10" t="s">
        <v>38</v>
      </c>
      <c r="P2" s="10" t="s">
        <v>42</v>
      </c>
      <c r="Q2" s="10" t="s">
        <v>85</v>
      </c>
      <c r="R2" s="10" t="s">
        <v>37</v>
      </c>
      <c r="S2" s="10" t="s">
        <v>82</v>
      </c>
      <c r="T2" s="10" t="s">
        <v>86</v>
      </c>
      <c r="U2" s="10" t="s">
        <v>90</v>
      </c>
      <c r="V2" s="10" t="s">
        <v>104</v>
      </c>
      <c r="W2" s="10" t="s">
        <v>107</v>
      </c>
      <c r="X2" s="10" t="s">
        <v>110</v>
      </c>
      <c r="Y2" s="118" t="s">
        <v>112</v>
      </c>
      <c r="Z2" s="18" t="s">
        <v>6</v>
      </c>
      <c r="AA2" s="10" t="s">
        <v>38</v>
      </c>
      <c r="AB2" s="10" t="s">
        <v>42</v>
      </c>
      <c r="AC2" s="10" t="s">
        <v>85</v>
      </c>
      <c r="AD2" s="10" t="s">
        <v>37</v>
      </c>
      <c r="AE2" s="10" t="s">
        <v>82</v>
      </c>
      <c r="AF2" s="10" t="s">
        <v>86</v>
      </c>
      <c r="AG2" s="10" t="s">
        <v>90</v>
      </c>
      <c r="AH2" s="10" t="s">
        <v>104</v>
      </c>
      <c r="AI2" s="10" t="s">
        <v>107</v>
      </c>
      <c r="AJ2" s="10" t="s">
        <v>110</v>
      </c>
      <c r="AK2" s="118" t="s">
        <v>112</v>
      </c>
      <c r="AL2" s="18" t="s">
        <v>6</v>
      </c>
      <c r="AM2" s="10" t="s">
        <v>38</v>
      </c>
      <c r="AN2" s="10" t="s">
        <v>42</v>
      </c>
      <c r="AO2" s="10" t="s">
        <v>85</v>
      </c>
      <c r="AP2" s="10" t="s">
        <v>37</v>
      </c>
      <c r="AQ2" s="10" t="s">
        <v>82</v>
      </c>
      <c r="AR2" s="10" t="s">
        <v>86</v>
      </c>
      <c r="AS2" s="10" t="s">
        <v>90</v>
      </c>
      <c r="AT2" s="10" t="s">
        <v>104</v>
      </c>
      <c r="AU2" s="10" t="s">
        <v>107</v>
      </c>
      <c r="AV2" s="10" t="s">
        <v>110</v>
      </c>
      <c r="AW2" s="118" t="s">
        <v>112</v>
      </c>
      <c r="AX2" s="18" t="s">
        <v>6</v>
      </c>
      <c r="AY2" s="10" t="s">
        <v>38</v>
      </c>
      <c r="AZ2" s="10" t="s">
        <v>42</v>
      </c>
      <c r="BA2" s="10" t="s">
        <v>85</v>
      </c>
      <c r="BB2" s="10" t="s">
        <v>37</v>
      </c>
      <c r="BC2" s="10" t="s">
        <v>82</v>
      </c>
      <c r="BD2" s="10" t="s">
        <v>86</v>
      </c>
      <c r="BE2" s="10" t="s">
        <v>90</v>
      </c>
      <c r="BF2" s="10" t="s">
        <v>104</v>
      </c>
      <c r="BG2" s="10" t="s">
        <v>107</v>
      </c>
      <c r="BH2" s="10" t="s">
        <v>110</v>
      </c>
      <c r="BI2" s="118" t="s">
        <v>112</v>
      </c>
      <c r="BJ2" s="18" t="s">
        <v>6</v>
      </c>
      <c r="BK2" s="10" t="s">
        <v>38</v>
      </c>
      <c r="BL2" s="10" t="s">
        <v>42</v>
      </c>
      <c r="BM2" s="10" t="s">
        <v>85</v>
      </c>
      <c r="BN2" s="10" t="s">
        <v>37</v>
      </c>
      <c r="BO2" s="10" t="s">
        <v>82</v>
      </c>
      <c r="BP2" s="10" t="s">
        <v>86</v>
      </c>
      <c r="BQ2" s="10" t="s">
        <v>90</v>
      </c>
      <c r="BR2" s="10" t="s">
        <v>104</v>
      </c>
      <c r="BS2" s="10" t="s">
        <v>107</v>
      </c>
      <c r="BT2" s="10" t="s">
        <v>110</v>
      </c>
      <c r="BU2" s="118" t="s">
        <v>112</v>
      </c>
      <c r="BV2" s="18" t="s">
        <v>6</v>
      </c>
      <c r="BW2" s="10" t="s">
        <v>38</v>
      </c>
      <c r="BX2" s="10" t="s">
        <v>42</v>
      </c>
      <c r="BY2" s="10" t="s">
        <v>85</v>
      </c>
      <c r="BZ2" s="10" t="s">
        <v>37</v>
      </c>
      <c r="CA2" s="10" t="s">
        <v>82</v>
      </c>
      <c r="CB2" s="10" t="s">
        <v>86</v>
      </c>
      <c r="CC2" s="10" t="s">
        <v>90</v>
      </c>
      <c r="CD2" s="10" t="s">
        <v>104</v>
      </c>
      <c r="CE2" s="10" t="s">
        <v>107</v>
      </c>
      <c r="CF2" s="10" t="s">
        <v>110</v>
      </c>
      <c r="CG2" s="118" t="s">
        <v>112</v>
      </c>
      <c r="CH2" s="18" t="s">
        <v>6</v>
      </c>
      <c r="CI2" s="10" t="s">
        <v>38</v>
      </c>
      <c r="CJ2" s="10" t="s">
        <v>42</v>
      </c>
      <c r="CK2" s="10" t="s">
        <v>85</v>
      </c>
      <c r="CL2" s="10" t="s">
        <v>37</v>
      </c>
      <c r="CM2" s="10" t="s">
        <v>82</v>
      </c>
      <c r="CN2" s="10" t="s">
        <v>86</v>
      </c>
      <c r="CO2" s="10" t="s">
        <v>90</v>
      </c>
      <c r="CP2" s="10" t="s">
        <v>104</v>
      </c>
      <c r="CQ2" s="10" t="s">
        <v>107</v>
      </c>
      <c r="CR2" s="10" t="s">
        <v>110</v>
      </c>
      <c r="CS2" s="118" t="s">
        <v>112</v>
      </c>
      <c r="CT2" s="83" t="s">
        <v>6</v>
      </c>
      <c r="CU2" s="84" t="s">
        <v>38</v>
      </c>
      <c r="CV2" s="84" t="s">
        <v>42</v>
      </c>
      <c r="CW2" s="84" t="s">
        <v>85</v>
      </c>
      <c r="CX2" s="84" t="s">
        <v>37</v>
      </c>
      <c r="CY2" s="84" t="s">
        <v>82</v>
      </c>
      <c r="CZ2" s="84" t="s">
        <v>86</v>
      </c>
      <c r="DA2" s="84" t="s">
        <v>90</v>
      </c>
      <c r="DB2" s="84" t="s">
        <v>104</v>
      </c>
      <c r="DC2" s="84" t="s">
        <v>107</v>
      </c>
      <c r="DD2" s="84" t="s">
        <v>110</v>
      </c>
      <c r="DE2" s="84" t="s">
        <v>112</v>
      </c>
      <c r="DF2" s="83" t="s">
        <v>6</v>
      </c>
      <c r="DG2" s="84" t="s">
        <v>38</v>
      </c>
      <c r="DH2" s="84" t="s">
        <v>42</v>
      </c>
      <c r="DI2" s="84" t="s">
        <v>85</v>
      </c>
      <c r="DJ2" s="84" t="s">
        <v>37</v>
      </c>
      <c r="DK2" s="84" t="s">
        <v>82</v>
      </c>
      <c r="DL2" s="84" t="s">
        <v>86</v>
      </c>
      <c r="DM2" s="84" t="s">
        <v>90</v>
      </c>
      <c r="DN2" s="84" t="s">
        <v>104</v>
      </c>
      <c r="DO2" s="119" t="s">
        <v>107</v>
      </c>
      <c r="DP2" s="119" t="s">
        <v>110</v>
      </c>
      <c r="DQ2" s="84" t="s">
        <v>112</v>
      </c>
    </row>
    <row r="3" spans="1:121">
      <c r="A3" s="65" t="s">
        <v>95</v>
      </c>
      <c r="B3" s="40">
        <f>(DATA!Z6/DATA!B6)*100</f>
        <v>62.954681790914549</v>
      </c>
      <c r="C3" s="40">
        <f>(DATA!AA6/DATA!C6)*100</f>
        <v>60.326643456891262</v>
      </c>
      <c r="D3" s="40">
        <f>(DATA!AB6/DATA!D6)*100</f>
        <v>56.744396421750935</v>
      </c>
      <c r="E3" s="40">
        <f>(DATA!AC6/DATA!E6)*100</f>
        <v>54.806662121359693</v>
      </c>
      <c r="F3" s="40">
        <f>(DATA!AD6/DATA!F6)*100</f>
        <v>48.495994768677456</v>
      </c>
      <c r="G3" s="40">
        <f>(DATA!AE6/DATA!G6)*100</f>
        <v>47.245829398803899</v>
      </c>
      <c r="H3" s="40">
        <f>(DATA!AF6/DATA!H6)*100</f>
        <v>46.481141615790854</v>
      </c>
      <c r="I3" s="40">
        <f>(DATA!AG6/DATA!I6)*100</f>
        <v>45.144244501570981</v>
      </c>
      <c r="J3" s="40">
        <f>(DATA!AH6/DATA!J6)*100</f>
        <v>44.478924230669769</v>
      </c>
      <c r="K3" s="40">
        <f>(DATA!AI6/DATA!K6)*100</f>
        <v>42.135142619772914</v>
      </c>
      <c r="L3" s="40">
        <f>(DATA!AJ6/DATA!L6)*100</f>
        <v>41.843159702346881</v>
      </c>
      <c r="M3" s="40">
        <f>(DATA!AK6/DATA!M6)*100</f>
        <v>41.312346688470974</v>
      </c>
      <c r="N3" s="41">
        <f>(DATA!AL6/DATA!B6)*100</f>
        <v>37.045318209085451</v>
      </c>
      <c r="O3" s="40">
        <f>(DATA!AM6/DATA!C6)*100</f>
        <v>39.673356543108746</v>
      </c>
      <c r="P3" s="40">
        <f>(DATA!AN6/DATA!D6)*100</f>
        <v>43.255603578249065</v>
      </c>
      <c r="Q3" s="40">
        <f>(DATA!AO6/DATA!E6)*100</f>
        <v>45.193337878640307</v>
      </c>
      <c r="R3" s="40">
        <f>(DATA!AP6/DATA!F6)*100</f>
        <v>51.504005231322544</v>
      </c>
      <c r="S3" s="40">
        <f>(DATA!AQ6/DATA!G6)*100</f>
        <v>52.754170601196094</v>
      </c>
      <c r="T3" s="40">
        <f>(DATA!AR6/DATA!H6)*100</f>
        <v>53.518858384209146</v>
      </c>
      <c r="U3" s="40">
        <f>(DATA!AS6/DATA!I6)*100</f>
        <v>54.855755498429012</v>
      </c>
      <c r="V3" s="40">
        <f>(DATA!AT6/DATA!J6)*100</f>
        <v>55.521075769330231</v>
      </c>
      <c r="W3" s="40">
        <f>(DATA!AU6/DATA!K6)*100</f>
        <v>57.864857380227086</v>
      </c>
      <c r="X3" s="40">
        <f>(DATA!AV6/DATA!L6)*100</f>
        <v>58.156840297653126</v>
      </c>
      <c r="Y3" s="40">
        <f>(DATA!AW6/DATA!M6)*100</f>
        <v>58.687653311529033</v>
      </c>
      <c r="Z3" s="41">
        <f>(DATA!AX6/DATA!N6)*100</f>
        <v>84.757593935758308</v>
      </c>
      <c r="AA3" s="40">
        <f>(DATA!AY6/DATA!O6)*100</f>
        <v>84.454018566959022</v>
      </c>
      <c r="AB3" s="40">
        <f>(DATA!AZ6/DATA!P6)*100</f>
        <v>83.592487883683361</v>
      </c>
      <c r="AC3" s="40">
        <f>(DATA!BA6/DATA!Q6)*100</f>
        <v>83.068159497151839</v>
      </c>
      <c r="AD3" s="40">
        <f>(DATA!BB6/DATA!R6)*100</f>
        <v>81.316681829459924</v>
      </c>
      <c r="AE3" s="40">
        <f>(DATA!BC6/DATA!S6)*100</f>
        <v>80.602899012424331</v>
      </c>
      <c r="AF3" s="40">
        <f>(DATA!BD6/DATA!T6)*100</f>
        <v>80.081192851993777</v>
      </c>
      <c r="AG3" s="40">
        <f>(DATA!BE6/DATA!U6)*100</f>
        <v>79.729386585410083</v>
      </c>
      <c r="AH3" s="40">
        <f>(DATA!BF6/DATA!V6)*100</f>
        <v>79.063111914444946</v>
      </c>
      <c r="AI3" s="40">
        <f>(DATA!BG6/DATA!W6)*100</f>
        <v>77.246795323284971</v>
      </c>
      <c r="AJ3" s="40">
        <f>(DATA!BH6/DATA!X6)*100</f>
        <v>75.827190125150011</v>
      </c>
      <c r="AK3" s="40">
        <f>(DATA!BI6/DATA!Y6)*100</f>
        <v>74.127837514934285</v>
      </c>
      <c r="AL3" s="41">
        <f>(DATA!BJ6/DATA!N6)*100</f>
        <v>9.2872334623984294</v>
      </c>
      <c r="AM3" s="40">
        <f>(DATA!BK6/DATA!O6)*100</f>
        <v>9.329640457506283</v>
      </c>
      <c r="AN3" s="40">
        <f>(DATA!BL6/DATA!P6)*100</f>
        <v>9.6728594507269801</v>
      </c>
      <c r="AO3" s="40">
        <f>(DATA!BM6/DATA!Q6)*100</f>
        <v>9.7377725397760759</v>
      </c>
      <c r="AP3" s="40">
        <f>(DATA!BN6/DATA!R6)*100</f>
        <v>9.9412786370027284</v>
      </c>
      <c r="AQ3" s="40">
        <f>(DATA!BO6/DATA!S6)*100</f>
        <v>10.25007964319847</v>
      </c>
      <c r="AR3" s="40">
        <f>(DATA!BP6/DATA!T6)*100</f>
        <v>10.300868839397504</v>
      </c>
      <c r="AS3" s="40">
        <f>(DATA!BQ6/DATA!U6)*100</f>
        <v>10.603257518046941</v>
      </c>
      <c r="AT3" s="40">
        <f>(DATA!BR6/DATA!V6)*100</f>
        <v>10.430787769242356</v>
      </c>
      <c r="AU3" s="40">
        <f>(DATA!BS6/DATA!W6)*100</f>
        <v>12.30454993661079</v>
      </c>
      <c r="AV3" s="40">
        <f>(DATA!BT6/DATA!X6)*100</f>
        <v>12.875021429795988</v>
      </c>
      <c r="AW3" s="40">
        <f>(DATA!BU6/DATA!Y6)*100</f>
        <v>12.72700119474313</v>
      </c>
      <c r="AX3" s="41">
        <f>IF(DATA!BV6&gt;0,(DATA!BV6/DATA!BJ6)*100,"NA")</f>
        <v>17.263652378156195</v>
      </c>
      <c r="AY3" s="40">
        <f>IF(DATA!BW6&gt;0,(DATA!BW6/DATA!BK6)*100,"NA")</f>
        <v>17.482133040131941</v>
      </c>
      <c r="AZ3" s="40">
        <f>IF(DATA!BX6&gt;0,(DATA!BX6/DATA!BL6)*100,"NA")</f>
        <v>16.544885177453029</v>
      </c>
      <c r="BA3" s="40">
        <f>IF(DATA!BY6&gt;0,(DATA!BY6/DATA!BM6)*100,"NA")</f>
        <v>19.19650361405278</v>
      </c>
      <c r="BB3" s="40">
        <f>IF(DATA!BZ6&gt;0,(DATA!BZ6/DATA!BN6)*100,"NA")</f>
        <v>16.930116472545755</v>
      </c>
      <c r="BC3" s="40">
        <f>IF(DATA!CA6&gt;0,(DATA!CA6/DATA!BO6)*100,"NA")</f>
        <v>20.512820512820511</v>
      </c>
      <c r="BD3" s="40">
        <f>IF(DATA!CB6&gt;0,(DATA!CB6/DATA!BP6)*100,"NA")</f>
        <v>18.41620626151013</v>
      </c>
      <c r="BE3" s="40">
        <f>IF(DATA!CC6&gt;0,(DATA!CC6/DATA!BQ6)*100,"NA")</f>
        <v>19.226821758467327</v>
      </c>
      <c r="BF3" s="40">
        <f>IF(DATA!CD6&gt;0,(DATA!CD6/DATA!BR6)*100,"NA")</f>
        <v>15.884476534296029</v>
      </c>
      <c r="BG3" s="40">
        <f>IF(DATA!CE6&gt;0,(DATA!CE6/DATA!BS6)*100,"NA")</f>
        <v>15.569547796222095</v>
      </c>
      <c r="BH3" s="40">
        <f>IF(DATA!CF6&gt;0,(DATA!CF6/DATA!BT6)*100,"NA")</f>
        <v>6.9507323568575234</v>
      </c>
      <c r="BI3" s="40">
        <f>IF(DATA!CG6&gt;0,(DATA!CG6/DATA!BU6)*100,"NA")</f>
        <v>10.373151842290543</v>
      </c>
      <c r="BJ3" s="41">
        <f>(DATA!CH6/DATA!N6)*100</f>
        <v>4.0355565250586247</v>
      </c>
      <c r="BK3" s="40">
        <f>(DATA!CI6/DATA!O6)*100</f>
        <v>3.7287787864799715</v>
      </c>
      <c r="BL3" s="40">
        <f>(DATA!CJ6/DATA!P6)*100</f>
        <v>4.1346930533117927</v>
      </c>
      <c r="BM3" s="40">
        <f>(DATA!CK6/DATA!Q6)*100</f>
        <v>4.316440777843253</v>
      </c>
      <c r="BN3" s="40">
        <f>(DATA!CL6/DATA!R6)*100</f>
        <v>5.3593582003142837</v>
      </c>
      <c r="BO3" s="40">
        <f>(DATA!CM6/DATA!S6)*100</f>
        <v>5.6705957311245623</v>
      </c>
      <c r="BP3" s="40">
        <f>(DATA!CN6/DATA!T6)*100</f>
        <v>5.9718480858974843</v>
      </c>
      <c r="BQ3" s="40">
        <f>(DATA!CO6/DATA!U6)*100</f>
        <v>5.6589400370007619</v>
      </c>
      <c r="BR3" s="40">
        <f>(DATA!CP6/DATA!V6)*100</f>
        <v>6.1643319777074854</v>
      </c>
      <c r="BS3" s="40">
        <f>(DATA!CQ6/DATA!W6)*100</f>
        <v>6.2544020284547113</v>
      </c>
      <c r="BT3" s="40">
        <f>(DATA!CR6/DATA!X6)*100</f>
        <v>6.7478141608091891</v>
      </c>
      <c r="BU3" s="40">
        <f>(DATA!CS6/DATA!Y6)*100</f>
        <v>8.0047789725209082</v>
      </c>
      <c r="BV3" s="115">
        <f>(DATA!CT6/DATA!N6)*100</f>
        <v>0</v>
      </c>
      <c r="BW3" s="40">
        <f>(DATA!CU6/DATA!O6)*100</f>
        <v>0</v>
      </c>
      <c r="BX3" s="40">
        <f>(DATA!CV6/DATA!P6)*100</f>
        <v>0</v>
      </c>
      <c r="BY3" s="40">
        <f>(DATA!CW6/DATA!Q6)*100</f>
        <v>0</v>
      </c>
      <c r="BZ3" s="40">
        <f>(DATA!CX6/DATA!R6)*100</f>
        <v>0</v>
      </c>
      <c r="CA3" s="40">
        <f>(DATA!CY6/DATA!S6)*100</f>
        <v>0</v>
      </c>
      <c r="CB3" s="40">
        <f>(DATA!CZ6/DATA!T6)*100</f>
        <v>0</v>
      </c>
      <c r="CC3" s="40">
        <f>(DATA!DA6/DATA!U6)*100</f>
        <v>0.21402401421990058</v>
      </c>
      <c r="CD3" s="40">
        <f>(DATA!DB6/DATA!V6)*100</f>
        <v>0.49329718331073957</v>
      </c>
      <c r="CE3" s="40">
        <f>(DATA!DC6/DATA!W6)*100</f>
        <v>0.6444569657698267</v>
      </c>
      <c r="CF3" s="40">
        <f>(DATA!DD6/DATA!X6)*100</f>
        <v>0.74061374935710611</v>
      </c>
      <c r="CG3" s="40">
        <f>(DATA!DE6/DATA!Y6)*100</f>
        <v>0.9199522102747909</v>
      </c>
      <c r="CH3" s="41">
        <f>(DATA!DF6/DATA!N6)*100</f>
        <v>1.9196160767846429</v>
      </c>
      <c r="CI3" s="40">
        <f>(DATA!DG6/DATA!O6)*100</f>
        <v>2.4875621890547266</v>
      </c>
      <c r="CJ3" s="40">
        <f>(DATA!DH6/DATA!P6)*100</f>
        <v>2.5999596122778676</v>
      </c>
      <c r="CK3" s="40">
        <f>(DATA!DI6/DATA!Q6)*100</f>
        <v>2.8776271852288353</v>
      </c>
      <c r="CL3" s="40">
        <f>(DATA!DJ6/DATA!R6)*100</f>
        <v>3.3826813332230588</v>
      </c>
      <c r="CM3" s="40">
        <f>(DATA!DK6/DATA!S6)*100</f>
        <v>3.376871615164065</v>
      </c>
      <c r="CN3" s="40">
        <f>(DATA!DL6/DATA!T6)*100</f>
        <v>3.646090222711234</v>
      </c>
      <c r="CO3" s="40">
        <f>(DATA!DM6/DATA!U6)*100</f>
        <v>3.7943918453223056</v>
      </c>
      <c r="CP3" s="40">
        <f>(DATA!DN6/DATA!V6)*100</f>
        <v>3.8484711552944724</v>
      </c>
      <c r="CQ3" s="40">
        <f>(DATA!DO6/DATA!W6)*100</f>
        <v>3.5497957458797011</v>
      </c>
      <c r="CR3" s="40">
        <f>(DATA!DP6/DATA!X6)*100</f>
        <v>3.8093605348877078</v>
      </c>
      <c r="CS3" s="40">
        <f>(DATA!DQ6/DATA!Y6)*100</f>
        <v>4.220430107526882</v>
      </c>
      <c r="CT3" s="99">
        <f t="shared" ref="CT3:DE3" si="0">+N3+B3</f>
        <v>100</v>
      </c>
      <c r="CU3" s="100">
        <f t="shared" si="0"/>
        <v>100</v>
      </c>
      <c r="CV3" s="100">
        <f t="shared" si="0"/>
        <v>100</v>
      </c>
      <c r="CW3" s="100">
        <f t="shared" si="0"/>
        <v>100</v>
      </c>
      <c r="CX3" s="100">
        <f t="shared" si="0"/>
        <v>100</v>
      </c>
      <c r="CY3" s="100">
        <f t="shared" si="0"/>
        <v>100</v>
      </c>
      <c r="CZ3" s="100">
        <f t="shared" si="0"/>
        <v>100</v>
      </c>
      <c r="DA3" s="100">
        <f t="shared" si="0"/>
        <v>100</v>
      </c>
      <c r="DB3" s="100">
        <f t="shared" si="0"/>
        <v>100</v>
      </c>
      <c r="DC3" s="100">
        <f t="shared" si="0"/>
        <v>100</v>
      </c>
      <c r="DD3" s="100">
        <f t="shared" si="0"/>
        <v>100</v>
      </c>
      <c r="DE3" s="100">
        <f t="shared" si="0"/>
        <v>100</v>
      </c>
      <c r="DF3" s="99">
        <f t="shared" ref="DF3:DQ3" si="1">+CH3+BV3+BJ3+AL3+Z3</f>
        <v>100</v>
      </c>
      <c r="DG3" s="100">
        <f t="shared" si="1"/>
        <v>100</v>
      </c>
      <c r="DH3" s="100">
        <f t="shared" si="1"/>
        <v>100</v>
      </c>
      <c r="DI3" s="100">
        <f t="shared" si="1"/>
        <v>100</v>
      </c>
      <c r="DJ3" s="100">
        <f t="shared" si="1"/>
        <v>100</v>
      </c>
      <c r="DK3" s="100">
        <f t="shared" si="1"/>
        <v>99.900446001911433</v>
      </c>
      <c r="DL3" s="100">
        <f t="shared" si="1"/>
        <v>100</v>
      </c>
      <c r="DM3" s="100">
        <f t="shared" si="1"/>
        <v>100</v>
      </c>
      <c r="DN3" s="100">
        <f t="shared" si="1"/>
        <v>100</v>
      </c>
      <c r="DO3" s="100">
        <f t="shared" si="1"/>
        <v>100</v>
      </c>
      <c r="DP3" s="100">
        <f t="shared" si="1"/>
        <v>100</v>
      </c>
      <c r="DQ3" s="100">
        <f t="shared" si="1"/>
        <v>100</v>
      </c>
    </row>
    <row r="4" spans="1:121">
      <c r="A4" s="65" t="s">
        <v>25</v>
      </c>
      <c r="B4" s="40">
        <f>(DATA!Z7/DATA!B7)*100</f>
        <v>65.0390625</v>
      </c>
      <c r="C4" s="40">
        <f>(DATA!AA7/DATA!C7)*100</f>
        <v>64.327118909603627</v>
      </c>
      <c r="D4" s="40">
        <f>(DATA!AB7/DATA!D7)*100</f>
        <v>59.372926343729262</v>
      </c>
      <c r="E4" s="40">
        <f>(DATA!AC7/DATA!E7)*100</f>
        <v>56.940938919737505</v>
      </c>
      <c r="F4" s="40">
        <f>(DATA!AD7/DATA!F7)*100</f>
        <v>50.139534883720927</v>
      </c>
      <c r="G4" s="40">
        <f>(DATA!AE7/DATA!G7)*100</f>
        <v>48.90227073140133</v>
      </c>
      <c r="H4" s="40">
        <f>(DATA!AF7/DATA!H7)*100</f>
        <v>47.229652273595718</v>
      </c>
      <c r="I4" s="40">
        <f>(DATA!AG7/DATA!I7)*100</f>
        <v>45.568346931932489</v>
      </c>
      <c r="J4" s="40">
        <f>(DATA!AH7/DATA!J7)*100</f>
        <v>45.816001957425982</v>
      </c>
      <c r="K4" s="40">
        <f>(DATA!AI7/DATA!K7)*100</f>
        <v>40.682292875377115</v>
      </c>
      <c r="L4" s="40">
        <f>(DATA!AJ7/DATA!L7)*100</f>
        <v>40.467461044912923</v>
      </c>
      <c r="M4" s="40">
        <f>(DATA!AK7/DATA!M7)*100</f>
        <v>39.912808177991579</v>
      </c>
      <c r="N4" s="41">
        <f>(DATA!AL7/DATA!B7)*100</f>
        <v>34.9609375</v>
      </c>
      <c r="O4" s="40">
        <f>(DATA!AM7/DATA!C7)*100</f>
        <v>35.672881090396366</v>
      </c>
      <c r="P4" s="40">
        <f>(DATA!AN7/DATA!D7)*100</f>
        <v>40.627073656270731</v>
      </c>
      <c r="Q4" s="40">
        <f>(DATA!AO7/DATA!E7)*100</f>
        <v>43.059061080262495</v>
      </c>
      <c r="R4" s="40">
        <f>(DATA!AP7/DATA!F7)*100</f>
        <v>49.860465116279066</v>
      </c>
      <c r="S4" s="40">
        <f>(DATA!AQ7/DATA!G7)*100</f>
        <v>51.09772926859867</v>
      </c>
      <c r="T4" s="40">
        <f>(DATA!AR7/DATA!H7)*100</f>
        <v>52.770347726404275</v>
      </c>
      <c r="U4" s="40">
        <f>(DATA!AS7/DATA!I7)*100</f>
        <v>54.431653068067511</v>
      </c>
      <c r="V4" s="40">
        <f>(DATA!AT7/DATA!J7)*100</f>
        <v>54.183998042574011</v>
      </c>
      <c r="W4" s="40">
        <f>(DATA!AU7/DATA!K7)*100</f>
        <v>59.317707124622885</v>
      </c>
      <c r="X4" s="40">
        <f>(DATA!AV7/DATA!L7)*100</f>
        <v>59.532538955087077</v>
      </c>
      <c r="Y4" s="40">
        <f>(DATA!AW7/DATA!M7)*100</f>
        <v>60.087191822008421</v>
      </c>
      <c r="Z4" s="41">
        <f>(DATA!AX7/DATA!N7)*100</f>
        <v>84.517045454545453</v>
      </c>
      <c r="AA4" s="40">
        <f>(DATA!AY7/DATA!O7)*100</f>
        <v>85.402947632486672</v>
      </c>
      <c r="AB4" s="40">
        <f>(DATA!AZ7/DATA!P7)*100</f>
        <v>83.327798073729653</v>
      </c>
      <c r="AC4" s="40">
        <f>(DATA!BA7/DATA!Q7)*100</f>
        <v>82.433123189640483</v>
      </c>
      <c r="AD4" s="40">
        <f>(DATA!BB7/DATA!R7)*100</f>
        <v>79.887444727321451</v>
      </c>
      <c r="AE4" s="40">
        <f>(DATA!BC7/DATA!S7)*100</f>
        <v>78.383482311469223</v>
      </c>
      <c r="AF4" s="40">
        <f>(DATA!BD7/DATA!T7)*100</f>
        <v>77.394979508196727</v>
      </c>
      <c r="AG4" s="40">
        <f>(DATA!BE7/DATA!U7)*100</f>
        <v>77.599009900990097</v>
      </c>
      <c r="AH4" s="40">
        <f>(DATA!BF7/DATA!V7)*100</f>
        <v>76.66174298375185</v>
      </c>
      <c r="AI4" s="40">
        <f>(DATA!BG7/DATA!W7)*100</f>
        <v>73.941190234771085</v>
      </c>
      <c r="AJ4" s="40">
        <f>(DATA!BH7/DATA!X7)*100</f>
        <v>72.502121749864983</v>
      </c>
      <c r="AK4" s="40">
        <f>(DATA!BI7/DATA!Y7)*100</f>
        <v>70.631659056316593</v>
      </c>
      <c r="AL4" s="41">
        <f>(DATA!BJ7/DATA!N7)*100</f>
        <v>11.168323863636363</v>
      </c>
      <c r="AM4" s="40">
        <f>(DATA!BK7/DATA!O7)*100</f>
        <v>10.896832862966448</v>
      </c>
      <c r="AN4" s="40">
        <f>(DATA!BL7/DATA!P7)*100</f>
        <v>11.856526071072732</v>
      </c>
      <c r="AO4" s="40">
        <f>(DATA!BM7/DATA!Q7)*100</f>
        <v>12.693814959959107</v>
      </c>
      <c r="AP4" s="40">
        <f>(DATA!BN7/DATA!R7)*100</f>
        <v>14.029210773147527</v>
      </c>
      <c r="AQ4" s="40">
        <f>(DATA!BO7/DATA!S7)*100</f>
        <v>15.069872844013595</v>
      </c>
      <c r="AR4" s="40">
        <f>(DATA!BP7/DATA!T7)*100</f>
        <v>14.933401639344263</v>
      </c>
      <c r="AS4" s="40">
        <f>(DATA!BQ7/DATA!U7)*100</f>
        <v>15.515301530153014</v>
      </c>
      <c r="AT4" s="40">
        <f>(DATA!BR7/DATA!V7)*100</f>
        <v>14.598719842442145</v>
      </c>
      <c r="AU4" s="40">
        <f>(DATA!BS7/DATA!W7)*100</f>
        <v>17.042352390609157</v>
      </c>
      <c r="AV4" s="40">
        <f>(DATA!BT7/DATA!X7)*100</f>
        <v>18.015585217190029</v>
      </c>
      <c r="AW4" s="40">
        <f>(DATA!BU7/DATA!Y7)*100</f>
        <v>18.417047184170471</v>
      </c>
      <c r="AX4" s="41">
        <f>IF(DATA!BV7&gt;0,(DATA!BV7/DATA!BJ7)*100,"NA")</f>
        <v>14.626391096979333</v>
      </c>
      <c r="AY4" s="40">
        <f>IF(DATA!BW7&gt;0,(DATA!BW7/DATA!BK7)*100,"NA")</f>
        <v>20</v>
      </c>
      <c r="AZ4" s="40">
        <f>IF(DATA!BX7&gt;0,(DATA!BX7/DATA!BL7)*100,"NA")</f>
        <v>20.588235294117645</v>
      </c>
      <c r="BA4" s="40">
        <f>IF(DATA!BY7&gt;0,(DATA!BY7/DATA!BM7)*100,"NA")</f>
        <v>22.237136465324383</v>
      </c>
      <c r="BB4" s="40">
        <f>IF(DATA!BZ7&gt;0,(DATA!BZ7/DATA!BN7)*100,"NA")</f>
        <v>25.692454632282711</v>
      </c>
      <c r="BC4" s="40">
        <f>IF(DATA!CA7&gt;0,(DATA!CA7/DATA!BO7)*100,"NA")</f>
        <v>26.817042606516289</v>
      </c>
      <c r="BD4" s="40">
        <f>IF(DATA!CB7&gt;0,(DATA!CB7/DATA!BP7)*100,"NA")</f>
        <v>18.524871355060036</v>
      </c>
      <c r="BE4" s="40">
        <f>IF(DATA!CC7&gt;0,(DATA!CC7/DATA!BQ7)*100,"NA")</f>
        <v>26.32342277012328</v>
      </c>
      <c r="BF4" s="40">
        <f>IF(DATA!CD7&gt;0,(DATA!CD7/DATA!BR7)*100,"NA")</f>
        <v>20.320404721753793</v>
      </c>
      <c r="BG4" s="40">
        <f>IF(DATA!CE7&gt;0,(DATA!CE7/DATA!BS7)*100,"NA")</f>
        <v>18.169336384439358</v>
      </c>
      <c r="BH4" s="40">
        <f>IF(DATA!CF7&gt;0,(DATA!CF7/DATA!BT7)*100,"NA")</f>
        <v>10.920770877944326</v>
      </c>
      <c r="BI4" s="40">
        <f>IF(DATA!CG7&gt;0,(DATA!CG7/DATA!BU7)*100,"NA")</f>
        <v>15.661157024793388</v>
      </c>
      <c r="BJ4" s="41">
        <f>(DATA!CH7/DATA!N7)*100</f>
        <v>3.3735795454545454</v>
      </c>
      <c r="BK4" s="40">
        <f>(DATA!CI7/DATA!O7)*100</f>
        <v>2.7594857322044528</v>
      </c>
      <c r="BL4" s="40">
        <f>(DATA!CJ7/DATA!P7)*100</f>
        <v>3.6366655596147464</v>
      </c>
      <c r="BM4" s="40">
        <f>(DATA!CK7/DATA!Q7)*100</f>
        <v>3.7825864712898274</v>
      </c>
      <c r="BN4" s="40">
        <f>(DATA!CL7/DATA!R7)*100</f>
        <v>4.6898030282728129</v>
      </c>
      <c r="BO4" s="40">
        <f>(DATA!CM7/DATA!S7)*100</f>
        <v>5.1240085609971047</v>
      </c>
      <c r="BP4" s="40">
        <f>(DATA!CN7/DATA!T7)*100</f>
        <v>5.8913934426229515</v>
      </c>
      <c r="BQ4" s="40">
        <f>(DATA!CO7/DATA!U7)*100</f>
        <v>5.0517551755175516</v>
      </c>
      <c r="BR4" s="40">
        <f>(DATA!CP7/DATA!V7)*100</f>
        <v>6.3884785819793208</v>
      </c>
      <c r="BS4" s="40">
        <f>(DATA!CQ7/DATA!W7)*100</f>
        <v>6.3801575540129472</v>
      </c>
      <c r="BT4" s="40">
        <f>(DATA!CR7/DATA!X7)*100</f>
        <v>6.5967132165727955</v>
      </c>
      <c r="BU4" s="40">
        <f>(DATA!CS7/DATA!Y7)*100</f>
        <v>7.9147640791476404</v>
      </c>
      <c r="BV4" s="41">
        <f>(DATA!CT7/DATA!N7)*100</f>
        <v>0</v>
      </c>
      <c r="BW4" s="40">
        <f>(DATA!CU7/DATA!O7)*100</f>
        <v>0</v>
      </c>
      <c r="BX4" s="40">
        <f>(DATA!CV7/DATA!P7)*100</f>
        <v>0</v>
      </c>
      <c r="BY4" s="40">
        <f>(DATA!CW7/DATA!Q7)*100</f>
        <v>0</v>
      </c>
      <c r="BZ4" s="40">
        <f>(DATA!CX7/DATA!R7)*100</f>
        <v>0</v>
      </c>
      <c r="CA4" s="40">
        <f>(DATA!CY7/DATA!S7)*100</f>
        <v>0</v>
      </c>
      <c r="CB4" s="40">
        <f>(DATA!CZ7/DATA!T7)*100</f>
        <v>0</v>
      </c>
      <c r="CC4" s="40">
        <f>(DATA!DA7/DATA!U7)*100</f>
        <v>3.3753375337533753E-2</v>
      </c>
      <c r="CD4" s="40">
        <f>(DATA!DB7/DATA!V7)*100</f>
        <v>0.48005908419497784</v>
      </c>
      <c r="CE4" s="40">
        <f>(DATA!DC7/DATA!W7)*100</f>
        <v>0.63957569612354725</v>
      </c>
      <c r="CF4" s="40">
        <f>(DATA!DD7/DATA!X7)*100</f>
        <v>0.7175372270658128</v>
      </c>
      <c r="CG4" s="40">
        <f>(DATA!DE7/DATA!Y7)*100</f>
        <v>0.77625570776255703</v>
      </c>
      <c r="CH4" s="41">
        <f>(DATA!DF7/DATA!N7)*100</f>
        <v>0.94105113636363635</v>
      </c>
      <c r="CI4" s="40">
        <f>(DATA!DG7/DATA!O7)*100</f>
        <v>0.94073377234242705</v>
      </c>
      <c r="CJ4" s="40">
        <f>(DATA!DH7/DATA!P7)*100</f>
        <v>1.1790102955828627</v>
      </c>
      <c r="CK4" s="40">
        <f>(DATA!DI7/DATA!Q7)*100</f>
        <v>1.090475379110581</v>
      </c>
      <c r="CL4" s="40">
        <f>(DATA!DJ7/DATA!R7)*100</f>
        <v>1.3935414712582073</v>
      </c>
      <c r="CM4" s="40">
        <f>(DATA!DK7/DATA!S7)*100</f>
        <v>1.4226362835200805</v>
      </c>
      <c r="CN4" s="40">
        <f>(DATA!DL7/DATA!T7)*100</f>
        <v>1.7802254098360657</v>
      </c>
      <c r="CO4" s="40">
        <f>(DATA!DM7/DATA!U7)*100</f>
        <v>1.8001800180018002</v>
      </c>
      <c r="CP4" s="40">
        <f>(DATA!DN7/DATA!V7)*100</f>
        <v>1.8709995076317085</v>
      </c>
      <c r="CQ4" s="40">
        <f>(DATA!DO7/DATA!W7)*100</f>
        <v>1.9967241244832696</v>
      </c>
      <c r="CR4" s="40">
        <f>(DATA!DP7/DATA!X7)*100</f>
        <v>2.1680425893063808</v>
      </c>
      <c r="CS4" s="40">
        <f>(DATA!DQ7/DATA!Y7)*100</f>
        <v>2.2602739726027399</v>
      </c>
      <c r="CT4" s="85">
        <f t="shared" ref="CT4:CT62" si="2">+N4+B4</f>
        <v>100</v>
      </c>
      <c r="CU4" s="86">
        <f t="shared" ref="CU4:CU62" si="3">+O4+C4</f>
        <v>100</v>
      </c>
      <c r="CV4" s="86">
        <f t="shared" ref="CV4:CV62" si="4">+P4+D4</f>
        <v>100</v>
      </c>
      <c r="CW4" s="86">
        <f t="shared" ref="CW4:CW62" si="5">+Q4+E4</f>
        <v>100</v>
      </c>
      <c r="CX4" s="86">
        <f t="shared" ref="CX4:CX62" si="6">+R4+F4</f>
        <v>100</v>
      </c>
      <c r="CY4" s="86">
        <f t="shared" ref="CY4:CY62" si="7">+S4+G4</f>
        <v>100</v>
      </c>
      <c r="CZ4" s="86">
        <f t="shared" ref="CZ4:CZ62" si="8">+T4+H4</f>
        <v>100</v>
      </c>
      <c r="DA4" s="86">
        <f>+U4+I4</f>
        <v>100</v>
      </c>
      <c r="DB4" s="86">
        <f>+V4+J4</f>
        <v>100</v>
      </c>
      <c r="DC4" s="86">
        <f>+W4+K4</f>
        <v>100</v>
      </c>
      <c r="DD4" s="86">
        <f>+X4+L4</f>
        <v>100</v>
      </c>
      <c r="DE4" s="86">
        <f>+Y4+M4</f>
        <v>100</v>
      </c>
      <c r="DF4" s="85">
        <f t="shared" ref="DF4:DF62" si="9">+CH4+BV4+BJ4+AL4+Z4</f>
        <v>100</v>
      </c>
      <c r="DG4" s="86">
        <f t="shared" ref="DG4:DG62" si="10">+CI4+BW4+BK4+AM4+AA4</f>
        <v>100</v>
      </c>
      <c r="DH4" s="86">
        <f t="shared" ref="DH4:DH62" si="11">+CJ4+BX4+BL4+AN4+AB4</f>
        <v>100</v>
      </c>
      <c r="DI4" s="86">
        <f t="shared" ref="DI4:DI62" si="12">+CK4+BY4+BM4+AO4+AC4</f>
        <v>100</v>
      </c>
      <c r="DJ4" s="86">
        <f t="shared" ref="DJ4:DJ62" si="13">+CL4+BZ4+BN4+AP4+AD4</f>
        <v>100</v>
      </c>
      <c r="DK4" s="86">
        <f t="shared" ref="DK4:DK62" si="14">+CM4+CA4+BO4+AQ4+AE4</f>
        <v>100</v>
      </c>
      <c r="DL4" s="86">
        <f t="shared" ref="DL4:DL62" si="15">+CN4+CB4+BP4+AR4+AF4</f>
        <v>100</v>
      </c>
      <c r="DM4" s="86">
        <f t="shared" ref="DM4:DM35" si="16">+CO4+CC4+BQ4+AS4+AG4</f>
        <v>100</v>
      </c>
      <c r="DN4" s="86">
        <f t="shared" ref="DN4:DN35" si="17">+CP4+CD4+BR4+AT4+AH4</f>
        <v>100</v>
      </c>
      <c r="DO4" s="86">
        <f t="shared" ref="DO4:DO35" si="18">+CQ4+CE4+BS4+AU4+AI4</f>
        <v>100</v>
      </c>
      <c r="DP4" s="86">
        <f t="shared" ref="DP4:DP35" si="19">+CR4+CF4+BT4+AV4+AJ4</f>
        <v>100</v>
      </c>
      <c r="DQ4" s="86">
        <f t="shared" ref="DQ4:DQ35" si="20">+CS4+CG4+BU4+AW4+AK4</f>
        <v>100</v>
      </c>
    </row>
    <row r="5" spans="1:121">
      <c r="A5" s="63"/>
      <c r="B5" s="40"/>
      <c r="C5" s="40"/>
      <c r="D5" s="40"/>
      <c r="E5" s="40"/>
      <c r="F5" s="40"/>
      <c r="G5" s="40"/>
      <c r="H5" s="40"/>
      <c r="I5" s="40"/>
      <c r="J5" s="40"/>
      <c r="K5" s="40"/>
      <c r="L5" s="40"/>
      <c r="M5" s="40"/>
      <c r="N5" s="41"/>
      <c r="O5" s="40"/>
      <c r="P5" s="40"/>
      <c r="Q5" s="40"/>
      <c r="R5" s="40"/>
      <c r="S5" s="40"/>
      <c r="T5" s="40"/>
      <c r="U5" s="40"/>
      <c r="V5" s="40"/>
      <c r="W5" s="40"/>
      <c r="X5" s="40"/>
      <c r="Y5" s="40"/>
      <c r="Z5" s="41"/>
      <c r="AA5" s="40"/>
      <c r="AB5" s="40"/>
      <c r="AC5" s="40"/>
      <c r="AD5" s="40"/>
      <c r="AE5" s="40"/>
      <c r="AF5" s="40"/>
      <c r="AG5" s="40"/>
      <c r="AH5" s="40"/>
      <c r="AI5" s="40"/>
      <c r="AJ5" s="40"/>
      <c r="AK5" s="40"/>
      <c r="AL5" s="41"/>
      <c r="AM5" s="40"/>
      <c r="AN5" s="40"/>
      <c r="AO5" s="40"/>
      <c r="AP5" s="40"/>
      <c r="AQ5" s="40"/>
      <c r="AR5" s="40"/>
      <c r="AS5" s="40"/>
      <c r="AT5" s="40"/>
      <c r="AU5" s="40"/>
      <c r="AV5" s="40"/>
      <c r="AW5" s="40"/>
      <c r="AX5" s="41">
        <f>IF(DATA!BV8&gt;0,(DATA!BV8/DATA!BJ8)*100,"NA")</f>
        <v>84.723619177400693</v>
      </c>
      <c r="AY5" s="40">
        <f>IF(DATA!BW8&gt;0,(DATA!BW8/DATA!BK8)*100,"NA")</f>
        <v>114.40251572327045</v>
      </c>
      <c r="AZ5" s="40">
        <f>IF(DATA!BX8&gt;0,(DATA!BX8/DATA!BL8)*100,"NA")</f>
        <v>124.43867136760068</v>
      </c>
      <c r="BA5" s="40">
        <f>IF(DATA!BY8&gt;0,(DATA!BY8/DATA!BM8)*100,"NA")</f>
        <v>115.83951386358559</v>
      </c>
      <c r="BB5" s="40">
        <f>IF(DATA!BZ8&gt;0,(DATA!BZ8/DATA!BN8)*100,"NA")</f>
        <v>151.75592367569442</v>
      </c>
      <c r="BC5" s="40">
        <f>IF(DATA!CA8&gt;0,(DATA!CA8/DATA!BO8)*100,"NA")</f>
        <v>130.73308270676688</v>
      </c>
      <c r="BD5" s="40">
        <f>IF(DATA!CB8&gt;0,(DATA!CB8/DATA!BP8)*100,"NA")</f>
        <v>100.59005145797599</v>
      </c>
      <c r="BE5" s="40">
        <f>IF(DATA!CC8&gt;0,(DATA!CC8/DATA!BQ8)*100,"NA")</f>
        <v>136.90990170297212</v>
      </c>
      <c r="BF5" s="40">
        <f>IF(DATA!CD8&gt;0,(DATA!CD8/DATA!BR8)*100,"NA")</f>
        <v>127.92618427104094</v>
      </c>
      <c r="BG5" s="40">
        <f>IF(DATA!CE8&gt;0,(DATA!CE8/DATA!BS8)*100,"NA")</f>
        <v>116.69790685152779</v>
      </c>
      <c r="BH5" s="40">
        <f>IF(DATA!CF8&gt;0,(DATA!CF8/DATA!BT8)*100,"NA")</f>
        <v>157.11683772674689</v>
      </c>
      <c r="BI5" s="40">
        <f>IF(DATA!CG8&gt;0,(DATA!CG8/DATA!BU8)*100,"NA")</f>
        <v>150.97780561684306</v>
      </c>
      <c r="BJ5" s="41"/>
      <c r="BK5" s="40"/>
      <c r="BL5" s="40"/>
      <c r="BM5" s="40"/>
      <c r="BN5" s="40"/>
      <c r="BO5" s="40"/>
      <c r="BP5" s="40"/>
      <c r="BQ5" s="40"/>
      <c r="BR5" s="40"/>
      <c r="BS5" s="40"/>
      <c r="BT5" s="40"/>
      <c r="BU5" s="40"/>
      <c r="BV5" s="41"/>
      <c r="BW5" s="40"/>
      <c r="BX5" s="40"/>
      <c r="BY5" s="40"/>
      <c r="BZ5" s="40"/>
      <c r="CA5" s="40"/>
      <c r="CB5" s="40"/>
      <c r="CC5" s="40"/>
      <c r="CD5" s="40"/>
      <c r="CE5" s="40"/>
      <c r="CF5" s="40"/>
      <c r="CG5" s="40"/>
      <c r="CH5" s="41"/>
      <c r="CI5" s="40"/>
      <c r="CJ5" s="40"/>
      <c r="CK5" s="40"/>
      <c r="CL5" s="40"/>
      <c r="CM5" s="40"/>
      <c r="CN5" s="40"/>
      <c r="CO5" s="40"/>
      <c r="CP5" s="40"/>
      <c r="CQ5" s="40"/>
      <c r="CR5" s="40"/>
      <c r="CS5" s="40"/>
      <c r="CT5" s="85"/>
      <c r="CU5" s="86"/>
      <c r="CV5" s="86"/>
      <c r="CW5" s="86"/>
      <c r="CX5" s="86"/>
      <c r="CY5" s="86"/>
      <c r="CZ5" s="86"/>
      <c r="DA5" s="86"/>
      <c r="DB5" s="86"/>
      <c r="DC5" s="86"/>
      <c r="DD5" s="86"/>
      <c r="DE5" s="86"/>
      <c r="DF5" s="85">
        <f t="shared" si="9"/>
        <v>0</v>
      </c>
      <c r="DG5" s="86">
        <f t="shared" si="10"/>
        <v>0</v>
      </c>
      <c r="DH5" s="86">
        <f t="shared" si="11"/>
        <v>0</v>
      </c>
      <c r="DI5" s="86">
        <f t="shared" si="12"/>
        <v>0</v>
      </c>
      <c r="DJ5" s="86">
        <f t="shared" si="13"/>
        <v>0</v>
      </c>
      <c r="DK5" s="86">
        <f t="shared" si="14"/>
        <v>0</v>
      </c>
      <c r="DL5" s="86">
        <f t="shared" si="15"/>
        <v>0</v>
      </c>
      <c r="DM5" s="86">
        <f t="shared" si="16"/>
        <v>0</v>
      </c>
      <c r="DN5" s="86">
        <f t="shared" si="17"/>
        <v>0</v>
      </c>
      <c r="DO5" s="86">
        <f t="shared" si="18"/>
        <v>0</v>
      </c>
      <c r="DP5" s="86">
        <f t="shared" si="19"/>
        <v>0</v>
      </c>
      <c r="DQ5" s="86">
        <f t="shared" si="20"/>
        <v>0</v>
      </c>
    </row>
    <row r="6" spans="1:121">
      <c r="A6" s="63" t="s">
        <v>7</v>
      </c>
      <c r="B6" s="68">
        <f>(DATA!Z9/DATA!B9)*100</f>
        <v>72.623574144486696</v>
      </c>
      <c r="C6" s="40">
        <f>(DATA!AA9/DATA!C9)*100</f>
        <v>70.289855072463766</v>
      </c>
      <c r="D6" s="40">
        <f>(DATA!AB9/DATA!D9)*100</f>
        <v>62.62626262626263</v>
      </c>
      <c r="E6" s="40">
        <f>(DATA!AC9/DATA!E9)*100</f>
        <v>62.10526315789474</v>
      </c>
      <c r="F6" s="69">
        <f>(DATA!AD9/DATA!F9)*100</f>
        <v>51.183431952662716</v>
      </c>
      <c r="G6" s="69">
        <f>(DATA!AE9/DATA!G9)*100</f>
        <v>49.52076677316294</v>
      </c>
      <c r="H6" s="69">
        <f>(DATA!AF9/DATA!H9)*100</f>
        <v>44.884488448844884</v>
      </c>
      <c r="I6" s="69">
        <f>(DATA!AG9/DATA!I9)*100</f>
        <v>44.135802469135804</v>
      </c>
      <c r="J6" s="69">
        <f>(DATA!AH9/DATA!J9)*100</f>
        <v>45.774647887323944</v>
      </c>
      <c r="K6" s="69">
        <f>(DATA!AI9/DATA!K9)*100</f>
        <v>41.221374045801525</v>
      </c>
      <c r="L6" s="69">
        <f>(DATA!AJ9/DATA!L9)*100</f>
        <v>39.25925925925926</v>
      </c>
      <c r="M6" s="69">
        <f>(DATA!AK9/DATA!M9)*100</f>
        <v>40.094339622641513</v>
      </c>
      <c r="N6" s="77">
        <f>(DATA!AL9/DATA!B9)*100</f>
        <v>27.376425855513308</v>
      </c>
      <c r="O6" s="40">
        <f>(DATA!AM9/DATA!C9)*100</f>
        <v>29.710144927536231</v>
      </c>
      <c r="P6" s="40">
        <f>(DATA!AN9/DATA!D9)*100</f>
        <v>37.373737373737377</v>
      </c>
      <c r="Q6" s="40">
        <f>(DATA!AO9/DATA!E9)*100</f>
        <v>37.894736842105267</v>
      </c>
      <c r="R6" s="69">
        <f>(DATA!AP9/DATA!F9)*100</f>
        <v>48.816568047337277</v>
      </c>
      <c r="S6" s="69">
        <f>(DATA!AQ9/DATA!G9)*100</f>
        <v>50.47923322683706</v>
      </c>
      <c r="T6" s="69">
        <f>(DATA!AR9/DATA!H9)*100</f>
        <v>55.115511551155116</v>
      </c>
      <c r="U6" s="69">
        <f>(DATA!AS9/DATA!I9)*100</f>
        <v>55.864197530864203</v>
      </c>
      <c r="V6" s="69">
        <f>(DATA!AT9/DATA!J9)*100</f>
        <v>54.225352112676063</v>
      </c>
      <c r="W6" s="69">
        <f>(DATA!AU9/DATA!K9)*100</f>
        <v>58.778625954198475</v>
      </c>
      <c r="X6" s="69">
        <f>(DATA!AV9/DATA!L9)*100</f>
        <v>60.74074074074074</v>
      </c>
      <c r="Y6" s="69">
        <f>(DATA!AW9/DATA!M9)*100</f>
        <v>59.905660377358494</v>
      </c>
      <c r="Z6" s="77">
        <f>(DATA!AX9/DATA!N9)*100</f>
        <v>82.889733840304174</v>
      </c>
      <c r="AA6" s="40">
        <f>(DATA!AY9/DATA!O9)*100</f>
        <v>79.347826086956516</v>
      </c>
      <c r="AB6" s="40">
        <f>(DATA!AZ9/DATA!P9)*100</f>
        <v>77.777777777777786</v>
      </c>
      <c r="AC6" s="40">
        <f>(DATA!BA9/DATA!Q9)*100</f>
        <v>74.385964912280699</v>
      </c>
      <c r="AD6" s="69">
        <f>(DATA!BB9/DATA!R9)*100</f>
        <v>71.597633136094672</v>
      </c>
      <c r="AE6" s="69">
        <f>(DATA!BC9/DATA!S9)*100</f>
        <v>70.607028753993603</v>
      </c>
      <c r="AF6" s="69">
        <f>(DATA!BD9/DATA!T9)*100</f>
        <v>71.617161716171623</v>
      </c>
      <c r="AG6" s="69">
        <f>(DATA!BE9/DATA!U9)*100</f>
        <v>68.633540372670808</v>
      </c>
      <c r="AH6" s="69">
        <f>(DATA!BF9/DATA!V9)*100</f>
        <v>72.043010752688176</v>
      </c>
      <c r="AI6" s="69">
        <f>(DATA!BG9/DATA!W9)*100</f>
        <v>70.3125</v>
      </c>
      <c r="AJ6" s="69">
        <f>(DATA!BH9/DATA!X9)*100</f>
        <v>69.172932330827066</v>
      </c>
      <c r="AK6" s="69">
        <f>(DATA!BI9/DATA!Y9)*100</f>
        <v>69.24939467312349</v>
      </c>
      <c r="AL6" s="77">
        <f>(DATA!BJ9/DATA!N9)*100</f>
        <v>16.730038022813687</v>
      </c>
      <c r="AM6" s="40">
        <f>(DATA!BK9/DATA!O9)*100</f>
        <v>19.927536231884059</v>
      </c>
      <c r="AN6" s="40">
        <f>(DATA!BL9/DATA!P9)*100</f>
        <v>21.212121212121211</v>
      </c>
      <c r="AO6" s="40">
        <f>(DATA!BM9/DATA!Q9)*100</f>
        <v>24.912280701754387</v>
      </c>
      <c r="AP6" s="69">
        <f>(DATA!BN9/DATA!R9)*100</f>
        <v>27.218934911242602</v>
      </c>
      <c r="AQ6" s="69">
        <f>(DATA!BO9/DATA!S9)*100</f>
        <v>27.795527156549522</v>
      </c>
      <c r="AR6" s="69">
        <f>(DATA!BP9/DATA!T9)*100</f>
        <v>26.072607260726073</v>
      </c>
      <c r="AS6" s="69">
        <f>(DATA!BQ9/DATA!U9)*100</f>
        <v>28.260869565217391</v>
      </c>
      <c r="AT6" s="69">
        <f>(DATA!BR9/DATA!V9)*100</f>
        <v>24.372759856630825</v>
      </c>
      <c r="AU6" s="69">
        <f>(DATA!BS9/DATA!W9)*100</f>
        <v>27.864583333333332</v>
      </c>
      <c r="AV6" s="69">
        <f>(DATA!BT9/DATA!X9)*100</f>
        <v>28.07017543859649</v>
      </c>
      <c r="AW6" s="69">
        <f>(DATA!BU9/DATA!Y9)*100</f>
        <v>28.571428571428569</v>
      </c>
      <c r="AX6" s="41">
        <f>IF(DATA!BV9&gt;0,(DATA!BV9/DATA!BJ9)*100,"NA")</f>
        <v>9.0909090909090917</v>
      </c>
      <c r="AY6" s="40">
        <f>IF(DATA!BW9&gt;0,(DATA!BW9/DATA!BK9)*100,"NA")</f>
        <v>56.36363636363636</v>
      </c>
      <c r="AZ6" s="40">
        <f>IF(DATA!BX9&gt;0,(DATA!BX9/DATA!BL9)*100,"NA")</f>
        <v>41.269841269841265</v>
      </c>
      <c r="BA6" s="40">
        <f>IF(DATA!BY9&gt;0,(DATA!BY9/DATA!BM9)*100,"NA")</f>
        <v>52.112676056338024</v>
      </c>
      <c r="BB6" s="40">
        <f>IF(DATA!BZ9&gt;0,(DATA!BZ9/DATA!BN9)*100,"NA")</f>
        <v>64.130434782608688</v>
      </c>
      <c r="BC6" s="40">
        <f>IF(DATA!CA9&gt;0,(DATA!CA9/DATA!BO9)*100,"NA")</f>
        <v>67.81609195402298</v>
      </c>
      <c r="BD6" s="40">
        <f>IF(DATA!CB9&gt;0,(DATA!CB9/DATA!BP9)*100,"NA")</f>
        <v>62.025316455696199</v>
      </c>
      <c r="BE6" s="40">
        <f>IF(DATA!CC9&gt;0,(DATA!CC9/DATA!BQ9)*100,"NA")</f>
        <v>73.626373626373635</v>
      </c>
      <c r="BF6" s="40">
        <f>IF(DATA!CD9&gt;0,(DATA!CD9/DATA!BR9)*100,"NA")</f>
        <v>64.705882352941174</v>
      </c>
      <c r="BG6" s="40">
        <f>IF(DATA!CE9&gt;0,(DATA!CE9/DATA!BS9)*100,"NA")</f>
        <v>68.224299065420553</v>
      </c>
      <c r="BH6" s="40">
        <f>IF(DATA!CF9&gt;0,(DATA!CF9/DATA!BT9)*100,"NA")</f>
        <v>67.857142857142861</v>
      </c>
      <c r="BI6" s="40">
        <f>IF(DATA!CG9&gt;0,(DATA!CG9/DATA!BU9)*100,"NA")</f>
        <v>61.016949152542374</v>
      </c>
      <c r="BJ6" s="77">
        <f>(DATA!CH9/DATA!N9)*100</f>
        <v>0</v>
      </c>
      <c r="BK6" s="40">
        <f>(DATA!CI9/DATA!O9)*100</f>
        <v>0</v>
      </c>
      <c r="BL6" s="40">
        <f>(DATA!CJ9/DATA!P9)*100</f>
        <v>0</v>
      </c>
      <c r="BM6" s="40">
        <f>(DATA!CK9/DATA!Q9)*100</f>
        <v>0</v>
      </c>
      <c r="BN6" s="69">
        <f>(DATA!CL9/DATA!R9)*100</f>
        <v>0.29585798816568049</v>
      </c>
      <c r="BO6" s="69">
        <f>(DATA!CM9/DATA!S9)*100</f>
        <v>0.63897763578274758</v>
      </c>
      <c r="BP6" s="69">
        <f>(DATA!CN9/DATA!T9)*100</f>
        <v>0.33003300330033003</v>
      </c>
      <c r="BQ6" s="69">
        <f>(DATA!CO9/DATA!U9)*100</f>
        <v>0.3105590062111801</v>
      </c>
      <c r="BR6" s="69">
        <f>(DATA!CP9/DATA!V9)*100</f>
        <v>0.71684587813620071</v>
      </c>
      <c r="BS6" s="69">
        <f>(DATA!CQ9/DATA!W9)*100</f>
        <v>0.26041666666666663</v>
      </c>
      <c r="BT6" s="69">
        <f>(DATA!CR9/DATA!X9)*100</f>
        <v>0.25062656641604009</v>
      </c>
      <c r="BU6" s="69">
        <f>(DATA!CS9/DATA!Y9)*100</f>
        <v>0.48426150121065376</v>
      </c>
      <c r="BV6" s="77">
        <f>(DATA!CT9/DATA!N9)*100</f>
        <v>0</v>
      </c>
      <c r="BW6" s="40">
        <f>(DATA!CU9/DATA!O9)*100</f>
        <v>0</v>
      </c>
      <c r="BX6" s="40">
        <f>(DATA!CV9/DATA!P9)*100</f>
        <v>0</v>
      </c>
      <c r="BY6" s="40">
        <f>(DATA!CW9/DATA!Q9)*100</f>
        <v>0</v>
      </c>
      <c r="BZ6" s="69">
        <f>(DATA!CX9/DATA!R9)*100</f>
        <v>0</v>
      </c>
      <c r="CA6" s="69">
        <f>(DATA!CY9/DATA!S9)*100</f>
        <v>0</v>
      </c>
      <c r="CB6" s="69">
        <f>(DATA!CZ9/DATA!T9)*100</f>
        <v>0</v>
      </c>
      <c r="CC6" s="69">
        <f>(DATA!DA9/DATA!U9)*100</f>
        <v>0</v>
      </c>
      <c r="CD6" s="69">
        <f>(DATA!DB9/DATA!V9)*100</f>
        <v>1.0752688172043012</v>
      </c>
      <c r="CE6" s="69">
        <f>(DATA!DC9/DATA!W9)*100</f>
        <v>0</v>
      </c>
      <c r="CF6" s="69">
        <f>(DATA!DD9/DATA!X9)*100</f>
        <v>0</v>
      </c>
      <c r="CG6" s="69">
        <f>(DATA!DE9/DATA!Y9)*100</f>
        <v>0</v>
      </c>
      <c r="CH6" s="77">
        <f>(DATA!DF9/DATA!N9)*100</f>
        <v>0.38022813688212925</v>
      </c>
      <c r="CI6" s="40">
        <f>(DATA!DG9/DATA!O9)*100</f>
        <v>0.72463768115942029</v>
      </c>
      <c r="CJ6" s="40">
        <f>(DATA!DH9/DATA!P9)*100</f>
        <v>1.0101010101010102</v>
      </c>
      <c r="CK6" s="40">
        <f>(DATA!DI9/DATA!Q9)*100</f>
        <v>0.70175438596491224</v>
      </c>
      <c r="CL6" s="69">
        <f>(DATA!DJ9/DATA!R9)*100</f>
        <v>0.8875739644970414</v>
      </c>
      <c r="CM6" s="69">
        <f>(DATA!DK9/DATA!S9)*100</f>
        <v>0.95846645367412142</v>
      </c>
      <c r="CN6" s="69">
        <f>(DATA!DL9/DATA!T9)*100</f>
        <v>1.9801980198019802</v>
      </c>
      <c r="CO6" s="69">
        <f>(DATA!DM9/DATA!U9)*100</f>
        <v>2.7950310559006213</v>
      </c>
      <c r="CP6" s="69">
        <f>(DATA!DN9/DATA!V9)*100</f>
        <v>1.7921146953405016</v>
      </c>
      <c r="CQ6" s="69">
        <f>(DATA!DO9/DATA!W9)*100</f>
        <v>1.5625</v>
      </c>
      <c r="CR6" s="69">
        <f>(DATA!DP9/DATA!X9)*100</f>
        <v>2.5062656641604009</v>
      </c>
      <c r="CS6" s="69">
        <f>(DATA!DQ9/DATA!Y9)*100</f>
        <v>1.6949152542372881</v>
      </c>
      <c r="CT6" s="87">
        <f t="shared" si="2"/>
        <v>100</v>
      </c>
      <c r="CU6" s="86">
        <f t="shared" si="3"/>
        <v>100</v>
      </c>
      <c r="CV6" s="86">
        <f t="shared" si="4"/>
        <v>100</v>
      </c>
      <c r="CW6" s="86">
        <f t="shared" si="5"/>
        <v>100</v>
      </c>
      <c r="CX6" s="88">
        <f t="shared" si="6"/>
        <v>100</v>
      </c>
      <c r="CY6" s="88">
        <f t="shared" si="7"/>
        <v>100</v>
      </c>
      <c r="CZ6" s="88">
        <f t="shared" si="8"/>
        <v>100</v>
      </c>
      <c r="DA6" s="88">
        <f t="shared" ref="DA6:DA22" si="21">+U6+I6</f>
        <v>100</v>
      </c>
      <c r="DB6" s="88">
        <f t="shared" ref="DB6:DB22" si="22">+V6+J6</f>
        <v>100</v>
      </c>
      <c r="DC6" s="88">
        <f t="shared" ref="DC6:DC22" si="23">+W6+K6</f>
        <v>100</v>
      </c>
      <c r="DD6" s="88">
        <f t="shared" ref="DD6:DE22" si="24">+X6+L6</f>
        <v>100</v>
      </c>
      <c r="DE6" s="88">
        <f t="shared" si="24"/>
        <v>100</v>
      </c>
      <c r="DF6" s="87">
        <f t="shared" si="9"/>
        <v>99.999999999999986</v>
      </c>
      <c r="DG6" s="86">
        <f t="shared" si="10"/>
        <v>100</v>
      </c>
      <c r="DH6" s="86">
        <f t="shared" si="11"/>
        <v>100</v>
      </c>
      <c r="DI6" s="86">
        <f t="shared" si="12"/>
        <v>100</v>
      </c>
      <c r="DJ6" s="88">
        <f t="shared" si="13"/>
        <v>100</v>
      </c>
      <c r="DK6" s="88">
        <f t="shared" si="14"/>
        <v>100</v>
      </c>
      <c r="DL6" s="88">
        <f t="shared" si="15"/>
        <v>100</v>
      </c>
      <c r="DM6" s="88">
        <f t="shared" si="16"/>
        <v>100</v>
      </c>
      <c r="DN6" s="88">
        <f t="shared" si="17"/>
        <v>100</v>
      </c>
      <c r="DO6" s="88">
        <f t="shared" si="18"/>
        <v>100</v>
      </c>
      <c r="DP6" s="88">
        <f t="shared" si="19"/>
        <v>100</v>
      </c>
      <c r="DQ6" s="88">
        <f t="shared" si="20"/>
        <v>100</v>
      </c>
    </row>
    <row r="7" spans="1:121">
      <c r="A7" s="63" t="s">
        <v>8</v>
      </c>
      <c r="B7" s="68">
        <f>(DATA!Z10/DATA!B10)*100</f>
        <v>63.291139240506332</v>
      </c>
      <c r="C7" s="40">
        <f>(DATA!AA10/DATA!C10)*100</f>
        <v>63.698630136986303</v>
      </c>
      <c r="D7" s="40">
        <f>(DATA!AB10/DATA!D10)*100</f>
        <v>56.852791878172596</v>
      </c>
      <c r="E7" s="40">
        <f>(DATA!AC10/DATA!E10)*100</f>
        <v>49.615384615384613</v>
      </c>
      <c r="F7" s="69">
        <f>(DATA!AD10/DATA!F10)*100</f>
        <v>44.982698961937714</v>
      </c>
      <c r="G7" s="69">
        <f>(DATA!AE10/DATA!G10)*100</f>
        <v>45.757575757575758</v>
      </c>
      <c r="H7" s="69">
        <f>(DATA!AF10/DATA!H10)*100</f>
        <v>45.59270516717325</v>
      </c>
      <c r="I7" s="69">
        <f>(DATA!AG10/DATA!I10)*100</f>
        <v>44.562334217506631</v>
      </c>
      <c r="J7" s="69">
        <f>(DATA!AH10/DATA!J10)*100</f>
        <v>42.857142857142854</v>
      </c>
      <c r="K7" s="69">
        <f>(DATA!AI10/DATA!K10)*100</f>
        <v>36.658932714617173</v>
      </c>
      <c r="L7" s="69">
        <f>(DATA!AJ10/DATA!L10)*100</f>
        <v>37.711864406779661</v>
      </c>
      <c r="M7" s="69">
        <f>(DATA!AK10/DATA!M10)*100</f>
        <v>38.86363636363636</v>
      </c>
      <c r="N7" s="77">
        <f>(DATA!AL10/DATA!B10)*100</f>
        <v>36.708860759493675</v>
      </c>
      <c r="O7" s="40">
        <f>(DATA!AM10/DATA!C10)*100</f>
        <v>36.301369863013697</v>
      </c>
      <c r="P7" s="40">
        <f>(DATA!AN10/DATA!D10)*100</f>
        <v>43.147208121827411</v>
      </c>
      <c r="Q7" s="40">
        <f>(DATA!AO10/DATA!E10)*100</f>
        <v>50.384615384615387</v>
      </c>
      <c r="R7" s="69">
        <f>(DATA!AP10/DATA!F10)*100</f>
        <v>55.017301038062286</v>
      </c>
      <c r="S7" s="69">
        <f>(DATA!AQ10/DATA!G10)*100</f>
        <v>54.242424242424249</v>
      </c>
      <c r="T7" s="69">
        <f>(DATA!AR10/DATA!H10)*100</f>
        <v>54.40729483282675</v>
      </c>
      <c r="U7" s="69">
        <f>(DATA!AS10/DATA!I10)*100</f>
        <v>55.437665782493376</v>
      </c>
      <c r="V7" s="69">
        <f>(DATA!AT10/DATA!J10)*100</f>
        <v>57.142857142857139</v>
      </c>
      <c r="W7" s="69">
        <f>(DATA!AU10/DATA!K10)*100</f>
        <v>63.341067285382834</v>
      </c>
      <c r="X7" s="69">
        <f>(DATA!AV10/DATA!L10)*100</f>
        <v>62.288135593220339</v>
      </c>
      <c r="Y7" s="69">
        <f>(DATA!AW10/DATA!M10)*100</f>
        <v>61.136363636363633</v>
      </c>
      <c r="Z7" s="77">
        <f>(DATA!AX10/DATA!N10)*100</f>
        <v>89.87341772151899</v>
      </c>
      <c r="AA7" s="40">
        <f>(DATA!AY10/DATA!O10)*100</f>
        <v>91.780821917808225</v>
      </c>
      <c r="AB7" s="40">
        <f>(DATA!AZ10/DATA!P10)*100</f>
        <v>93.401015228426402</v>
      </c>
      <c r="AC7" s="40">
        <f>(DATA!BA10/DATA!Q10)*100</f>
        <v>91.92307692307692</v>
      </c>
      <c r="AD7" s="69">
        <f>(DATA!BB10/DATA!R10)*100</f>
        <v>90.209790209790214</v>
      </c>
      <c r="AE7" s="69">
        <f>(DATA!BC10/DATA!S10)*100</f>
        <v>89.361702127659569</v>
      </c>
      <c r="AF7" s="69">
        <f>(DATA!BD10/DATA!T10)*100</f>
        <v>88.145896656534944</v>
      </c>
      <c r="AG7" s="69">
        <f>(DATA!BE10/DATA!U10)*100</f>
        <v>84.880636604774537</v>
      </c>
      <c r="AH7" s="69">
        <f>(DATA!BF10/DATA!V10)*100</f>
        <v>86.472148541114052</v>
      </c>
      <c r="AI7" s="69">
        <f>(DATA!BG10/DATA!W10)*100</f>
        <v>87.674418604651166</v>
      </c>
      <c r="AJ7" s="69">
        <f>(DATA!BH10/DATA!X10)*100</f>
        <v>85.744680851063819</v>
      </c>
      <c r="AK7" s="69">
        <f>(DATA!BI10/DATA!Y10)*100</f>
        <v>87.586206896551715</v>
      </c>
      <c r="AL7" s="77">
        <f>(DATA!BJ10/DATA!N10)*100</f>
        <v>9.4936708860759502</v>
      </c>
      <c r="AM7" s="40">
        <f>(DATA!BK10/DATA!O10)*100</f>
        <v>8.2191780821917799</v>
      </c>
      <c r="AN7" s="40">
        <f>(DATA!BL10/DATA!P10)*100</f>
        <v>6.091370558375635</v>
      </c>
      <c r="AO7" s="40">
        <f>(DATA!BM10/DATA!Q10)*100</f>
        <v>8.0769230769230766</v>
      </c>
      <c r="AP7" s="69">
        <f>(DATA!BN10/DATA!R10)*100</f>
        <v>8.3916083916083917</v>
      </c>
      <c r="AQ7" s="69">
        <f>(DATA!BO10/DATA!S10)*100</f>
        <v>9.1185410334346511</v>
      </c>
      <c r="AR7" s="69">
        <f>(DATA!BP10/DATA!T10)*100</f>
        <v>10.334346504559271</v>
      </c>
      <c r="AS7" s="69">
        <f>(DATA!BQ10/DATA!U10)*100</f>
        <v>13.262599469496022</v>
      </c>
      <c r="AT7" s="69">
        <f>(DATA!BR10/DATA!V10)*100</f>
        <v>11.936339522546419</v>
      </c>
      <c r="AU7" s="69">
        <f>(DATA!BS10/DATA!W10)*100</f>
        <v>10.232558139534884</v>
      </c>
      <c r="AV7" s="69">
        <f>(DATA!BT10/DATA!X10)*100</f>
        <v>12.553191489361701</v>
      </c>
      <c r="AW7" s="69">
        <f>(DATA!BU10/DATA!Y10)*100</f>
        <v>10.574712643678161</v>
      </c>
      <c r="AX7" s="41" t="str">
        <f>IF(DATA!BV10&gt;0,(DATA!BV10/DATA!BJ10)*100,"NA")</f>
        <v>NA</v>
      </c>
      <c r="AY7" s="40" t="str">
        <f>IF(DATA!BW10&gt;0,(DATA!BW10/DATA!BK10)*100,"NA")</f>
        <v>NA</v>
      </c>
      <c r="AZ7" s="40" t="str">
        <f>IF(DATA!BX10&gt;0,(DATA!BX10/DATA!BL10)*100,"NA")</f>
        <v>NA</v>
      </c>
      <c r="BA7" s="40" t="str">
        <f>IF(DATA!BY10&gt;0,(DATA!BY10/DATA!BM10)*100,"NA")</f>
        <v>NA</v>
      </c>
      <c r="BB7" s="40" t="str">
        <f>IF(DATA!BZ10&gt;0,(DATA!BZ10/DATA!BN10)*100,"NA")</f>
        <v>NA</v>
      </c>
      <c r="BC7" s="40" t="str">
        <f>IF(DATA!CA10&gt;0,(DATA!CA10/DATA!BO10)*100,"NA")</f>
        <v>NA</v>
      </c>
      <c r="BD7" s="40">
        <f>IF(DATA!CB10&gt;0,(DATA!CB10/DATA!BP10)*100,"NA")</f>
        <v>8.8235294117647065</v>
      </c>
      <c r="BE7" s="40">
        <f>IF(DATA!CC10&gt;0,(DATA!CC10/DATA!BQ10)*100,"NA")</f>
        <v>24</v>
      </c>
      <c r="BF7" s="40">
        <f>IF(DATA!CD10&gt;0,(DATA!CD10/DATA!BR10)*100,"NA")</f>
        <v>35.555555555555557</v>
      </c>
      <c r="BG7" s="40">
        <f>IF(DATA!CE10&gt;0,(DATA!CE10/DATA!BS10)*100,"NA")</f>
        <v>34.090909090909086</v>
      </c>
      <c r="BH7" s="40" t="str">
        <f>IF(DATA!CF10&gt;0,(DATA!CF10/DATA!BT10)*100,"NA")</f>
        <v>NA</v>
      </c>
      <c r="BI7" s="40">
        <f>IF(DATA!CG10&gt;0,(DATA!CG10/DATA!BU10)*100,"NA")</f>
        <v>23.913043478260871</v>
      </c>
      <c r="BJ7" s="77">
        <f>(DATA!CH10/DATA!N10)*100</f>
        <v>0.63291139240506333</v>
      </c>
      <c r="BK7" s="40">
        <f>(DATA!CI10/DATA!O10)*100</f>
        <v>0</v>
      </c>
      <c r="BL7" s="40">
        <f>(DATA!CJ10/DATA!P10)*100</f>
        <v>0</v>
      </c>
      <c r="BM7" s="40">
        <f>(DATA!CK10/DATA!Q10)*100</f>
        <v>0</v>
      </c>
      <c r="BN7" s="69">
        <f>(DATA!CL10/DATA!R10)*100</f>
        <v>1.048951048951049</v>
      </c>
      <c r="BO7" s="69">
        <f>(DATA!CM10/DATA!S10)*100</f>
        <v>1.21580547112462</v>
      </c>
      <c r="BP7" s="69">
        <f>(DATA!CN10/DATA!T10)*100</f>
        <v>0.91185410334346495</v>
      </c>
      <c r="BQ7" s="69">
        <f>(DATA!CO10/DATA!U10)*100</f>
        <v>1.3262599469496021</v>
      </c>
      <c r="BR7" s="69">
        <f>(DATA!CP10/DATA!V10)*100</f>
        <v>1.0610079575596816</v>
      </c>
      <c r="BS7" s="69">
        <f>(DATA!CQ10/DATA!W10)*100</f>
        <v>0.69767441860465118</v>
      </c>
      <c r="BT7" s="69">
        <f>(DATA!CR10/DATA!X10)*100</f>
        <v>0.63829787234042545</v>
      </c>
      <c r="BU7" s="69">
        <f>(DATA!CS10/DATA!Y10)*100</f>
        <v>0.68965517241379315</v>
      </c>
      <c r="BV7" s="77">
        <f>(DATA!CT10/DATA!N10)*100</f>
        <v>0</v>
      </c>
      <c r="BW7" s="40">
        <f>(DATA!CU10/DATA!O10)*100</f>
        <v>0</v>
      </c>
      <c r="BX7" s="40">
        <f>(DATA!CV10/DATA!P10)*100</f>
        <v>0</v>
      </c>
      <c r="BY7" s="40">
        <f>(DATA!CW10/DATA!Q10)*100</f>
        <v>0</v>
      </c>
      <c r="BZ7" s="69">
        <f>(DATA!CX10/DATA!R10)*100</f>
        <v>0</v>
      </c>
      <c r="CA7" s="69">
        <f>(DATA!CY10/DATA!S10)*100</f>
        <v>0</v>
      </c>
      <c r="CB7" s="69">
        <f>(DATA!CZ10/DATA!T10)*100</f>
        <v>0</v>
      </c>
      <c r="CC7" s="69">
        <f>(DATA!DA10/DATA!U10)*100</f>
        <v>0</v>
      </c>
      <c r="CD7" s="69">
        <f>(DATA!DB10/DATA!V10)*100</f>
        <v>0.2652519893899204</v>
      </c>
      <c r="CE7" s="69">
        <f>(DATA!DC10/DATA!W10)*100</f>
        <v>0.23255813953488372</v>
      </c>
      <c r="CF7" s="69">
        <f>(DATA!DD10/DATA!X10)*100</f>
        <v>0.21276595744680851</v>
      </c>
      <c r="CG7" s="69">
        <f>(DATA!DE10/DATA!Y10)*100</f>
        <v>0.45977011494252873</v>
      </c>
      <c r="CH7" s="77">
        <f>(DATA!DF10/DATA!N10)*100</f>
        <v>0</v>
      </c>
      <c r="CI7" s="40">
        <f>(DATA!DG10/DATA!O10)*100</f>
        <v>0</v>
      </c>
      <c r="CJ7" s="40">
        <f>(DATA!DH10/DATA!P10)*100</f>
        <v>0.50761421319796951</v>
      </c>
      <c r="CK7" s="40">
        <f>(DATA!DI10/DATA!Q10)*100</f>
        <v>0</v>
      </c>
      <c r="CL7" s="69">
        <f>(DATA!DJ10/DATA!R10)*100</f>
        <v>0.34965034965034963</v>
      </c>
      <c r="CM7" s="69">
        <f>(DATA!DK10/DATA!S10)*100</f>
        <v>0.303951367781155</v>
      </c>
      <c r="CN7" s="69">
        <f>(DATA!DL10/DATA!T10)*100</f>
        <v>0.60790273556231</v>
      </c>
      <c r="CO7" s="69">
        <f>(DATA!DM10/DATA!U10)*100</f>
        <v>0.53050397877984079</v>
      </c>
      <c r="CP7" s="69">
        <f>(DATA!DN10/DATA!V10)*100</f>
        <v>0.2652519893899204</v>
      </c>
      <c r="CQ7" s="69">
        <f>(DATA!DO10/DATA!W10)*100</f>
        <v>1.1627906976744187</v>
      </c>
      <c r="CR7" s="69">
        <f>(DATA!DP10/DATA!X10)*100</f>
        <v>0.85106382978723405</v>
      </c>
      <c r="CS7" s="69">
        <f>(DATA!DQ10/DATA!Y10)*100</f>
        <v>0.68965517241379315</v>
      </c>
      <c r="CT7" s="87">
        <f t="shared" si="2"/>
        <v>100</v>
      </c>
      <c r="CU7" s="86">
        <f t="shared" si="3"/>
        <v>100</v>
      </c>
      <c r="CV7" s="86">
        <f t="shared" si="4"/>
        <v>100</v>
      </c>
      <c r="CW7" s="86">
        <f t="shared" si="5"/>
        <v>100</v>
      </c>
      <c r="CX7" s="88">
        <f t="shared" si="6"/>
        <v>100</v>
      </c>
      <c r="CY7" s="88">
        <f t="shared" si="7"/>
        <v>100</v>
      </c>
      <c r="CZ7" s="88">
        <f t="shared" si="8"/>
        <v>100</v>
      </c>
      <c r="DA7" s="88">
        <f t="shared" si="21"/>
        <v>100</v>
      </c>
      <c r="DB7" s="88">
        <f t="shared" si="22"/>
        <v>100</v>
      </c>
      <c r="DC7" s="88">
        <f t="shared" si="23"/>
        <v>100</v>
      </c>
      <c r="DD7" s="88">
        <f t="shared" si="24"/>
        <v>100</v>
      </c>
      <c r="DE7" s="88">
        <f t="shared" si="24"/>
        <v>100</v>
      </c>
      <c r="DF7" s="87">
        <f t="shared" si="9"/>
        <v>100</v>
      </c>
      <c r="DG7" s="86">
        <f t="shared" si="10"/>
        <v>100</v>
      </c>
      <c r="DH7" s="86">
        <f t="shared" si="11"/>
        <v>100</v>
      </c>
      <c r="DI7" s="86">
        <f t="shared" si="12"/>
        <v>100</v>
      </c>
      <c r="DJ7" s="88">
        <f t="shared" si="13"/>
        <v>100</v>
      </c>
      <c r="DK7" s="88">
        <f t="shared" si="14"/>
        <v>100</v>
      </c>
      <c r="DL7" s="88">
        <f t="shared" si="15"/>
        <v>99.999999999999986</v>
      </c>
      <c r="DM7" s="88">
        <f t="shared" si="16"/>
        <v>100</v>
      </c>
      <c r="DN7" s="88">
        <f t="shared" si="17"/>
        <v>100</v>
      </c>
      <c r="DO7" s="88">
        <f t="shared" si="18"/>
        <v>100</v>
      </c>
      <c r="DP7" s="88">
        <f t="shared" si="19"/>
        <v>99.999999999999986</v>
      </c>
      <c r="DQ7" s="88">
        <f t="shared" si="20"/>
        <v>99.999999999999986</v>
      </c>
    </row>
    <row r="8" spans="1:121">
      <c r="A8" s="63" t="s">
        <v>23</v>
      </c>
      <c r="B8" s="68">
        <f>(DATA!Z11/DATA!B11)*100</f>
        <v>52.941176470588239</v>
      </c>
      <c r="C8" s="40">
        <f>(DATA!AA11/DATA!C11)*100</f>
        <v>62.162162162162161</v>
      </c>
      <c r="D8" s="40">
        <f>(DATA!AB11/DATA!D11)*100</f>
        <v>51.612903225806448</v>
      </c>
      <c r="E8" s="40">
        <f>(DATA!AC11/DATA!E11)*100</f>
        <v>51.515151515151516</v>
      </c>
      <c r="F8" s="69">
        <f>(DATA!AD11/DATA!F11)*100</f>
        <v>43.243243243243242</v>
      </c>
      <c r="G8" s="69">
        <f>(DATA!AE11/DATA!G11)*100</f>
        <v>38.235294117647058</v>
      </c>
      <c r="H8" s="69">
        <f>(DATA!AF11/DATA!H11)*100</f>
        <v>42.424242424242422</v>
      </c>
      <c r="I8" s="69">
        <f>(DATA!AG11/DATA!I11)*100</f>
        <v>44.444444444444443</v>
      </c>
      <c r="J8" s="69">
        <f>(DATA!AH11/DATA!J11)*100</f>
        <v>41.666666666666671</v>
      </c>
      <c r="K8" s="69">
        <f>(DATA!AI11/DATA!K11)*100</f>
        <v>55.072463768115945</v>
      </c>
      <c r="L8" s="69">
        <f>(DATA!AJ11/DATA!L11)*100</f>
        <v>55.421686746987952</v>
      </c>
      <c r="M8" s="69">
        <f>(DATA!AK11/DATA!M11)*100</f>
        <v>44.444444444444443</v>
      </c>
      <c r="N8" s="77">
        <f>(DATA!AL11/DATA!B11)*100</f>
        <v>47.058823529411761</v>
      </c>
      <c r="O8" s="40">
        <f>(DATA!AM11/DATA!C11)*100</f>
        <v>37.837837837837839</v>
      </c>
      <c r="P8" s="40">
        <f>(DATA!AN11/DATA!D11)*100</f>
        <v>48.387096774193552</v>
      </c>
      <c r="Q8" s="40">
        <f>(DATA!AO11/DATA!E11)*100</f>
        <v>48.484848484848484</v>
      </c>
      <c r="R8" s="69">
        <f>(DATA!AP11/DATA!F11)*100</f>
        <v>56.756756756756758</v>
      </c>
      <c r="S8" s="69">
        <f>(DATA!AQ11/DATA!G11)*100</f>
        <v>61.764705882352942</v>
      </c>
      <c r="T8" s="69">
        <f>(DATA!AR11/DATA!H11)*100</f>
        <v>57.575757575757578</v>
      </c>
      <c r="U8" s="69">
        <f>(DATA!AS11/DATA!I11)*100</f>
        <v>55.555555555555557</v>
      </c>
      <c r="V8" s="69">
        <f>(DATA!AT11/DATA!J11)*100</f>
        <v>58.333333333333336</v>
      </c>
      <c r="W8" s="69">
        <f>(DATA!AU11/DATA!K11)*100</f>
        <v>44.927536231884055</v>
      </c>
      <c r="X8" s="69">
        <f>(DATA!AV11/DATA!L11)*100</f>
        <v>44.578313253012048</v>
      </c>
      <c r="Y8" s="69">
        <f>(DATA!AW11/DATA!M11)*100</f>
        <v>55.555555555555557</v>
      </c>
      <c r="Z8" s="77">
        <f>(DATA!AX11/DATA!N11)*100</f>
        <v>73.529411764705884</v>
      </c>
      <c r="AA8" s="40">
        <f>(DATA!AY11/DATA!O11)*100</f>
        <v>81.081081081081081</v>
      </c>
      <c r="AB8" s="40">
        <f>(DATA!AZ11/DATA!P11)*100</f>
        <v>74.193548387096769</v>
      </c>
      <c r="AC8" s="40">
        <f>(DATA!BA11/DATA!Q11)*100</f>
        <v>75.757575757575751</v>
      </c>
      <c r="AD8" s="69">
        <f>(DATA!BB11/DATA!R11)*100</f>
        <v>78.378378378378372</v>
      </c>
      <c r="AE8" s="69">
        <f>(DATA!BC11/DATA!S11)*100</f>
        <v>73.529411764705884</v>
      </c>
      <c r="AF8" s="69">
        <f>(DATA!BD11/DATA!T11)*100</f>
        <v>75.757575757575751</v>
      </c>
      <c r="AG8" s="69">
        <f>(DATA!BE11/DATA!U11)*100</f>
        <v>75</v>
      </c>
      <c r="AH8" s="69">
        <f>(DATA!BF11/DATA!V11)*100</f>
        <v>75</v>
      </c>
      <c r="AI8" s="69">
        <f>(DATA!BG11/DATA!W11)*100</f>
        <v>82.608695652173907</v>
      </c>
      <c r="AJ8" s="69">
        <f>(DATA!BH11/DATA!X11)*100</f>
        <v>86.746987951807228</v>
      </c>
      <c r="AK8" s="69">
        <f>(DATA!BI11/DATA!Y11)*100</f>
        <v>87.301587301587304</v>
      </c>
      <c r="AL8" s="77">
        <f>(DATA!BJ11/DATA!N11)*100</f>
        <v>23.52941176470588</v>
      </c>
      <c r="AM8" s="40">
        <f>(DATA!BK11/DATA!O11)*100</f>
        <v>16.216216216216218</v>
      </c>
      <c r="AN8" s="40">
        <f>(DATA!BL11/DATA!P11)*100</f>
        <v>22.58064516129032</v>
      </c>
      <c r="AO8" s="40">
        <f>(DATA!BM11/DATA!Q11)*100</f>
        <v>21.212121212121211</v>
      </c>
      <c r="AP8" s="69">
        <f>(DATA!BN11/DATA!R11)*100</f>
        <v>18.918918918918919</v>
      </c>
      <c r="AQ8" s="69">
        <f>(DATA!BO11/DATA!S11)*100</f>
        <v>23.52941176470588</v>
      </c>
      <c r="AR8" s="69">
        <f>(DATA!BP11/DATA!T11)*100</f>
        <v>18.181818181818183</v>
      </c>
      <c r="AS8" s="69">
        <f>(DATA!BQ11/DATA!U11)*100</f>
        <v>19.444444444444446</v>
      </c>
      <c r="AT8" s="69">
        <f>(DATA!BR11/DATA!V11)*100</f>
        <v>16.666666666666664</v>
      </c>
      <c r="AU8" s="69">
        <f>(DATA!BS11/DATA!W11)*100</f>
        <v>13.043478260869565</v>
      </c>
      <c r="AV8" s="69">
        <f>(DATA!BT11/DATA!X11)*100</f>
        <v>9.6385542168674707</v>
      </c>
      <c r="AW8" s="69">
        <f>(DATA!BU11/DATA!Y11)*100</f>
        <v>7.9365079365079358</v>
      </c>
      <c r="AX8" s="41" t="str">
        <f>IF(DATA!BV11&gt;0,(DATA!BV11/DATA!BJ11)*100,"NA")</f>
        <v>NA</v>
      </c>
      <c r="AY8" s="40" t="str">
        <f>IF(DATA!BW11&gt;0,(DATA!BW11/DATA!BK11)*100,"NA")</f>
        <v>NA</v>
      </c>
      <c r="AZ8" s="40" t="str">
        <f>IF(DATA!BX11&gt;0,(DATA!BX11/DATA!BL11)*100,"NA")</f>
        <v>NA</v>
      </c>
      <c r="BA8" s="40" t="str">
        <f>IF(DATA!BY11&gt;0,(DATA!BY11/DATA!BM11)*100,"NA")</f>
        <v>NA</v>
      </c>
      <c r="BB8" s="40" t="str">
        <f>IF(DATA!BZ11&gt;0,(DATA!BZ11/DATA!BN11)*100,"NA")</f>
        <v>NA</v>
      </c>
      <c r="BC8" s="40" t="str">
        <f>IF(DATA!CA11&gt;0,(DATA!CA11/DATA!BO11)*100,"NA")</f>
        <v>NA</v>
      </c>
      <c r="BD8" s="40" t="str">
        <f>IF(DATA!CB11&gt;0,(DATA!CB11/DATA!BP11)*100,"NA")</f>
        <v>NA</v>
      </c>
      <c r="BE8" s="40" t="str">
        <f>IF(DATA!CC11&gt;0,(DATA!CC11/DATA!BQ11)*100,"NA")</f>
        <v>NA</v>
      </c>
      <c r="BF8" s="40" t="str">
        <f>IF(DATA!CD11&gt;0,(DATA!CD11/DATA!BR11)*100,"NA")</f>
        <v>NA</v>
      </c>
      <c r="BG8" s="40" t="str">
        <f>IF(DATA!CE11&gt;0,(DATA!CE11/DATA!BS11)*100,"NA")</f>
        <v>NA</v>
      </c>
      <c r="BH8" s="40" t="str">
        <f>IF(DATA!CF11&gt;0,(DATA!CF11/DATA!BT11)*100,"NA")</f>
        <v>NA</v>
      </c>
      <c r="BI8" s="40" t="str">
        <f>IF(DATA!CG11&gt;0,(DATA!CG11/DATA!BU11)*100,"NA")</f>
        <v>NA</v>
      </c>
      <c r="BJ8" s="77">
        <f>(DATA!CH11/DATA!N11)*100</f>
        <v>2.9411764705882351</v>
      </c>
      <c r="BK8" s="40">
        <f>(DATA!CI11/DATA!O11)*100</f>
        <v>2.7027027027027026</v>
      </c>
      <c r="BL8" s="40">
        <f>(DATA!CJ11/DATA!P11)*100</f>
        <v>3.225806451612903</v>
      </c>
      <c r="BM8" s="40">
        <f>(DATA!CK11/DATA!Q11)*100</f>
        <v>3.0303030303030303</v>
      </c>
      <c r="BN8" s="69">
        <f>(DATA!CL11/DATA!R11)*100</f>
        <v>2.7027027027027026</v>
      </c>
      <c r="BO8" s="69">
        <f>(DATA!CM11/DATA!S11)*100</f>
        <v>0</v>
      </c>
      <c r="BP8" s="69">
        <f>(DATA!CN11/DATA!T11)*100</f>
        <v>3.0303030303030303</v>
      </c>
      <c r="BQ8" s="69">
        <f>(DATA!CO11/DATA!U11)*100</f>
        <v>2.7777777777777777</v>
      </c>
      <c r="BR8" s="69">
        <f>(DATA!CP11/DATA!V11)*100</f>
        <v>2.7777777777777777</v>
      </c>
      <c r="BS8" s="69">
        <f>(DATA!CQ11/DATA!W11)*100</f>
        <v>1.4492753623188406</v>
      </c>
      <c r="BT8" s="69">
        <f>(DATA!CR11/DATA!X11)*100</f>
        <v>1.2048192771084338</v>
      </c>
      <c r="BU8" s="69">
        <f>(DATA!CS11/DATA!Y11)*100</f>
        <v>1.5873015873015872</v>
      </c>
      <c r="BV8" s="77">
        <f>(DATA!CT11/DATA!N11)*100</f>
        <v>0</v>
      </c>
      <c r="BW8" s="40">
        <f>(DATA!CU11/DATA!O11)*100</f>
        <v>0</v>
      </c>
      <c r="BX8" s="40">
        <f>(DATA!CV11/DATA!P11)*100</f>
        <v>0</v>
      </c>
      <c r="BY8" s="40">
        <f>(DATA!CW11/DATA!Q11)*100</f>
        <v>0</v>
      </c>
      <c r="BZ8" s="69">
        <f>(DATA!CX11/DATA!R11)*100</f>
        <v>0</v>
      </c>
      <c r="CA8" s="69">
        <f>(DATA!CY11/DATA!S11)*100</f>
        <v>0</v>
      </c>
      <c r="CB8" s="69">
        <f>(DATA!CZ11/DATA!T11)*100</f>
        <v>0</v>
      </c>
      <c r="CC8" s="69">
        <f>(DATA!DA11/DATA!U11)*100</f>
        <v>0</v>
      </c>
      <c r="CD8" s="69">
        <f>(DATA!DB11/DATA!V11)*100</f>
        <v>0</v>
      </c>
      <c r="CE8" s="69">
        <f>(DATA!DC11/DATA!W11)*100</f>
        <v>0</v>
      </c>
      <c r="CF8" s="69">
        <f>(DATA!DD11/DATA!X11)*100</f>
        <v>0</v>
      </c>
      <c r="CG8" s="69">
        <f>(DATA!DE11/DATA!Y11)*100</f>
        <v>0</v>
      </c>
      <c r="CH8" s="77">
        <f>(DATA!DF11/DATA!N11)*100</f>
        <v>0</v>
      </c>
      <c r="CI8" s="40">
        <f>(DATA!DG11/DATA!O11)*100</f>
        <v>0</v>
      </c>
      <c r="CJ8" s="40">
        <f>(DATA!DH11/DATA!P11)*100</f>
        <v>0</v>
      </c>
      <c r="CK8" s="40">
        <f>(DATA!DI11/DATA!Q11)*100</f>
        <v>0</v>
      </c>
      <c r="CL8" s="69">
        <f>(DATA!DJ11/DATA!R11)*100</f>
        <v>0</v>
      </c>
      <c r="CM8" s="69">
        <f>(DATA!DK11/DATA!S11)*100</f>
        <v>2.9411764705882351</v>
      </c>
      <c r="CN8" s="69">
        <f>(DATA!DL11/DATA!T11)*100</f>
        <v>3.0303030303030303</v>
      </c>
      <c r="CO8" s="69">
        <f>(DATA!DM11/DATA!U11)*100</f>
        <v>2.7777777777777777</v>
      </c>
      <c r="CP8" s="69">
        <f>(DATA!DN11/DATA!V11)*100</f>
        <v>5.5555555555555554</v>
      </c>
      <c r="CQ8" s="69">
        <f>(DATA!DO11/DATA!W11)*100</f>
        <v>2.8985507246376812</v>
      </c>
      <c r="CR8" s="69">
        <f>(DATA!DP11/DATA!X11)*100</f>
        <v>2.4096385542168677</v>
      </c>
      <c r="CS8" s="69">
        <f>(DATA!DQ11/DATA!Y11)*100</f>
        <v>3.1746031746031744</v>
      </c>
      <c r="CT8" s="87">
        <f t="shared" si="2"/>
        <v>100</v>
      </c>
      <c r="CU8" s="86">
        <f t="shared" si="3"/>
        <v>100</v>
      </c>
      <c r="CV8" s="86">
        <f t="shared" si="4"/>
        <v>100</v>
      </c>
      <c r="CW8" s="86">
        <f t="shared" si="5"/>
        <v>100</v>
      </c>
      <c r="CX8" s="88">
        <f t="shared" si="6"/>
        <v>100</v>
      </c>
      <c r="CY8" s="88">
        <f t="shared" si="7"/>
        <v>100</v>
      </c>
      <c r="CZ8" s="88">
        <f t="shared" si="8"/>
        <v>100</v>
      </c>
      <c r="DA8" s="88">
        <f t="shared" si="21"/>
        <v>100</v>
      </c>
      <c r="DB8" s="88">
        <f t="shared" si="22"/>
        <v>100</v>
      </c>
      <c r="DC8" s="88">
        <f t="shared" si="23"/>
        <v>100</v>
      </c>
      <c r="DD8" s="88">
        <f t="shared" si="24"/>
        <v>100</v>
      </c>
      <c r="DE8" s="88">
        <f t="shared" si="24"/>
        <v>100</v>
      </c>
      <c r="DF8" s="87">
        <f t="shared" si="9"/>
        <v>100</v>
      </c>
      <c r="DG8" s="86">
        <f t="shared" si="10"/>
        <v>100</v>
      </c>
      <c r="DH8" s="86">
        <f t="shared" si="11"/>
        <v>100</v>
      </c>
      <c r="DI8" s="86">
        <f t="shared" si="12"/>
        <v>100</v>
      </c>
      <c r="DJ8" s="88">
        <f t="shared" si="13"/>
        <v>100</v>
      </c>
      <c r="DK8" s="88">
        <f t="shared" si="14"/>
        <v>100</v>
      </c>
      <c r="DL8" s="88">
        <f t="shared" si="15"/>
        <v>100</v>
      </c>
      <c r="DM8" s="88">
        <f t="shared" si="16"/>
        <v>100</v>
      </c>
      <c r="DN8" s="88">
        <f t="shared" si="17"/>
        <v>100</v>
      </c>
      <c r="DO8" s="88">
        <f t="shared" si="18"/>
        <v>100</v>
      </c>
      <c r="DP8" s="88">
        <f t="shared" si="19"/>
        <v>100</v>
      </c>
      <c r="DQ8" s="88">
        <f t="shared" si="20"/>
        <v>100</v>
      </c>
    </row>
    <row r="9" spans="1:121">
      <c r="A9" s="63" t="s">
        <v>9</v>
      </c>
      <c r="B9" s="68">
        <f>(DATA!Z12/DATA!B12)*100</f>
        <v>64.417177914110425</v>
      </c>
      <c r="C9" s="40">
        <f>(DATA!AA12/DATA!C12)*100</f>
        <v>72.586872586872587</v>
      </c>
      <c r="D9" s="40">
        <f>(DATA!AB12/DATA!D12)*100</f>
        <v>59.916782246879329</v>
      </c>
      <c r="E9" s="40">
        <f>(DATA!AC12/DATA!E12)*100</f>
        <v>57.051282051282051</v>
      </c>
      <c r="F9" s="69">
        <f>(DATA!AD12/DATA!F12)*100</f>
        <v>52.248394004282652</v>
      </c>
      <c r="G9" s="69">
        <f>(DATA!AE12/DATA!G12)*100</f>
        <v>50.965961361545538</v>
      </c>
      <c r="H9" s="69">
        <f>(DATA!AF12/DATA!H12)*100</f>
        <v>49.61038961038961</v>
      </c>
      <c r="I9" s="69">
        <f>(DATA!AG12/DATA!I12)*100</f>
        <v>48.603839441535776</v>
      </c>
      <c r="J9" s="69">
        <f>(DATA!AH12/DATA!J12)*100</f>
        <v>47.878787878787875</v>
      </c>
      <c r="K9" s="69">
        <f>(DATA!AI12/DATA!K12)*100</f>
        <v>45.202220459952422</v>
      </c>
      <c r="L9" s="69">
        <f>(DATA!AJ12/DATA!L12)*100</f>
        <v>45.954692556634299</v>
      </c>
      <c r="M9" s="69">
        <f>(DATA!AK12/DATA!M12)*100</f>
        <v>46.724262059035276</v>
      </c>
      <c r="N9" s="77">
        <f>(DATA!AL12/DATA!B12)*100</f>
        <v>35.582822085889568</v>
      </c>
      <c r="O9" s="40">
        <f>(DATA!AM12/DATA!C12)*100</f>
        <v>27.413127413127413</v>
      </c>
      <c r="P9" s="40">
        <f>(DATA!AN12/DATA!D12)*100</f>
        <v>40.083217753120664</v>
      </c>
      <c r="Q9" s="40">
        <f>(DATA!AO12/DATA!E12)*100</f>
        <v>42.948717948717949</v>
      </c>
      <c r="R9" s="69">
        <f>(DATA!AP12/DATA!F12)*100</f>
        <v>47.751605995717341</v>
      </c>
      <c r="S9" s="69">
        <f>(DATA!AQ12/DATA!G12)*100</f>
        <v>49.034038638454462</v>
      </c>
      <c r="T9" s="69">
        <f>(DATA!AR12/DATA!H12)*100</f>
        <v>50.389610389610382</v>
      </c>
      <c r="U9" s="69">
        <f>(DATA!AS12/DATA!I12)*100</f>
        <v>51.396160558464224</v>
      </c>
      <c r="V9" s="69">
        <f>(DATA!AT12/DATA!J12)*100</f>
        <v>52.121212121212125</v>
      </c>
      <c r="W9" s="69">
        <f>(DATA!AU12/DATA!K12)*100</f>
        <v>54.797779540047586</v>
      </c>
      <c r="X9" s="69">
        <f>(DATA!AV12/DATA!L12)*100</f>
        <v>54.045307443365701</v>
      </c>
      <c r="Y9" s="69">
        <f>(DATA!AW12/DATA!M12)*100</f>
        <v>53.275737940964717</v>
      </c>
      <c r="Z9" s="77">
        <f>(DATA!AX12/DATA!N12)*100</f>
        <v>82.331288343558285</v>
      </c>
      <c r="AA9" s="40">
        <f>(DATA!AY12/DATA!O12)*100</f>
        <v>92.084942084942085</v>
      </c>
      <c r="AB9" s="40">
        <f>(DATA!AZ12/DATA!P12)*100</f>
        <v>81.969486823855746</v>
      </c>
      <c r="AC9" s="40">
        <f>(DATA!BA12/DATA!Q12)*100</f>
        <v>80.180180180180187</v>
      </c>
      <c r="AD9" s="69">
        <f>(DATA!BB12/DATA!R12)*100</f>
        <v>78.702702702702695</v>
      </c>
      <c r="AE9" s="69">
        <f>(DATA!BC12/DATA!S12)*100</f>
        <v>77.777777777777786</v>
      </c>
      <c r="AF9" s="69">
        <f>(DATA!BD12/DATA!T12)*100</f>
        <v>76.409366869037299</v>
      </c>
      <c r="AG9" s="69">
        <f>(DATA!BE12/DATA!U12)*100</f>
        <v>78.345070422535215</v>
      </c>
      <c r="AH9" s="69">
        <f>(DATA!BF12/DATA!V12)*100</f>
        <v>75.654450261780099</v>
      </c>
      <c r="AI9" s="69">
        <f>(DATA!BG12/DATA!W12)*100</f>
        <v>75.298804780876495</v>
      </c>
      <c r="AJ9" s="69">
        <f>(DATA!BH12/DATA!X12)*100</f>
        <v>74.938574938574945</v>
      </c>
      <c r="AK9" s="69">
        <f>(DATA!BI12/DATA!Y12)*100</f>
        <v>70.866715222141295</v>
      </c>
      <c r="AL9" s="77">
        <f>(DATA!BJ12/DATA!N12)*100</f>
        <v>12.024539877300613</v>
      </c>
      <c r="AM9" s="40">
        <f>(DATA!BK12/DATA!O12)*100</f>
        <v>7.4324324324324325</v>
      </c>
      <c r="AN9" s="40">
        <f>(DATA!BL12/DATA!P12)*100</f>
        <v>13.176144244105409</v>
      </c>
      <c r="AO9" s="40">
        <f>(DATA!BM12/DATA!Q12)*100</f>
        <v>13.873873873873874</v>
      </c>
      <c r="AP9" s="69">
        <f>(DATA!BN12/DATA!R12)*100</f>
        <v>12.972972972972974</v>
      </c>
      <c r="AQ9" s="69">
        <f>(DATA!BO12/DATA!S12)*100</f>
        <v>13.888888888888889</v>
      </c>
      <c r="AR9" s="69">
        <f>(DATA!BP12/DATA!T12)*100</f>
        <v>14.137033824804856</v>
      </c>
      <c r="AS9" s="69">
        <f>(DATA!BQ12/DATA!U12)*100</f>
        <v>11.795774647887324</v>
      </c>
      <c r="AT9" s="69">
        <f>(DATA!BR12/DATA!V12)*100</f>
        <v>12.478184991273997</v>
      </c>
      <c r="AU9" s="69">
        <f>(DATA!BS12/DATA!W12)*100</f>
        <v>12.749003984063744</v>
      </c>
      <c r="AV9" s="69">
        <f>(DATA!BT12/DATA!X12)*100</f>
        <v>12.858312858312859</v>
      </c>
      <c r="AW9" s="69">
        <f>(DATA!BU12/DATA!Y12)*100</f>
        <v>16.460305899490169</v>
      </c>
      <c r="AX9" s="41" t="str">
        <f>IF(DATA!BV12&gt;0,(DATA!BV12/DATA!BJ12)*100,"NA")</f>
        <v>NA</v>
      </c>
      <c r="AY9" s="40" t="str">
        <f>IF(DATA!BW12&gt;0,(DATA!BW12/DATA!BK12)*100,"NA")</f>
        <v>NA</v>
      </c>
      <c r="AZ9" s="40" t="str">
        <f>IF(DATA!BX12&gt;0,(DATA!BX12/DATA!BL12)*100,"NA")</f>
        <v>NA</v>
      </c>
      <c r="BA9" s="40" t="str">
        <f>IF(DATA!BY12&gt;0,(DATA!BY12/DATA!BM12)*100,"NA")</f>
        <v>NA</v>
      </c>
      <c r="BB9" s="40" t="str">
        <f>IF(DATA!BZ12&gt;0,(DATA!BZ12/DATA!BN12)*100,"NA")</f>
        <v>NA</v>
      </c>
      <c r="BC9" s="40" t="str">
        <f>IF(DATA!CA12&gt;0,(DATA!CA12/DATA!BO12)*100,"NA")</f>
        <v>NA</v>
      </c>
      <c r="BD9" s="40" t="str">
        <f>IF(DATA!CB12&gt;0,(DATA!CB12/DATA!BP12)*100,"NA")</f>
        <v>NA</v>
      </c>
      <c r="BE9" s="40" t="str">
        <f>IF(DATA!CC12&gt;0,(DATA!CC12/DATA!BQ12)*100,"NA")</f>
        <v>NA</v>
      </c>
      <c r="BF9" s="40" t="str">
        <f>IF(DATA!CD12&gt;0,(DATA!CD12/DATA!BR12)*100,"NA")</f>
        <v>NA</v>
      </c>
      <c r="BG9" s="40" t="str">
        <f>IF(DATA!CE12&gt;0,(DATA!CE12/DATA!BS12)*100,"NA")</f>
        <v>NA</v>
      </c>
      <c r="BH9" s="40" t="str">
        <f>IF(DATA!CF12&gt;0,(DATA!CF12/DATA!BT12)*100,"NA")</f>
        <v>NA</v>
      </c>
      <c r="BI9" s="40">
        <f>IF(DATA!CG12&gt;0,(DATA!CG12/DATA!BU12)*100,"NA")</f>
        <v>6.1946902654867255</v>
      </c>
      <c r="BJ9" s="77">
        <f>(DATA!CH12/DATA!N12)*100</f>
        <v>4.9079754601226995</v>
      </c>
      <c r="BK9" s="40">
        <f>(DATA!CI12/DATA!O12)*100</f>
        <v>0.38610038610038611</v>
      </c>
      <c r="BL9" s="40">
        <f>(DATA!CJ12/DATA!P12)*100</f>
        <v>4.160887656033287</v>
      </c>
      <c r="BM9" s="40">
        <f>(DATA!CK12/DATA!Q12)*100</f>
        <v>5.7657657657657655</v>
      </c>
      <c r="BN9" s="69">
        <f>(DATA!CL12/DATA!R12)*100</f>
        <v>7.0270270270270272</v>
      </c>
      <c r="BO9" s="69">
        <f>(DATA!CM12/DATA!S12)*100</f>
        <v>7.0370370370370372</v>
      </c>
      <c r="BP9" s="69">
        <f>(DATA!CN12/DATA!T12)*100</f>
        <v>7.8057241977450138</v>
      </c>
      <c r="BQ9" s="69">
        <f>(DATA!CO12/DATA!U12)*100</f>
        <v>8.0985915492957758</v>
      </c>
      <c r="BR9" s="69">
        <f>(DATA!CP12/DATA!V12)*100</f>
        <v>9.5986038394415356</v>
      </c>
      <c r="BS9" s="69">
        <f>(DATA!CQ12/DATA!W12)*100</f>
        <v>9.3227091633466141</v>
      </c>
      <c r="BT9" s="69">
        <f>(DATA!CR12/DATA!X12)*100</f>
        <v>9.0090090090090094</v>
      </c>
      <c r="BU9" s="69">
        <f>(DATA!CS12/DATA!Y12)*100</f>
        <v>9.3954843408594328</v>
      </c>
      <c r="BV9" s="77">
        <f>(DATA!CT12/DATA!N12)*100</f>
        <v>0</v>
      </c>
      <c r="BW9" s="40">
        <f>(DATA!CU12/DATA!O12)*100</f>
        <v>0</v>
      </c>
      <c r="BX9" s="40">
        <f>(DATA!CV12/DATA!P12)*100</f>
        <v>0</v>
      </c>
      <c r="BY9" s="40">
        <f>(DATA!CW12/DATA!Q12)*100</f>
        <v>0</v>
      </c>
      <c r="BZ9" s="69">
        <f>(DATA!CX12/DATA!R12)*100</f>
        <v>0</v>
      </c>
      <c r="CA9" s="69">
        <f>(DATA!CY12/DATA!S12)*100</f>
        <v>0</v>
      </c>
      <c r="CB9" s="69">
        <f>(DATA!CZ12/DATA!T12)*100</f>
        <v>0</v>
      </c>
      <c r="CC9" s="69">
        <f>(DATA!DA12/DATA!U12)*100</f>
        <v>0</v>
      </c>
      <c r="CD9" s="69">
        <f>(DATA!DB12/DATA!V12)*100</f>
        <v>0.87260034904013961</v>
      </c>
      <c r="CE9" s="69">
        <f>(DATA!DC12/DATA!W12)*100</f>
        <v>0.87649402390438258</v>
      </c>
      <c r="CF9" s="69">
        <f>(DATA!DD12/DATA!X12)*100</f>
        <v>0.90090090090090091</v>
      </c>
      <c r="CG9" s="69">
        <f>(DATA!DE12/DATA!Y12)*100</f>
        <v>1.0196649672250546</v>
      </c>
      <c r="CH9" s="77">
        <f>(DATA!DF12/DATA!N12)*100</f>
        <v>0.73619631901840488</v>
      </c>
      <c r="CI9" s="40">
        <f>(DATA!DG12/DATA!O12)*100</f>
        <v>9.6525096525096526E-2</v>
      </c>
      <c r="CJ9" s="40">
        <f>(DATA!DH12/DATA!P12)*100</f>
        <v>0.69348127600554788</v>
      </c>
      <c r="CK9" s="40">
        <f>(DATA!DI12/DATA!Q12)*100</f>
        <v>0.18018018018018017</v>
      </c>
      <c r="CL9" s="69">
        <f>(DATA!DJ12/DATA!R12)*100</f>
        <v>1.2972972972972971</v>
      </c>
      <c r="CM9" s="69">
        <f>(DATA!DK12/DATA!S12)*100</f>
        <v>1.2962962962962963</v>
      </c>
      <c r="CN9" s="69">
        <f>(DATA!DL12/DATA!T12)*100</f>
        <v>1.647875108412836</v>
      </c>
      <c r="CO9" s="69">
        <f>(DATA!DM12/DATA!U12)*100</f>
        <v>1.7605633802816902</v>
      </c>
      <c r="CP9" s="69">
        <f>(DATA!DN12/DATA!V12)*100</f>
        <v>1.3961605584642234</v>
      </c>
      <c r="CQ9" s="69">
        <f>(DATA!DO12/DATA!W12)*100</f>
        <v>1.7529880478087652</v>
      </c>
      <c r="CR9" s="69">
        <f>(DATA!DP12/DATA!X12)*100</f>
        <v>2.2932022932022931</v>
      </c>
      <c r="CS9" s="69">
        <f>(DATA!DQ12/DATA!Y12)*100</f>
        <v>2.2578295702840494</v>
      </c>
      <c r="CT9" s="87">
        <f t="shared" si="2"/>
        <v>100</v>
      </c>
      <c r="CU9" s="86">
        <f t="shared" si="3"/>
        <v>100</v>
      </c>
      <c r="CV9" s="86">
        <f t="shared" si="4"/>
        <v>100</v>
      </c>
      <c r="CW9" s="86">
        <f t="shared" si="5"/>
        <v>100</v>
      </c>
      <c r="CX9" s="88">
        <f t="shared" si="6"/>
        <v>100</v>
      </c>
      <c r="CY9" s="88">
        <f t="shared" si="7"/>
        <v>100</v>
      </c>
      <c r="CZ9" s="88">
        <f t="shared" si="8"/>
        <v>100</v>
      </c>
      <c r="DA9" s="88">
        <f t="shared" si="21"/>
        <v>100</v>
      </c>
      <c r="DB9" s="88">
        <f t="shared" si="22"/>
        <v>100</v>
      </c>
      <c r="DC9" s="88">
        <f t="shared" si="23"/>
        <v>100</v>
      </c>
      <c r="DD9" s="88">
        <f t="shared" si="24"/>
        <v>100</v>
      </c>
      <c r="DE9" s="88">
        <f t="shared" si="24"/>
        <v>100</v>
      </c>
      <c r="DF9" s="87">
        <f t="shared" si="9"/>
        <v>100</v>
      </c>
      <c r="DG9" s="86">
        <f t="shared" si="10"/>
        <v>100</v>
      </c>
      <c r="DH9" s="86">
        <f t="shared" si="11"/>
        <v>99.999999999999986</v>
      </c>
      <c r="DI9" s="86">
        <f t="shared" si="12"/>
        <v>100</v>
      </c>
      <c r="DJ9" s="88">
        <f t="shared" si="13"/>
        <v>100</v>
      </c>
      <c r="DK9" s="88">
        <f t="shared" si="14"/>
        <v>100</v>
      </c>
      <c r="DL9" s="88">
        <f t="shared" si="15"/>
        <v>100</v>
      </c>
      <c r="DM9" s="88">
        <f t="shared" si="16"/>
        <v>100</v>
      </c>
      <c r="DN9" s="88">
        <f t="shared" si="17"/>
        <v>100</v>
      </c>
      <c r="DO9" s="88">
        <f t="shared" si="18"/>
        <v>100</v>
      </c>
      <c r="DP9" s="88">
        <f t="shared" si="19"/>
        <v>100</v>
      </c>
      <c r="DQ9" s="88">
        <f t="shared" si="20"/>
        <v>100</v>
      </c>
    </row>
    <row r="10" spans="1:121">
      <c r="A10" s="63" t="s">
        <v>10</v>
      </c>
      <c r="B10" s="68">
        <f>(DATA!Z13/DATA!B13)*100</f>
        <v>61.203319502074692</v>
      </c>
      <c r="C10" s="40">
        <f>(DATA!AA13/DATA!C13)*100</f>
        <v>61.72106824925816</v>
      </c>
      <c r="D10" s="40">
        <f>(DATA!AB13/DATA!D13)*100</f>
        <v>54.172767203513907</v>
      </c>
      <c r="E10" s="40">
        <f>(DATA!AC13/DATA!E13)*100</f>
        <v>51.481481481481481</v>
      </c>
      <c r="F10" s="69">
        <f>(DATA!AD13/DATA!F13)*100</f>
        <v>47.030878859857481</v>
      </c>
      <c r="G10" s="69">
        <f>(DATA!AE13/DATA!G13)*100</f>
        <v>47.154471544715449</v>
      </c>
      <c r="H10" s="69">
        <f>(DATA!AF13/DATA!H13)*100</f>
        <v>46.932515337423311</v>
      </c>
      <c r="I10" s="69">
        <f>(DATA!AG13/DATA!I13)*100</f>
        <v>44.29590017825312</v>
      </c>
      <c r="J10" s="69">
        <f>(DATA!AH13/DATA!J13)*100</f>
        <v>48.837209302325576</v>
      </c>
      <c r="K10" s="69">
        <f>(DATA!AI13/DATA!K13)*100</f>
        <v>46.283783783783782</v>
      </c>
      <c r="L10" s="69">
        <f>(DATA!AJ13/DATA!L13)*100</f>
        <v>46.473779385171795</v>
      </c>
      <c r="M10" s="69">
        <f>(DATA!AK13/DATA!M13)*100</f>
        <v>44.152046783625728</v>
      </c>
      <c r="N10" s="77">
        <f>(DATA!AL13/DATA!B13)*100</f>
        <v>38.796680497925315</v>
      </c>
      <c r="O10" s="40">
        <f>(DATA!AM13/DATA!C13)*100</f>
        <v>38.27893175074184</v>
      </c>
      <c r="P10" s="40">
        <f>(DATA!AN13/DATA!D13)*100</f>
        <v>45.827232796486086</v>
      </c>
      <c r="Q10" s="40">
        <f>(DATA!AO13/DATA!E13)*100</f>
        <v>48.518518518518519</v>
      </c>
      <c r="R10" s="69">
        <f>(DATA!AP13/DATA!F13)*100</f>
        <v>52.969121140142519</v>
      </c>
      <c r="S10" s="69">
        <f>(DATA!AQ13/DATA!G13)*100</f>
        <v>52.845528455284551</v>
      </c>
      <c r="T10" s="69">
        <f>(DATA!AR13/DATA!H13)*100</f>
        <v>53.067484662576689</v>
      </c>
      <c r="U10" s="69">
        <f>(DATA!AS13/DATA!I13)*100</f>
        <v>55.70409982174688</v>
      </c>
      <c r="V10" s="69">
        <f>(DATA!AT13/DATA!J13)*100</f>
        <v>51.162790697674424</v>
      </c>
      <c r="W10" s="69">
        <f>(DATA!AU13/DATA!K13)*100</f>
        <v>53.716216216216218</v>
      </c>
      <c r="X10" s="69">
        <f>(DATA!AV13/DATA!L13)*100</f>
        <v>53.526220614828212</v>
      </c>
      <c r="Y10" s="69">
        <f>(DATA!AW13/DATA!M13)*100</f>
        <v>55.847953216374272</v>
      </c>
      <c r="Z10" s="77">
        <f>(DATA!AX13/DATA!N13)*100</f>
        <v>87.344398340248958</v>
      </c>
      <c r="AA10" s="40">
        <f>(DATA!AY13/DATA!O13)*100</f>
        <v>85.141158989598807</v>
      </c>
      <c r="AB10" s="40">
        <f>(DATA!AZ13/DATA!P13)*100</f>
        <v>84.897360703812325</v>
      </c>
      <c r="AC10" s="40">
        <f>(DATA!BA13/DATA!Q13)*100</f>
        <v>81.970260223048328</v>
      </c>
      <c r="AD10" s="69">
        <f>(DATA!BB13/DATA!R13)*100</f>
        <v>80.403800475059384</v>
      </c>
      <c r="AE10" s="69">
        <f>(DATA!BC13/DATA!S13)*100</f>
        <v>80.326197757390418</v>
      </c>
      <c r="AF10" s="69">
        <f>(DATA!BD13/DATA!T13)*100</f>
        <v>77.258566978193144</v>
      </c>
      <c r="AG10" s="69">
        <f>(DATA!BE13/DATA!U13)*100</f>
        <v>78.175313059033996</v>
      </c>
      <c r="AH10" s="69">
        <f>(DATA!BF13/DATA!V13)*100</f>
        <v>75.875486381322958</v>
      </c>
      <c r="AI10" s="69">
        <f>(DATA!BG13/DATA!W13)*100</f>
        <v>72.542372881355931</v>
      </c>
      <c r="AJ10" s="69">
        <f>(DATA!BH13/DATA!X13)*100</f>
        <v>71.27272727272728</v>
      </c>
      <c r="AK10" s="69">
        <f>(DATA!BI13/DATA!Y13)*100</f>
        <v>75.730994152046776</v>
      </c>
      <c r="AL10" s="77">
        <f>(DATA!BJ13/DATA!N13)*100</f>
        <v>12.240663900414937</v>
      </c>
      <c r="AM10" s="40">
        <f>(DATA!BK13/DATA!O13)*100</f>
        <v>14.115898959881129</v>
      </c>
      <c r="AN10" s="40">
        <f>(DATA!BL13/DATA!P13)*100</f>
        <v>14.222873900293257</v>
      </c>
      <c r="AO10" s="40">
        <f>(DATA!BM13/DATA!Q13)*100</f>
        <v>17.100371747211895</v>
      </c>
      <c r="AP10" s="69">
        <f>(DATA!BN13/DATA!R13)*100</f>
        <v>18.527315914489311</v>
      </c>
      <c r="AQ10" s="69">
        <f>(DATA!BO13/DATA!S13)*100</f>
        <v>18.246687054026502</v>
      </c>
      <c r="AR10" s="69">
        <f>(DATA!BP13/DATA!T13)*100</f>
        <v>20.872274143302182</v>
      </c>
      <c r="AS10" s="69">
        <f>(DATA!BQ13/DATA!U13)*100</f>
        <v>20.393559928443651</v>
      </c>
      <c r="AT10" s="69">
        <f>(DATA!BR13/DATA!V13)*100</f>
        <v>21.011673151750973</v>
      </c>
      <c r="AU10" s="69">
        <f>(DATA!BS13/DATA!W13)*100</f>
        <v>25.593220338983052</v>
      </c>
      <c r="AV10" s="69">
        <f>(DATA!BT13/DATA!X13)*100</f>
        <v>26.90909090909091</v>
      </c>
      <c r="AW10" s="69">
        <f>(DATA!BU13/DATA!Y13)*100</f>
        <v>22.222222222222221</v>
      </c>
      <c r="AX10" s="41">
        <f>IF(DATA!BV13&gt;0,(DATA!BV13/DATA!BJ13)*100,"NA")</f>
        <v>20.33898305084746</v>
      </c>
      <c r="AY10" s="40">
        <f>IF(DATA!BW13&gt;0,(DATA!BW13/DATA!BK13)*100,"NA")</f>
        <v>17.894736842105264</v>
      </c>
      <c r="AZ10" s="40">
        <f>IF(DATA!BX13&gt;0,(DATA!BX13/DATA!BL13)*100,"NA")</f>
        <v>24.742268041237114</v>
      </c>
      <c r="BA10" s="40">
        <f>IF(DATA!BY13&gt;0,(DATA!BY13/DATA!BM13)*100,"NA")</f>
        <v>26.086956521739129</v>
      </c>
      <c r="BB10" s="40">
        <f>IF(DATA!BZ13&gt;0,(DATA!BZ13/DATA!BN13)*100,"NA")</f>
        <v>55.769230769230774</v>
      </c>
      <c r="BC10" s="40">
        <f>IF(DATA!CA13&gt;0,(DATA!CA13/DATA!BO13)*100,"NA")</f>
        <v>56.983240223463682</v>
      </c>
      <c r="BD10" s="40">
        <f>IF(DATA!CB13&gt;0,(DATA!CB13/DATA!BP13)*100,"NA")</f>
        <v>28.35820895522388</v>
      </c>
      <c r="BE10" s="40">
        <f>IF(DATA!CC13&gt;0,(DATA!CC13/DATA!BQ13)*100,"NA")</f>
        <v>46.929824561403507</v>
      </c>
      <c r="BF10" s="40">
        <f>IF(DATA!CD13&gt;0,(DATA!CD13/DATA!BR13)*100,"NA")</f>
        <v>30.555555555555557</v>
      </c>
      <c r="BG10" s="40">
        <f>IF(DATA!CE13&gt;0,(DATA!CE13/DATA!BS13)*100,"NA")</f>
        <v>25.165562913907287</v>
      </c>
      <c r="BH10" s="40">
        <f>IF(DATA!CF13&gt;0,(DATA!CF13/DATA!BT13)*100,"NA")</f>
        <v>22.297297297297298</v>
      </c>
      <c r="BI10" s="40">
        <f>IF(DATA!CG13&gt;0,(DATA!CG13/DATA!BU13)*100,"NA")</f>
        <v>44.736842105263158</v>
      </c>
      <c r="BJ10" s="77">
        <f>(DATA!CH13/DATA!N13)*100</f>
        <v>0</v>
      </c>
      <c r="BK10" s="40">
        <f>(DATA!CI13/DATA!O13)*100</f>
        <v>0.14858841010401189</v>
      </c>
      <c r="BL10" s="40">
        <f>(DATA!CJ13/DATA!P13)*100</f>
        <v>0.43988269794721413</v>
      </c>
      <c r="BM10" s="40">
        <f>(DATA!CK13/DATA!Q13)*100</f>
        <v>0.55762081784386619</v>
      </c>
      <c r="BN10" s="69">
        <f>(DATA!CL13/DATA!R13)*100</f>
        <v>0.71258907363420432</v>
      </c>
      <c r="BO10" s="69">
        <f>(DATA!CM13/DATA!S13)*100</f>
        <v>0.6116207951070336</v>
      </c>
      <c r="BP10" s="69">
        <f>(DATA!CN13/DATA!T13)*100</f>
        <v>0.62305295950155759</v>
      </c>
      <c r="BQ10" s="69">
        <f>(DATA!CO13/DATA!U13)*100</f>
        <v>0.62611806797853309</v>
      </c>
      <c r="BR10" s="69">
        <f>(DATA!CP13/DATA!V13)*100</f>
        <v>1.1673151750972763</v>
      </c>
      <c r="BS10" s="69">
        <f>(DATA!CQ13/DATA!W13)*100</f>
        <v>0.50847457627118642</v>
      </c>
      <c r="BT10" s="69">
        <f>(DATA!CR13/DATA!X13)*100</f>
        <v>0.90909090909090906</v>
      </c>
      <c r="BU10" s="69">
        <f>(DATA!CS13/DATA!Y13)*100</f>
        <v>0.58479532163742687</v>
      </c>
      <c r="BV10" s="77">
        <f>(DATA!CT13/DATA!N13)*100</f>
        <v>0</v>
      </c>
      <c r="BW10" s="40">
        <f>(DATA!CU13/DATA!O13)*100</f>
        <v>0</v>
      </c>
      <c r="BX10" s="40">
        <f>(DATA!CV13/DATA!P13)*100</f>
        <v>0</v>
      </c>
      <c r="BY10" s="40">
        <f>(DATA!CW13/DATA!Q13)*100</f>
        <v>0</v>
      </c>
      <c r="BZ10" s="69">
        <f>(DATA!CX13/DATA!R13)*100</f>
        <v>0</v>
      </c>
      <c r="CA10" s="69">
        <f>(DATA!CY13/DATA!S13)*100</f>
        <v>0</v>
      </c>
      <c r="CB10" s="69">
        <f>(DATA!CZ13/DATA!T13)*100</f>
        <v>0</v>
      </c>
      <c r="CC10" s="69">
        <f>(DATA!DA13/DATA!U13)*100</f>
        <v>0</v>
      </c>
      <c r="CD10" s="69">
        <f>(DATA!DB13/DATA!V13)*100</f>
        <v>0</v>
      </c>
      <c r="CE10" s="69">
        <f>(DATA!DC13/DATA!W13)*100</f>
        <v>0.16949152542372881</v>
      </c>
      <c r="CF10" s="69">
        <f>(DATA!DD13/DATA!X13)*100</f>
        <v>0.18181818181818182</v>
      </c>
      <c r="CG10" s="69">
        <f>(DATA!DE13/DATA!Y13)*100</f>
        <v>0.29239766081871343</v>
      </c>
      <c r="CH10" s="77">
        <f>(DATA!DF13/DATA!N13)*100</f>
        <v>0.41493775933609961</v>
      </c>
      <c r="CI10" s="40">
        <f>(DATA!DG13/DATA!O13)*100</f>
        <v>0.59435364041604755</v>
      </c>
      <c r="CJ10" s="40">
        <f>(DATA!DH13/DATA!P13)*100</f>
        <v>0.43988269794721413</v>
      </c>
      <c r="CK10" s="40">
        <f>(DATA!DI13/DATA!Q13)*100</f>
        <v>0.37174721189591076</v>
      </c>
      <c r="CL10" s="69">
        <f>(DATA!DJ13/DATA!R13)*100</f>
        <v>0.35629453681710216</v>
      </c>
      <c r="CM10" s="69">
        <f>(DATA!DK13/DATA!S13)*100</f>
        <v>0.81549439347604491</v>
      </c>
      <c r="CN10" s="69">
        <f>(DATA!DL13/DATA!T13)*100</f>
        <v>1.2461059190031152</v>
      </c>
      <c r="CO10" s="69">
        <f>(DATA!DM13/DATA!U13)*100</f>
        <v>0.80500894454382832</v>
      </c>
      <c r="CP10" s="69">
        <f>(DATA!DN13/DATA!V13)*100</f>
        <v>1.9455252918287937</v>
      </c>
      <c r="CQ10" s="69">
        <f>(DATA!DO13/DATA!W13)*100</f>
        <v>1.1864406779661016</v>
      </c>
      <c r="CR10" s="69">
        <f>(DATA!DP13/DATA!X13)*100</f>
        <v>0.72727272727272729</v>
      </c>
      <c r="CS10" s="69">
        <f>(DATA!DQ13/DATA!Y13)*100</f>
        <v>1.1695906432748537</v>
      </c>
      <c r="CT10" s="87">
        <f t="shared" si="2"/>
        <v>100</v>
      </c>
      <c r="CU10" s="86">
        <f t="shared" si="3"/>
        <v>100</v>
      </c>
      <c r="CV10" s="86">
        <f t="shared" si="4"/>
        <v>100</v>
      </c>
      <c r="CW10" s="86">
        <f t="shared" si="5"/>
        <v>100</v>
      </c>
      <c r="CX10" s="88">
        <f t="shared" si="6"/>
        <v>100</v>
      </c>
      <c r="CY10" s="88">
        <f t="shared" si="7"/>
        <v>100</v>
      </c>
      <c r="CZ10" s="88">
        <f t="shared" si="8"/>
        <v>100</v>
      </c>
      <c r="DA10" s="88">
        <f t="shared" si="21"/>
        <v>100</v>
      </c>
      <c r="DB10" s="88">
        <f t="shared" si="22"/>
        <v>100</v>
      </c>
      <c r="DC10" s="88">
        <f t="shared" si="23"/>
        <v>100</v>
      </c>
      <c r="DD10" s="88">
        <f t="shared" si="24"/>
        <v>100</v>
      </c>
      <c r="DE10" s="88">
        <f t="shared" si="24"/>
        <v>100</v>
      </c>
      <c r="DF10" s="87">
        <f t="shared" si="9"/>
        <v>100</v>
      </c>
      <c r="DG10" s="86">
        <f t="shared" si="10"/>
        <v>100</v>
      </c>
      <c r="DH10" s="86">
        <f t="shared" si="11"/>
        <v>100.00000000000001</v>
      </c>
      <c r="DI10" s="86">
        <f t="shared" si="12"/>
        <v>100</v>
      </c>
      <c r="DJ10" s="88">
        <f t="shared" si="13"/>
        <v>100</v>
      </c>
      <c r="DK10" s="88">
        <f t="shared" si="14"/>
        <v>100</v>
      </c>
      <c r="DL10" s="88">
        <f t="shared" si="15"/>
        <v>100</v>
      </c>
      <c r="DM10" s="88">
        <f t="shared" si="16"/>
        <v>100</v>
      </c>
      <c r="DN10" s="88">
        <f t="shared" si="17"/>
        <v>100</v>
      </c>
      <c r="DO10" s="88">
        <f t="shared" si="18"/>
        <v>100</v>
      </c>
      <c r="DP10" s="88">
        <f t="shared" si="19"/>
        <v>100</v>
      </c>
      <c r="DQ10" s="88">
        <f t="shared" si="20"/>
        <v>100</v>
      </c>
    </row>
    <row r="11" spans="1:121">
      <c r="A11" s="63" t="s">
        <v>11</v>
      </c>
      <c r="B11" s="68">
        <f>(DATA!Z14/DATA!B14)*100</f>
        <v>64.462809917355372</v>
      </c>
      <c r="C11" s="40">
        <f>(DATA!AA14/DATA!C14)*100</f>
        <v>60.169491525423723</v>
      </c>
      <c r="D11" s="40">
        <f>(DATA!AB14/DATA!D14)*100</f>
        <v>59.615384615384613</v>
      </c>
      <c r="E11" s="40">
        <f>(DATA!AC14/DATA!E14)*100</f>
        <v>59.047619047619051</v>
      </c>
      <c r="F11" s="69">
        <f>(DATA!AD14/DATA!F14)*100</f>
        <v>49.707602339181285</v>
      </c>
      <c r="G11" s="69">
        <f>(DATA!AE14/DATA!G14)*100</f>
        <v>48.587570621468927</v>
      </c>
      <c r="H11" s="69">
        <f>(DATA!AF14/DATA!H14)*100</f>
        <v>48.466257668711656</v>
      </c>
      <c r="I11" s="69">
        <f>(DATA!AG14/DATA!I14)*100</f>
        <v>46.376811594202898</v>
      </c>
      <c r="J11" s="69">
        <f>(DATA!AH14/DATA!J14)*100</f>
        <v>44.334975369458128</v>
      </c>
      <c r="K11" s="69">
        <f>(DATA!AI14/DATA!K14)*100</f>
        <v>38.787878787878789</v>
      </c>
      <c r="L11" s="69">
        <f>(DATA!AJ14/DATA!L14)*100</f>
        <v>34.782608695652172</v>
      </c>
      <c r="M11" s="69">
        <f>(DATA!AK14/DATA!M14)*100</f>
        <v>37.162162162162161</v>
      </c>
      <c r="N11" s="77">
        <f>(DATA!AL14/DATA!B14)*100</f>
        <v>35.537190082644628</v>
      </c>
      <c r="O11" s="40">
        <f>(DATA!AM14/DATA!C14)*100</f>
        <v>39.83050847457627</v>
      </c>
      <c r="P11" s="40">
        <f>(DATA!AN14/DATA!D14)*100</f>
        <v>40.384615384615387</v>
      </c>
      <c r="Q11" s="40">
        <f>(DATA!AO14/DATA!E14)*100</f>
        <v>40.952380952380949</v>
      </c>
      <c r="R11" s="69">
        <f>(DATA!AP14/DATA!F14)*100</f>
        <v>50.292397660818708</v>
      </c>
      <c r="S11" s="69">
        <f>(DATA!AQ14/DATA!G14)*100</f>
        <v>51.41242937853108</v>
      </c>
      <c r="T11" s="69">
        <f>(DATA!AR14/DATA!H14)*100</f>
        <v>51.533742331288344</v>
      </c>
      <c r="U11" s="69">
        <f>(DATA!AS14/DATA!I14)*100</f>
        <v>53.623188405797109</v>
      </c>
      <c r="V11" s="69">
        <f>(DATA!AT14/DATA!J14)*100</f>
        <v>55.665024630541872</v>
      </c>
      <c r="W11" s="69">
        <f>(DATA!AU14/DATA!K14)*100</f>
        <v>61.212121212121204</v>
      </c>
      <c r="X11" s="69">
        <f>(DATA!AV14/DATA!L14)*100</f>
        <v>65.217391304347828</v>
      </c>
      <c r="Y11" s="69">
        <f>(DATA!AW14/DATA!M14)*100</f>
        <v>62.837837837837839</v>
      </c>
      <c r="Z11" s="77">
        <f>(DATA!AX14/DATA!N14)*100</f>
        <v>95.867768595041326</v>
      </c>
      <c r="AA11" s="40">
        <f>(DATA!AY14/DATA!O14)*100</f>
        <v>95.762711864406782</v>
      </c>
      <c r="AB11" s="40">
        <f>(DATA!AZ14/DATA!P14)*100</f>
        <v>92.307692307692307</v>
      </c>
      <c r="AC11" s="40">
        <f>(DATA!BA14/DATA!Q14)*100</f>
        <v>92.38095238095238</v>
      </c>
      <c r="AD11" s="69">
        <f>(DATA!BB14/DATA!R14)*100</f>
        <v>93.567251461988292</v>
      </c>
      <c r="AE11" s="69">
        <f>(DATA!BC14/DATA!S14)*100</f>
        <v>88.135593220338976</v>
      </c>
      <c r="AF11" s="69">
        <f>(DATA!BD14/DATA!T14)*100</f>
        <v>88.343558282208591</v>
      </c>
      <c r="AG11" s="69">
        <f>(DATA!BE14/DATA!U14)*100</f>
        <v>87.439613526570042</v>
      </c>
      <c r="AH11" s="69">
        <f>(DATA!BF14/DATA!V14)*100</f>
        <v>86.138613861386133</v>
      </c>
      <c r="AI11" s="69">
        <f>(DATA!BG14/DATA!W14)*100</f>
        <v>85.932721712538225</v>
      </c>
      <c r="AJ11" s="69">
        <f>(DATA!BH14/DATA!X14)*100</f>
        <v>84.952978056426332</v>
      </c>
      <c r="AK11" s="69">
        <f>(DATA!BI14/DATA!Y14)*100</f>
        <v>85.273972602739718</v>
      </c>
      <c r="AL11" s="77">
        <f>(DATA!BJ14/DATA!N14)*100</f>
        <v>3.3057851239669422</v>
      </c>
      <c r="AM11" s="40">
        <f>(DATA!BK14/DATA!O14)*100</f>
        <v>3.3898305084745761</v>
      </c>
      <c r="AN11" s="40">
        <f>(DATA!BL14/DATA!P14)*100</f>
        <v>6.7307692307692308</v>
      </c>
      <c r="AO11" s="40">
        <f>(DATA!BM14/DATA!Q14)*100</f>
        <v>6.666666666666667</v>
      </c>
      <c r="AP11" s="69">
        <f>(DATA!BN14/DATA!R14)*100</f>
        <v>3.5087719298245612</v>
      </c>
      <c r="AQ11" s="69">
        <f>(DATA!BO14/DATA!S14)*100</f>
        <v>8.4745762711864394</v>
      </c>
      <c r="AR11" s="69">
        <f>(DATA!BP14/DATA!T14)*100</f>
        <v>10.429447852760736</v>
      </c>
      <c r="AS11" s="69">
        <f>(DATA!BQ14/DATA!U14)*100</f>
        <v>10.628019323671497</v>
      </c>
      <c r="AT11" s="69">
        <f>(DATA!BR14/DATA!V14)*100</f>
        <v>10.891089108910892</v>
      </c>
      <c r="AU11" s="69">
        <f>(DATA!BS14/DATA!W14)*100</f>
        <v>10.397553516819572</v>
      </c>
      <c r="AV11" s="69">
        <f>(DATA!BT14/DATA!X14)*100</f>
        <v>10.9717868338558</v>
      </c>
      <c r="AW11" s="69">
        <f>(DATA!BU14/DATA!Y14)*100</f>
        <v>11.643835616438356</v>
      </c>
      <c r="AX11" s="41" t="str">
        <f>IF(DATA!BV14&gt;0,(DATA!BV14/DATA!BJ14)*100,"NA")</f>
        <v>NA</v>
      </c>
      <c r="AY11" s="40" t="str">
        <f>IF(DATA!BW14&gt;0,(DATA!BW14/DATA!BK14)*100,"NA")</f>
        <v>NA</v>
      </c>
      <c r="AZ11" s="40" t="str">
        <f>IF(DATA!BX14&gt;0,(DATA!BX14/DATA!BL14)*100,"NA")</f>
        <v>NA</v>
      </c>
      <c r="BA11" s="40" t="str">
        <f>IF(DATA!BY14&gt;0,(DATA!BY14/DATA!BM14)*100,"NA")</f>
        <v>NA</v>
      </c>
      <c r="BB11" s="40" t="str">
        <f>IF(DATA!BZ14&gt;0,(DATA!BZ14/DATA!BN14)*100,"NA")</f>
        <v>NA</v>
      </c>
      <c r="BC11" s="40" t="str">
        <f>IF(DATA!CA14&gt;0,(DATA!CA14/DATA!BO14)*100,"NA")</f>
        <v>NA</v>
      </c>
      <c r="BD11" s="40" t="str">
        <f>IF(DATA!CB14&gt;0,(DATA!CB14/DATA!BP14)*100,"NA")</f>
        <v>NA</v>
      </c>
      <c r="BE11" s="40" t="str">
        <f>IF(DATA!CC14&gt;0,(DATA!CC14/DATA!BQ14)*100,"NA")</f>
        <v>NA</v>
      </c>
      <c r="BF11" s="40" t="str">
        <f>IF(DATA!CD14&gt;0,(DATA!CD14/DATA!BR14)*100,"NA")</f>
        <v>NA</v>
      </c>
      <c r="BG11" s="40" t="str">
        <f>IF(DATA!CE14&gt;0,(DATA!CE14/DATA!BS14)*100,"NA")</f>
        <v>NA</v>
      </c>
      <c r="BH11" s="40" t="str">
        <f>IF(DATA!CF14&gt;0,(DATA!CF14/DATA!BT14)*100,"NA")</f>
        <v>NA</v>
      </c>
      <c r="BI11" s="40" t="str">
        <f>IF(DATA!CG14&gt;0,(DATA!CG14/DATA!BU14)*100,"NA")</f>
        <v>NA</v>
      </c>
      <c r="BJ11" s="77">
        <f>(DATA!CH14/DATA!N14)*100</f>
        <v>0</v>
      </c>
      <c r="BK11" s="40">
        <f>(DATA!CI14/DATA!O14)*100</f>
        <v>0</v>
      </c>
      <c r="BL11" s="40">
        <f>(DATA!CJ14/DATA!P14)*100</f>
        <v>0</v>
      </c>
      <c r="BM11" s="40">
        <f>(DATA!CK14/DATA!Q14)*100</f>
        <v>0</v>
      </c>
      <c r="BN11" s="69">
        <f>(DATA!CL14/DATA!R14)*100</f>
        <v>0.58479532163742687</v>
      </c>
      <c r="BO11" s="69">
        <f>(DATA!CM14/DATA!S14)*100</f>
        <v>1.6949152542372881</v>
      </c>
      <c r="BP11" s="69">
        <f>(DATA!CN14/DATA!T14)*100</f>
        <v>0</v>
      </c>
      <c r="BQ11" s="69">
        <f>(DATA!CO14/DATA!U14)*100</f>
        <v>0</v>
      </c>
      <c r="BR11" s="69">
        <f>(DATA!CP14/DATA!V14)*100</f>
        <v>0</v>
      </c>
      <c r="BS11" s="69">
        <f>(DATA!CQ14/DATA!W14)*100</f>
        <v>0.91743119266055051</v>
      </c>
      <c r="BT11" s="69">
        <f>(DATA!CR14/DATA!X14)*100</f>
        <v>0</v>
      </c>
      <c r="BU11" s="69">
        <f>(DATA!CS14/DATA!Y14)*100</f>
        <v>0</v>
      </c>
      <c r="BV11" s="77">
        <f>(DATA!CT14/DATA!N14)*100</f>
        <v>0</v>
      </c>
      <c r="BW11" s="40">
        <f>(DATA!CU14/DATA!O14)*100</f>
        <v>0</v>
      </c>
      <c r="BX11" s="40">
        <f>(DATA!CV14/DATA!P14)*100</f>
        <v>0</v>
      </c>
      <c r="BY11" s="40">
        <f>(DATA!CW14/DATA!Q14)*100</f>
        <v>0</v>
      </c>
      <c r="BZ11" s="69">
        <f>(DATA!CX14/DATA!R14)*100</f>
        <v>0</v>
      </c>
      <c r="CA11" s="69">
        <f>(DATA!CY14/DATA!S14)*100</f>
        <v>0</v>
      </c>
      <c r="CB11" s="69">
        <f>(DATA!CZ14/DATA!T14)*100</f>
        <v>0</v>
      </c>
      <c r="CC11" s="69">
        <f>(DATA!DA14/DATA!U14)*100</f>
        <v>0</v>
      </c>
      <c r="CD11" s="69">
        <f>(DATA!DB14/DATA!V14)*100</f>
        <v>0.49504950495049505</v>
      </c>
      <c r="CE11" s="69">
        <f>(DATA!DC14/DATA!W14)*100</f>
        <v>0.91743119266055051</v>
      </c>
      <c r="CF11" s="69">
        <f>(DATA!DD14/DATA!X14)*100</f>
        <v>2.1943573667711598</v>
      </c>
      <c r="CG11" s="69">
        <f>(DATA!DE14/DATA!Y14)*100</f>
        <v>1.3698630136986301</v>
      </c>
      <c r="CH11" s="77">
        <f>(DATA!DF14/DATA!N14)*100</f>
        <v>0.82644628099173556</v>
      </c>
      <c r="CI11" s="40">
        <f>(DATA!DG14/DATA!O14)*100</f>
        <v>0.84745762711864403</v>
      </c>
      <c r="CJ11" s="40">
        <f>(DATA!DH14/DATA!P14)*100</f>
        <v>0.96153846153846156</v>
      </c>
      <c r="CK11" s="40">
        <f>(DATA!DI14/DATA!Q14)*100</f>
        <v>0.95238095238095244</v>
      </c>
      <c r="CL11" s="69">
        <f>(DATA!DJ14/DATA!R14)*100</f>
        <v>2.3391812865497075</v>
      </c>
      <c r="CM11" s="69">
        <f>(DATA!DK14/DATA!S14)*100</f>
        <v>1.6949152542372881</v>
      </c>
      <c r="CN11" s="69">
        <f>(DATA!DL14/DATA!T14)*100</f>
        <v>1.2269938650306749</v>
      </c>
      <c r="CO11" s="69">
        <f>(DATA!DM14/DATA!U14)*100</f>
        <v>1.932367149758454</v>
      </c>
      <c r="CP11" s="69">
        <f>(DATA!DN14/DATA!V14)*100</f>
        <v>2.4752475247524752</v>
      </c>
      <c r="CQ11" s="69">
        <f>(DATA!DO14/DATA!W14)*100</f>
        <v>1.834862385321101</v>
      </c>
      <c r="CR11" s="69">
        <f>(DATA!DP14/DATA!X14)*100</f>
        <v>1.8808777429467085</v>
      </c>
      <c r="CS11" s="69">
        <f>(DATA!DQ14/DATA!Y14)*100</f>
        <v>1.7123287671232876</v>
      </c>
      <c r="CT11" s="87">
        <f t="shared" si="2"/>
        <v>100</v>
      </c>
      <c r="CU11" s="86">
        <f t="shared" si="3"/>
        <v>100</v>
      </c>
      <c r="CV11" s="86">
        <f t="shared" si="4"/>
        <v>100</v>
      </c>
      <c r="CW11" s="86">
        <f t="shared" si="5"/>
        <v>100</v>
      </c>
      <c r="CX11" s="88">
        <f t="shared" si="6"/>
        <v>100</v>
      </c>
      <c r="CY11" s="88">
        <f t="shared" si="7"/>
        <v>100</v>
      </c>
      <c r="CZ11" s="88">
        <f t="shared" si="8"/>
        <v>100</v>
      </c>
      <c r="DA11" s="88">
        <f t="shared" si="21"/>
        <v>100</v>
      </c>
      <c r="DB11" s="88">
        <f t="shared" si="22"/>
        <v>100</v>
      </c>
      <c r="DC11" s="88">
        <f t="shared" si="23"/>
        <v>100</v>
      </c>
      <c r="DD11" s="88">
        <f t="shared" si="24"/>
        <v>100</v>
      </c>
      <c r="DE11" s="88">
        <f t="shared" si="24"/>
        <v>100</v>
      </c>
      <c r="DF11" s="87">
        <f t="shared" si="9"/>
        <v>100</v>
      </c>
      <c r="DG11" s="86">
        <f t="shared" si="10"/>
        <v>100</v>
      </c>
      <c r="DH11" s="86">
        <f t="shared" si="11"/>
        <v>100</v>
      </c>
      <c r="DI11" s="86">
        <f t="shared" si="12"/>
        <v>100</v>
      </c>
      <c r="DJ11" s="88">
        <f t="shared" si="13"/>
        <v>99.999999999999986</v>
      </c>
      <c r="DK11" s="88">
        <f t="shared" si="14"/>
        <v>99.999999999999986</v>
      </c>
      <c r="DL11" s="88">
        <f t="shared" si="15"/>
        <v>100</v>
      </c>
      <c r="DM11" s="88">
        <f t="shared" si="16"/>
        <v>100</v>
      </c>
      <c r="DN11" s="88">
        <f t="shared" si="17"/>
        <v>100</v>
      </c>
      <c r="DO11" s="88">
        <f t="shared" si="18"/>
        <v>100</v>
      </c>
      <c r="DP11" s="88">
        <f t="shared" si="19"/>
        <v>100</v>
      </c>
      <c r="DQ11" s="88">
        <f t="shared" si="20"/>
        <v>99.999999999999986</v>
      </c>
    </row>
    <row r="12" spans="1:121">
      <c r="A12" s="63" t="s">
        <v>12</v>
      </c>
      <c r="B12" s="68">
        <f>(DATA!Z15/DATA!B15)*100</f>
        <v>62.765957446808507</v>
      </c>
      <c r="C12" s="40">
        <f>(DATA!AA15/DATA!C15)*100</f>
        <v>53.271028037383175</v>
      </c>
      <c r="D12" s="40">
        <f>(DATA!AB15/DATA!D15)*100</f>
        <v>57.017543859649123</v>
      </c>
      <c r="E12" s="40">
        <f>(DATA!AC15/DATA!E15)*100</f>
        <v>64.948453608247419</v>
      </c>
      <c r="F12" s="69">
        <f>(DATA!AD15/DATA!F15)*100</f>
        <v>40.059347181008903</v>
      </c>
      <c r="G12" s="69">
        <f>(DATA!AE15/DATA!G15)*100</f>
        <v>40.989399293286219</v>
      </c>
      <c r="H12" s="69">
        <f>(DATA!AF15/DATA!H15)*100</f>
        <v>40.789473684210527</v>
      </c>
      <c r="I12" s="69">
        <f>(DATA!AG15/DATA!I15)*100</f>
        <v>40.136054421768705</v>
      </c>
      <c r="J12" s="69">
        <f>(DATA!AH15/DATA!J15)*100</f>
        <v>44.594594594594597</v>
      </c>
      <c r="K12" s="69">
        <f>(DATA!AI15/DATA!K15)*100</f>
        <v>36.458333333333329</v>
      </c>
      <c r="L12" s="69">
        <f>(DATA!AJ15/DATA!L15)*100</f>
        <v>38.688524590163937</v>
      </c>
      <c r="M12" s="69">
        <f>(DATA!AK15/DATA!M15)*100</f>
        <v>40.067340067340069</v>
      </c>
      <c r="N12" s="77">
        <f>(DATA!AL15/DATA!B15)*100</f>
        <v>37.234042553191486</v>
      </c>
      <c r="O12" s="40">
        <f>(DATA!AM15/DATA!C15)*100</f>
        <v>46.728971962616825</v>
      </c>
      <c r="P12" s="40">
        <f>(DATA!AN15/DATA!D15)*100</f>
        <v>42.982456140350877</v>
      </c>
      <c r="Q12" s="40">
        <f>(DATA!AO15/DATA!E15)*100</f>
        <v>35.051546391752574</v>
      </c>
      <c r="R12" s="69">
        <f>(DATA!AP15/DATA!F15)*100</f>
        <v>59.940652818991104</v>
      </c>
      <c r="S12" s="69">
        <f>(DATA!AQ15/DATA!G15)*100</f>
        <v>59.010600706713781</v>
      </c>
      <c r="T12" s="69">
        <f>(DATA!AR15/DATA!H15)*100</f>
        <v>59.210526315789465</v>
      </c>
      <c r="U12" s="69">
        <f>(DATA!AS15/DATA!I15)*100</f>
        <v>59.863945578231295</v>
      </c>
      <c r="V12" s="69">
        <f>(DATA!AT15/DATA!J15)*100</f>
        <v>55.405405405405403</v>
      </c>
      <c r="W12" s="69">
        <f>(DATA!AU15/DATA!K15)*100</f>
        <v>63.541666666666664</v>
      </c>
      <c r="X12" s="69">
        <f>(DATA!AV15/DATA!L15)*100</f>
        <v>61.311475409836071</v>
      </c>
      <c r="Y12" s="69">
        <f>(DATA!AW15/DATA!M15)*100</f>
        <v>59.932659932659938</v>
      </c>
      <c r="Z12" s="77">
        <f>(DATA!AX15/DATA!N15)*100</f>
        <v>70.212765957446805</v>
      </c>
      <c r="AA12" s="40">
        <f>(DATA!AY15/DATA!O15)*100</f>
        <v>74.766355140186917</v>
      </c>
      <c r="AB12" s="40">
        <f>(DATA!AZ15/DATA!P15)*100</f>
        <v>73.68421052631578</v>
      </c>
      <c r="AC12" s="40">
        <f>(DATA!BA15/DATA!Q15)*100</f>
        <v>77.720207253886002</v>
      </c>
      <c r="AD12" s="69">
        <f>(DATA!BB15/DATA!R15)*100</f>
        <v>69.078947368421055</v>
      </c>
      <c r="AE12" s="69">
        <f>(DATA!BC15/DATA!S15)*100</f>
        <v>62.190812720848058</v>
      </c>
      <c r="AF12" s="69">
        <f>(DATA!BD15/DATA!T15)*100</f>
        <v>59.624413145539904</v>
      </c>
      <c r="AG12" s="69">
        <f>(DATA!BE15/DATA!U15)*100</f>
        <v>66.326530612244895</v>
      </c>
      <c r="AH12" s="69">
        <f>(DATA!BF15/DATA!V15)*100</f>
        <v>64.189189189189193</v>
      </c>
      <c r="AI12" s="69">
        <f>(DATA!BG15/DATA!W15)*100</f>
        <v>54.00696864111498</v>
      </c>
      <c r="AJ12" s="69">
        <f>(DATA!BH15/DATA!X15)*100</f>
        <v>56.065573770491802</v>
      </c>
      <c r="AK12" s="69">
        <f>(DATA!BI15/DATA!Y15)*100</f>
        <v>57.912457912457917</v>
      </c>
      <c r="AL12" s="77">
        <f>(DATA!BJ15/DATA!N15)*100</f>
        <v>29.787234042553191</v>
      </c>
      <c r="AM12" s="40">
        <f>(DATA!BK15/DATA!O15)*100</f>
        <v>25.233644859813083</v>
      </c>
      <c r="AN12" s="40">
        <f>(DATA!BL15/DATA!P15)*100</f>
        <v>25.438596491228072</v>
      </c>
      <c r="AO12" s="40">
        <f>(DATA!BM15/DATA!Q15)*100</f>
        <v>21.761658031088082</v>
      </c>
      <c r="AP12" s="69">
        <f>(DATA!BN15/DATA!R15)*100</f>
        <v>28.947368421052634</v>
      </c>
      <c r="AQ12" s="69">
        <f>(DATA!BO15/DATA!S15)*100</f>
        <v>36.395759717314483</v>
      </c>
      <c r="AR12" s="69">
        <f>(DATA!BP15/DATA!T15)*100</f>
        <v>38.967136150234744</v>
      </c>
      <c r="AS12" s="69">
        <f>(DATA!BQ15/DATA!U15)*100</f>
        <v>32.312925170068027</v>
      </c>
      <c r="AT12" s="69">
        <f>(DATA!BR15/DATA!V15)*100</f>
        <v>31.081081081081081</v>
      </c>
      <c r="AU12" s="69">
        <f>(DATA!BS15/DATA!W15)*100</f>
        <v>42.160278745644597</v>
      </c>
      <c r="AV12" s="69">
        <f>(DATA!BT15/DATA!X15)*100</f>
        <v>40</v>
      </c>
      <c r="AW12" s="69">
        <f>(DATA!BU15/DATA!Y15)*100</f>
        <v>38.047138047138048</v>
      </c>
      <c r="AX12" s="41">
        <f>IF(DATA!BV15&gt;0,(DATA!BV15/DATA!BJ15)*100,"NA")</f>
        <v>57.142857142857139</v>
      </c>
      <c r="AY12" s="40">
        <f>IF(DATA!BW15&gt;0,(DATA!BW15/DATA!BK15)*100,"NA")</f>
        <v>51.851851851851848</v>
      </c>
      <c r="AZ12" s="40">
        <f>IF(DATA!BX15&gt;0,(DATA!BX15/DATA!BL15)*100,"NA")</f>
        <v>58.620689655172406</v>
      </c>
      <c r="BA12" s="40">
        <f>IF(DATA!BY15&gt;0,(DATA!BY15/DATA!BM15)*100,"NA")</f>
        <v>45.238095238095241</v>
      </c>
      <c r="BB12" s="40">
        <f>IF(DATA!BZ15&gt;0,(DATA!BZ15/DATA!BN15)*100,"NA")</f>
        <v>29.545454545454547</v>
      </c>
      <c r="BC12" s="40">
        <f>IF(DATA!CA15&gt;0,(DATA!CA15/DATA!BO15)*100,"NA")</f>
        <v>45.631067961165051</v>
      </c>
      <c r="BD12" s="40">
        <f>IF(DATA!CB15&gt;0,(DATA!CB15/DATA!BP15)*100,"NA")</f>
        <v>32.53012048192771</v>
      </c>
      <c r="BE12" s="40">
        <f>IF(DATA!CC15&gt;0,(DATA!CC15/DATA!BQ15)*100,"NA")</f>
        <v>32.631578947368425</v>
      </c>
      <c r="BF12" s="40">
        <f>IF(DATA!CD15&gt;0,(DATA!CD15/DATA!BR15)*100,"NA")</f>
        <v>13.043478260869565</v>
      </c>
      <c r="BG12" s="40">
        <f>IF(DATA!CE15&gt;0,(DATA!CE15/DATA!BS15)*100,"NA")</f>
        <v>36.363636363636367</v>
      </c>
      <c r="BH12" s="40">
        <f>IF(DATA!CF15&gt;0,(DATA!CF15/DATA!BT15)*100,"NA")</f>
        <v>30.327868852459016</v>
      </c>
      <c r="BI12" s="40">
        <f>IF(DATA!CG15&gt;0,(DATA!CG15/DATA!BU15)*100,"NA")</f>
        <v>23.893805309734514</v>
      </c>
      <c r="BJ12" s="77">
        <f>(DATA!CH15/DATA!N15)*100</f>
        <v>0</v>
      </c>
      <c r="BK12" s="40">
        <f>(DATA!CI15/DATA!O15)*100</f>
        <v>0</v>
      </c>
      <c r="BL12" s="40">
        <f>(DATA!CJ15/DATA!P15)*100</f>
        <v>0.8771929824561403</v>
      </c>
      <c r="BM12" s="40">
        <f>(DATA!CK15/DATA!Q15)*100</f>
        <v>0.5181347150259068</v>
      </c>
      <c r="BN12" s="69">
        <f>(DATA!CL15/DATA!R15)*100</f>
        <v>1.3157894736842104</v>
      </c>
      <c r="BO12" s="69">
        <f>(DATA!CM15/DATA!S15)*100</f>
        <v>1.4134275618374559</v>
      </c>
      <c r="BP12" s="69">
        <f>(DATA!CN15/DATA!T15)*100</f>
        <v>1.4084507042253522</v>
      </c>
      <c r="BQ12" s="69">
        <f>(DATA!CO15/DATA!U15)*100</f>
        <v>1.0204081632653061</v>
      </c>
      <c r="BR12" s="69">
        <f>(DATA!CP15/DATA!V15)*100</f>
        <v>4.0540540540540544</v>
      </c>
      <c r="BS12" s="69">
        <f>(DATA!CQ15/DATA!W15)*100</f>
        <v>2.4390243902439024</v>
      </c>
      <c r="BT12" s="69">
        <f>(DATA!CR15/DATA!X15)*100</f>
        <v>2.622950819672131</v>
      </c>
      <c r="BU12" s="69">
        <f>(DATA!CS15/DATA!Y15)*100</f>
        <v>2.6936026936026933</v>
      </c>
      <c r="BV12" s="77">
        <f>(DATA!CT15/DATA!N15)*100</f>
        <v>0</v>
      </c>
      <c r="BW12" s="40">
        <f>(DATA!CU15/DATA!O15)*100</f>
        <v>0</v>
      </c>
      <c r="BX12" s="40">
        <f>(DATA!CV15/DATA!P15)*100</f>
        <v>0</v>
      </c>
      <c r="BY12" s="40">
        <f>(DATA!CW15/DATA!Q15)*100</f>
        <v>0</v>
      </c>
      <c r="BZ12" s="69">
        <f>(DATA!CX15/DATA!R15)*100</f>
        <v>0</v>
      </c>
      <c r="CA12" s="69">
        <f>(DATA!CY15/DATA!S15)*100</f>
        <v>0</v>
      </c>
      <c r="CB12" s="69">
        <f>(DATA!CZ15/DATA!T15)*100</f>
        <v>0</v>
      </c>
      <c r="CC12" s="69">
        <f>(DATA!DA15/DATA!U15)*100</f>
        <v>0</v>
      </c>
      <c r="CD12" s="69">
        <f>(DATA!DB15/DATA!V15)*100</f>
        <v>0</v>
      </c>
      <c r="CE12" s="69">
        <f>(DATA!DC15/DATA!W15)*100</f>
        <v>0.34843205574912894</v>
      </c>
      <c r="CF12" s="69">
        <f>(DATA!DD15/DATA!X15)*100</f>
        <v>0.32786885245901637</v>
      </c>
      <c r="CG12" s="69">
        <f>(DATA!DE15/DATA!Y15)*100</f>
        <v>0</v>
      </c>
      <c r="CH12" s="77">
        <f>(DATA!DF15/DATA!N15)*100</f>
        <v>0</v>
      </c>
      <c r="CI12" s="40">
        <f>(DATA!DG15/DATA!O15)*100</f>
        <v>0</v>
      </c>
      <c r="CJ12" s="40">
        <f>(DATA!DH15/DATA!P15)*100</f>
        <v>0</v>
      </c>
      <c r="CK12" s="40">
        <f>(DATA!DI15/DATA!Q15)*100</f>
        <v>0</v>
      </c>
      <c r="CL12" s="69">
        <f>(DATA!DJ15/DATA!R15)*100</f>
        <v>0.6578947368421052</v>
      </c>
      <c r="CM12" s="69">
        <f>(DATA!DK15/DATA!S15)*100</f>
        <v>0</v>
      </c>
      <c r="CN12" s="69">
        <f>(DATA!DL15/DATA!T15)*100</f>
        <v>0</v>
      </c>
      <c r="CO12" s="69">
        <f>(DATA!DM15/DATA!U15)*100</f>
        <v>0.3401360544217687</v>
      </c>
      <c r="CP12" s="69">
        <f>(DATA!DN15/DATA!V15)*100</f>
        <v>0.67567567567567566</v>
      </c>
      <c r="CQ12" s="69">
        <f>(DATA!DO15/DATA!W15)*100</f>
        <v>1.0452961672473868</v>
      </c>
      <c r="CR12" s="69">
        <f>(DATA!DP15/DATA!X15)*100</f>
        <v>0.98360655737704927</v>
      </c>
      <c r="CS12" s="69">
        <f>(DATA!DQ15/DATA!Y15)*100</f>
        <v>1.3468013468013467</v>
      </c>
      <c r="CT12" s="87">
        <f t="shared" si="2"/>
        <v>100</v>
      </c>
      <c r="CU12" s="86">
        <f t="shared" si="3"/>
        <v>100</v>
      </c>
      <c r="CV12" s="86">
        <f t="shared" si="4"/>
        <v>100</v>
      </c>
      <c r="CW12" s="86">
        <f t="shared" si="5"/>
        <v>100</v>
      </c>
      <c r="CX12" s="88">
        <f t="shared" si="6"/>
        <v>100</v>
      </c>
      <c r="CY12" s="88">
        <f t="shared" si="7"/>
        <v>100</v>
      </c>
      <c r="CZ12" s="88">
        <f t="shared" si="8"/>
        <v>100</v>
      </c>
      <c r="DA12" s="88">
        <f t="shared" si="21"/>
        <v>100</v>
      </c>
      <c r="DB12" s="88">
        <f t="shared" si="22"/>
        <v>100</v>
      </c>
      <c r="DC12" s="88">
        <f t="shared" si="23"/>
        <v>100</v>
      </c>
      <c r="DD12" s="88">
        <f t="shared" si="24"/>
        <v>100</v>
      </c>
      <c r="DE12" s="88">
        <f t="shared" si="24"/>
        <v>100</v>
      </c>
      <c r="DF12" s="87">
        <f t="shared" si="9"/>
        <v>100</v>
      </c>
      <c r="DG12" s="86">
        <f t="shared" si="10"/>
        <v>100</v>
      </c>
      <c r="DH12" s="86">
        <f t="shared" si="11"/>
        <v>100</v>
      </c>
      <c r="DI12" s="86">
        <f t="shared" si="12"/>
        <v>100</v>
      </c>
      <c r="DJ12" s="88">
        <f t="shared" si="13"/>
        <v>100</v>
      </c>
      <c r="DK12" s="88">
        <f t="shared" si="14"/>
        <v>100</v>
      </c>
      <c r="DL12" s="88">
        <f t="shared" si="15"/>
        <v>100</v>
      </c>
      <c r="DM12" s="88">
        <f t="shared" si="16"/>
        <v>100</v>
      </c>
      <c r="DN12" s="88">
        <f t="shared" si="17"/>
        <v>100</v>
      </c>
      <c r="DO12" s="88">
        <f t="shared" si="18"/>
        <v>100</v>
      </c>
      <c r="DP12" s="88">
        <f t="shared" si="19"/>
        <v>100</v>
      </c>
      <c r="DQ12" s="88">
        <f t="shared" si="20"/>
        <v>100</v>
      </c>
    </row>
    <row r="13" spans="1:121">
      <c r="A13" s="63" t="s">
        <v>13</v>
      </c>
      <c r="B13" s="68">
        <f>(DATA!Z16/DATA!B16)*100</f>
        <v>57.040572792362767</v>
      </c>
      <c r="C13" s="40">
        <f>(DATA!AA16/DATA!C16)*100</f>
        <v>53.664921465968582</v>
      </c>
      <c r="D13" s="40">
        <f>(DATA!AB16/DATA!D16)*100</f>
        <v>48.974358974358971</v>
      </c>
      <c r="E13" s="40">
        <f>(DATA!AC16/DATA!E16)*100</f>
        <v>49.066666666666663</v>
      </c>
      <c r="F13" s="69">
        <f>(DATA!AD16/DATA!F16)*100</f>
        <v>45.979381443298969</v>
      </c>
      <c r="G13" s="69">
        <f>(DATA!AE16/DATA!G16)*100</f>
        <v>43.423799582463467</v>
      </c>
      <c r="H13" s="69">
        <f>(DATA!AF16/DATA!H16)*100</f>
        <v>39.84375</v>
      </c>
      <c r="I13" s="69">
        <f>(DATA!AG16/DATA!I16)*100</f>
        <v>36.180904522613069</v>
      </c>
      <c r="J13" s="69">
        <f>(DATA!AH16/DATA!J16)*100</f>
        <v>39.469026548672566</v>
      </c>
      <c r="K13" s="69">
        <f>(DATA!AI16/DATA!K16)*100</f>
        <v>39.544235924932977</v>
      </c>
      <c r="L13" s="69">
        <f>(DATA!AJ16/DATA!L16)*100</f>
        <v>39.393939393939391</v>
      </c>
      <c r="M13" s="69">
        <f>(DATA!AK16/DATA!M16)*100</f>
        <v>38.57315598548972</v>
      </c>
      <c r="N13" s="77">
        <f>(DATA!AL16/DATA!B16)*100</f>
        <v>42.959427207637226</v>
      </c>
      <c r="O13" s="40">
        <f>(DATA!AM16/DATA!C16)*100</f>
        <v>46.335078534031418</v>
      </c>
      <c r="P13" s="40">
        <f>(DATA!AN16/DATA!D16)*100</f>
        <v>51.025641025641022</v>
      </c>
      <c r="Q13" s="40">
        <f>(DATA!AO16/DATA!E16)*100</f>
        <v>50.93333333333333</v>
      </c>
      <c r="R13" s="69">
        <f>(DATA!AP16/DATA!F16)*100</f>
        <v>54.020618556701031</v>
      </c>
      <c r="S13" s="69">
        <f>(DATA!AQ16/DATA!G16)*100</f>
        <v>56.57620041753654</v>
      </c>
      <c r="T13" s="69">
        <f>(DATA!AR16/DATA!H16)*100</f>
        <v>60.15625</v>
      </c>
      <c r="U13" s="69">
        <f>(DATA!AS16/DATA!I16)*100</f>
        <v>63.819095477386931</v>
      </c>
      <c r="V13" s="69">
        <f>(DATA!AT16/DATA!J16)*100</f>
        <v>60.530973451327426</v>
      </c>
      <c r="W13" s="69">
        <f>(DATA!AU16/DATA!K16)*100</f>
        <v>60.455764075067023</v>
      </c>
      <c r="X13" s="69">
        <f>(DATA!AV16/DATA!L16)*100</f>
        <v>60.606060606060609</v>
      </c>
      <c r="Y13" s="69">
        <f>(DATA!AW16/DATA!M16)*100</f>
        <v>61.426844014510273</v>
      </c>
      <c r="Z13" s="77">
        <f>(DATA!AX16/DATA!N16)*100</f>
        <v>84.725536992840105</v>
      </c>
      <c r="AA13" s="40">
        <f>(DATA!AY16/DATA!O16)*100</f>
        <v>85.78947368421052</v>
      </c>
      <c r="AB13" s="40">
        <f>(DATA!AZ16/DATA!P16)*100</f>
        <v>86.340206185567013</v>
      </c>
      <c r="AC13" s="40">
        <f>(DATA!BA16/DATA!Q16)*100</f>
        <v>84.491978609625676</v>
      </c>
      <c r="AD13" s="69">
        <f>(DATA!BB16/DATA!R16)*100</f>
        <v>80.208333333333343</v>
      </c>
      <c r="AE13" s="69">
        <f>(DATA!BC16/DATA!S16)*100</f>
        <v>80.379746835443029</v>
      </c>
      <c r="AF13" s="69">
        <f>(DATA!BD16/DATA!T16)*100</f>
        <v>79.487179487179489</v>
      </c>
      <c r="AG13" s="69">
        <f>(DATA!BE16/DATA!U16)*100</f>
        <v>79.054054054054063</v>
      </c>
      <c r="AH13" s="69">
        <f>(DATA!BF16/DATA!V16)*100</f>
        <v>78.787878787878782</v>
      </c>
      <c r="AI13" s="69">
        <f>(DATA!BG16/DATA!W16)*100</f>
        <v>74.620689655172413</v>
      </c>
      <c r="AJ13" s="69">
        <f>(DATA!BH16/DATA!X16)*100</f>
        <v>73.368146214099212</v>
      </c>
      <c r="AK13" s="69">
        <f>(DATA!BI16/DATA!Y16)*100</f>
        <v>72.396486825595986</v>
      </c>
      <c r="AL13" s="77">
        <f>(DATA!BJ16/DATA!N16)*100</f>
        <v>13.842482100238662</v>
      </c>
      <c r="AM13" s="40">
        <f>(DATA!BK16/DATA!O16)*100</f>
        <v>13.684210526315791</v>
      </c>
      <c r="AN13" s="40">
        <f>(DATA!BL16/DATA!P16)*100</f>
        <v>12.11340206185567</v>
      </c>
      <c r="AO13" s="40">
        <f>(DATA!BM16/DATA!Q16)*100</f>
        <v>13.368983957219251</v>
      </c>
      <c r="AP13" s="69">
        <f>(DATA!BN16/DATA!R16)*100</f>
        <v>16.666666666666664</v>
      </c>
      <c r="AQ13" s="69">
        <f>(DATA!BO16/DATA!S16)*100</f>
        <v>16.455696202531644</v>
      </c>
      <c r="AR13" s="69">
        <f>(DATA!BP16/DATA!T16)*100</f>
        <v>17.948717948717949</v>
      </c>
      <c r="AS13" s="69">
        <f>(DATA!BQ16/DATA!U16)*100</f>
        <v>18.074324324324326</v>
      </c>
      <c r="AT13" s="69">
        <f>(DATA!BR16/DATA!V16)*100</f>
        <v>18.181818181818183</v>
      </c>
      <c r="AU13" s="69">
        <f>(DATA!BS16/DATA!W16)*100</f>
        <v>20.689655172413794</v>
      </c>
      <c r="AV13" s="69">
        <f>(DATA!BT16/DATA!X16)*100</f>
        <v>21.932114882506529</v>
      </c>
      <c r="AW13" s="69">
        <f>(DATA!BU16/DATA!Y16)*100</f>
        <v>22.710163111668756</v>
      </c>
      <c r="AX13" s="41">
        <f>IF(DATA!BV16&gt;0,(DATA!BV16/DATA!BJ16)*100,"NA")</f>
        <v>46.551724137931032</v>
      </c>
      <c r="AY13" s="40">
        <f>IF(DATA!BW16&gt;0,(DATA!BW16/DATA!BK16)*100,"NA")</f>
        <v>48.07692307692308</v>
      </c>
      <c r="AZ13" s="40">
        <f>IF(DATA!BX16&gt;0,(DATA!BX16/DATA!BL16)*100,"NA")</f>
        <v>38.297872340425535</v>
      </c>
      <c r="BA13" s="40">
        <f>IF(DATA!BY16&gt;0,(DATA!BY16/DATA!BM16)*100,"NA")</f>
        <v>48</v>
      </c>
      <c r="BB13" s="40">
        <f>IF(DATA!BZ16&gt;0,(DATA!BZ16/DATA!BN16)*100,"NA")</f>
        <v>43.75</v>
      </c>
      <c r="BC13" s="40">
        <f>IF(DATA!CA16&gt;0,(DATA!CA16/DATA!BO16)*100,"NA")</f>
        <v>44.871794871794876</v>
      </c>
      <c r="BD13" s="40">
        <f>IF(DATA!CB16&gt;0,(DATA!CB16/DATA!BP16)*100,"NA")</f>
        <v>41.758241758241759</v>
      </c>
      <c r="BE13" s="40">
        <f>IF(DATA!CC16&gt;0,(DATA!CC16/DATA!BQ16)*100,"NA")</f>
        <v>39.252336448598129</v>
      </c>
      <c r="BF13" s="40">
        <f>IF(DATA!CD16&gt;0,(DATA!CD16/DATA!BR16)*100,"NA")</f>
        <v>40.196078431372548</v>
      </c>
      <c r="BG13" s="40">
        <f>IF(DATA!CE16&gt;0,(DATA!CE16/DATA!BS16)*100,"NA")</f>
        <v>45.333333333333329</v>
      </c>
      <c r="BH13" s="40">
        <f>IF(DATA!CF16&gt;0,(DATA!CF16/DATA!BT16)*100,"NA")</f>
        <v>39.285714285714285</v>
      </c>
      <c r="BI13" s="40">
        <f>IF(DATA!CG16&gt;0,(DATA!CG16/DATA!BU16)*100,"NA")</f>
        <v>39.226519337016576</v>
      </c>
      <c r="BJ13" s="77">
        <f>(DATA!CH16/DATA!N16)*100</f>
        <v>0.47732696897374705</v>
      </c>
      <c r="BK13" s="40">
        <f>(DATA!CI16/DATA!O16)*100</f>
        <v>0</v>
      </c>
      <c r="BL13" s="40">
        <f>(DATA!CJ16/DATA!P16)*100</f>
        <v>0.25773195876288657</v>
      </c>
      <c r="BM13" s="40">
        <f>(DATA!CK16/DATA!Q16)*100</f>
        <v>0.53475935828876997</v>
      </c>
      <c r="BN13" s="69">
        <f>(DATA!CL16/DATA!R16)*100</f>
        <v>1.4583333333333333</v>
      </c>
      <c r="BO13" s="69">
        <f>(DATA!CM16/DATA!S16)*100</f>
        <v>1.0548523206751055</v>
      </c>
      <c r="BP13" s="69">
        <f>(DATA!CN16/DATA!T16)*100</f>
        <v>0.98619329388560162</v>
      </c>
      <c r="BQ13" s="69">
        <f>(DATA!CO16/DATA!U16)*100</f>
        <v>1.1824324324324325</v>
      </c>
      <c r="BR13" s="69">
        <f>(DATA!CP16/DATA!V16)*100</f>
        <v>0.89126559714795017</v>
      </c>
      <c r="BS13" s="69">
        <f>(DATA!CQ16/DATA!W16)*100</f>
        <v>1.6551724137931034</v>
      </c>
      <c r="BT13" s="69">
        <f>(DATA!CR16/DATA!X16)*100</f>
        <v>1.6971279373368149</v>
      </c>
      <c r="BU13" s="69">
        <f>(DATA!CS16/DATA!Y16)*100</f>
        <v>1.6311166875784191</v>
      </c>
      <c r="BV13" s="77">
        <f>(DATA!CT16/DATA!N16)*100</f>
        <v>0</v>
      </c>
      <c r="BW13" s="40">
        <f>(DATA!CU16/DATA!O16)*100</f>
        <v>0</v>
      </c>
      <c r="BX13" s="40">
        <f>(DATA!CV16/DATA!P16)*100</f>
        <v>0</v>
      </c>
      <c r="BY13" s="40">
        <f>(DATA!CW16/DATA!Q16)*100</f>
        <v>0</v>
      </c>
      <c r="BZ13" s="69">
        <f>(DATA!CX16/DATA!R16)*100</f>
        <v>0</v>
      </c>
      <c r="CA13" s="69">
        <f>(DATA!CY16/DATA!S16)*100</f>
        <v>0</v>
      </c>
      <c r="CB13" s="69">
        <f>(DATA!CZ16/DATA!T16)*100</f>
        <v>0</v>
      </c>
      <c r="CC13" s="69">
        <f>(DATA!DA16/DATA!U16)*100</f>
        <v>0</v>
      </c>
      <c r="CD13" s="69">
        <f>(DATA!DB16/DATA!V16)*100</f>
        <v>0.17825311942959002</v>
      </c>
      <c r="CE13" s="69">
        <f>(DATA!DC16/DATA!W16)*100</f>
        <v>0.13793103448275862</v>
      </c>
      <c r="CF13" s="69">
        <f>(DATA!DD16/DATA!X16)*100</f>
        <v>0.13054830287206268</v>
      </c>
      <c r="CG13" s="69">
        <f>(DATA!DE16/DATA!Y16)*100</f>
        <v>0.25094102885821828</v>
      </c>
      <c r="CH13" s="77">
        <f>(DATA!DF16/DATA!N16)*100</f>
        <v>0.95465393794749409</v>
      </c>
      <c r="CI13" s="40">
        <f>(DATA!DG16/DATA!O16)*100</f>
        <v>0.52631578947368418</v>
      </c>
      <c r="CJ13" s="40">
        <f>(DATA!DH16/DATA!P16)*100</f>
        <v>1.2886597938144329</v>
      </c>
      <c r="CK13" s="40">
        <f>(DATA!DI16/DATA!Q16)*100</f>
        <v>1.6042780748663104</v>
      </c>
      <c r="CL13" s="69">
        <f>(DATA!DJ16/DATA!R16)*100</f>
        <v>1.6666666666666667</v>
      </c>
      <c r="CM13" s="69">
        <f>(DATA!DK16/DATA!S16)*100</f>
        <v>2.109704641350211</v>
      </c>
      <c r="CN13" s="69">
        <f>(DATA!DL16/DATA!T16)*100</f>
        <v>1.5779092702169626</v>
      </c>
      <c r="CO13" s="69">
        <f>(DATA!DM16/DATA!U16)*100</f>
        <v>1.6891891891891893</v>
      </c>
      <c r="CP13" s="69">
        <f>(DATA!DN16/DATA!V16)*100</f>
        <v>1.9607843137254901</v>
      </c>
      <c r="CQ13" s="69">
        <f>(DATA!DO16/DATA!W16)*100</f>
        <v>2.896551724137931</v>
      </c>
      <c r="CR13" s="69">
        <f>(DATA!DP16/DATA!X16)*100</f>
        <v>2.8720626631853787</v>
      </c>
      <c r="CS13" s="69">
        <f>(DATA!DQ16/DATA!Y16)*100</f>
        <v>3.0112923462986196</v>
      </c>
      <c r="CT13" s="87">
        <f t="shared" si="2"/>
        <v>100</v>
      </c>
      <c r="CU13" s="86">
        <f t="shared" si="3"/>
        <v>100</v>
      </c>
      <c r="CV13" s="86">
        <f t="shared" si="4"/>
        <v>100</v>
      </c>
      <c r="CW13" s="86">
        <f t="shared" si="5"/>
        <v>100</v>
      </c>
      <c r="CX13" s="88">
        <f t="shared" si="6"/>
        <v>100</v>
      </c>
      <c r="CY13" s="88">
        <f t="shared" si="7"/>
        <v>100</v>
      </c>
      <c r="CZ13" s="88">
        <f t="shared" si="8"/>
        <v>100</v>
      </c>
      <c r="DA13" s="88">
        <f t="shared" si="21"/>
        <v>100</v>
      </c>
      <c r="DB13" s="88">
        <f t="shared" si="22"/>
        <v>100</v>
      </c>
      <c r="DC13" s="88">
        <f t="shared" si="23"/>
        <v>100</v>
      </c>
      <c r="DD13" s="88">
        <f t="shared" si="24"/>
        <v>100</v>
      </c>
      <c r="DE13" s="88">
        <f t="shared" si="24"/>
        <v>100</v>
      </c>
      <c r="DF13" s="87">
        <f t="shared" si="9"/>
        <v>100.00000000000001</v>
      </c>
      <c r="DG13" s="86">
        <f t="shared" si="10"/>
        <v>100</v>
      </c>
      <c r="DH13" s="86">
        <f t="shared" si="11"/>
        <v>100</v>
      </c>
      <c r="DI13" s="86">
        <f t="shared" si="12"/>
        <v>100</v>
      </c>
      <c r="DJ13" s="88">
        <f t="shared" si="13"/>
        <v>100</v>
      </c>
      <c r="DK13" s="88">
        <f t="shared" si="14"/>
        <v>99.999999999999986</v>
      </c>
      <c r="DL13" s="88">
        <f t="shared" si="15"/>
        <v>100</v>
      </c>
      <c r="DM13" s="88">
        <f t="shared" si="16"/>
        <v>100.00000000000001</v>
      </c>
      <c r="DN13" s="88">
        <f t="shared" si="17"/>
        <v>100</v>
      </c>
      <c r="DO13" s="88">
        <f t="shared" si="18"/>
        <v>100</v>
      </c>
      <c r="DP13" s="88">
        <f t="shared" si="19"/>
        <v>100</v>
      </c>
      <c r="DQ13" s="88">
        <f t="shared" si="20"/>
        <v>100</v>
      </c>
    </row>
    <row r="14" spans="1:121">
      <c r="A14" s="63" t="s">
        <v>14</v>
      </c>
      <c r="B14" s="68">
        <f>(DATA!Z17/DATA!B17)*100</f>
        <v>73.134328358208961</v>
      </c>
      <c r="C14" s="40">
        <f>(DATA!AA17/DATA!C17)*100</f>
        <v>71.875</v>
      </c>
      <c r="D14" s="40">
        <f>(DATA!AB17/DATA!D17)*100</f>
        <v>75.102040816326536</v>
      </c>
      <c r="E14" s="40">
        <f>(DATA!AC17/DATA!E17)*100</f>
        <v>69.536423841059602</v>
      </c>
      <c r="F14" s="69">
        <f>(DATA!AD17/DATA!F17)*100</f>
        <v>59.226190476190474</v>
      </c>
      <c r="G14" s="69">
        <f>(DATA!AE17/DATA!G17)*100</f>
        <v>56.786703601108037</v>
      </c>
      <c r="H14" s="69">
        <f>(DATA!AF17/DATA!H17)*100</f>
        <v>56.647398843930638</v>
      </c>
      <c r="I14" s="69">
        <f>(DATA!AG17/DATA!I17)*100</f>
        <v>52.737752161383291</v>
      </c>
      <c r="J14" s="69">
        <f>(DATA!AH17/DATA!J17)*100</f>
        <v>54.810495626822153</v>
      </c>
      <c r="K14" s="69">
        <f>(DATA!AI17/DATA!K17)*100</f>
        <v>46.192893401015226</v>
      </c>
      <c r="L14" s="69">
        <f>(DATA!AJ17/DATA!L17)*100</f>
        <v>45.253863134657834</v>
      </c>
      <c r="M14" s="69">
        <f>(DATA!AK17/DATA!M17)*100</f>
        <v>42.616033755274266</v>
      </c>
      <c r="N14" s="77">
        <f>(DATA!AL17/DATA!B17)*100</f>
        <v>26.865671641791046</v>
      </c>
      <c r="O14" s="40">
        <f>(DATA!AM17/DATA!C17)*100</f>
        <v>28.125</v>
      </c>
      <c r="P14" s="40">
        <f>(DATA!AN17/DATA!D17)*100</f>
        <v>24.897959183673468</v>
      </c>
      <c r="Q14" s="40">
        <f>(DATA!AO17/DATA!E17)*100</f>
        <v>30.463576158940398</v>
      </c>
      <c r="R14" s="69">
        <f>(DATA!AP17/DATA!F17)*100</f>
        <v>40.773809523809526</v>
      </c>
      <c r="S14" s="69">
        <f>(DATA!AQ17/DATA!G17)*100</f>
        <v>43.213296398891963</v>
      </c>
      <c r="T14" s="69">
        <f>(DATA!AR17/DATA!H17)*100</f>
        <v>43.352601156069362</v>
      </c>
      <c r="U14" s="69">
        <f>(DATA!AS17/DATA!I17)*100</f>
        <v>47.262247838616716</v>
      </c>
      <c r="V14" s="69">
        <f>(DATA!AT17/DATA!J17)*100</f>
        <v>45.18950437317784</v>
      </c>
      <c r="W14" s="69">
        <f>(DATA!AU17/DATA!K17)*100</f>
        <v>53.807106598984767</v>
      </c>
      <c r="X14" s="69">
        <f>(DATA!AV17/DATA!L17)*100</f>
        <v>54.746136865342166</v>
      </c>
      <c r="Y14" s="69">
        <f>(DATA!AW17/DATA!M17)*100</f>
        <v>57.383966244725734</v>
      </c>
      <c r="Z14" s="77">
        <f>(DATA!AX17/DATA!N17)*100</f>
        <v>87.68656716417911</v>
      </c>
      <c r="AA14" s="40">
        <f>(DATA!AY17/DATA!O17)*100</f>
        <v>86.111111111111114</v>
      </c>
      <c r="AB14" s="40">
        <f>(DATA!AZ17/DATA!P17)*100</f>
        <v>88.571428571428569</v>
      </c>
      <c r="AC14" s="40">
        <f>(DATA!BA17/DATA!Q17)*100</f>
        <v>86.754966887417211</v>
      </c>
      <c r="AD14" s="69">
        <f>(DATA!BB17/DATA!R17)*100</f>
        <v>87.5</v>
      </c>
      <c r="AE14" s="69">
        <f>(DATA!BC17/DATA!S17)*100</f>
        <v>84.401114206128142</v>
      </c>
      <c r="AF14" s="69">
        <f>(DATA!BD17/DATA!T17)*100</f>
        <v>85.217391304347828</v>
      </c>
      <c r="AG14" s="69">
        <f>(DATA!BE17/DATA!U17)*100</f>
        <v>83.236994219653184</v>
      </c>
      <c r="AH14" s="69">
        <f>(DATA!BF17/DATA!V17)*100</f>
        <v>84.750733137829911</v>
      </c>
      <c r="AI14" s="69">
        <f>(DATA!BG17/DATA!W17)*100</f>
        <v>78.316326530612244</v>
      </c>
      <c r="AJ14" s="69">
        <f>(DATA!BH17/DATA!X17)*100</f>
        <v>75.615212527964204</v>
      </c>
      <c r="AK14" s="69">
        <f>(DATA!BI17/DATA!Y17)*100</f>
        <v>73.134328358208961</v>
      </c>
      <c r="AL14" s="77">
        <f>(DATA!BJ17/DATA!N17)*100</f>
        <v>12.313432835820896</v>
      </c>
      <c r="AM14" s="40">
        <f>(DATA!BK17/DATA!O17)*100</f>
        <v>13.541666666666666</v>
      </c>
      <c r="AN14" s="40">
        <f>(DATA!BL17/DATA!P17)*100</f>
        <v>10.612244897959183</v>
      </c>
      <c r="AO14" s="40">
        <f>(DATA!BM17/DATA!Q17)*100</f>
        <v>12.913907284768211</v>
      </c>
      <c r="AP14" s="69">
        <f>(DATA!BN17/DATA!R17)*100</f>
        <v>12.202380952380953</v>
      </c>
      <c r="AQ14" s="69">
        <f>(DATA!BO17/DATA!S17)*100</f>
        <v>14.763231197771587</v>
      </c>
      <c r="AR14" s="69">
        <f>(DATA!BP17/DATA!T17)*100</f>
        <v>13.913043478260869</v>
      </c>
      <c r="AS14" s="69">
        <f>(DATA!BQ17/DATA!U17)*100</f>
        <v>15.895953757225435</v>
      </c>
      <c r="AT14" s="69">
        <f>(DATA!BR17/DATA!V17)*100</f>
        <v>14.66275659824047</v>
      </c>
      <c r="AU14" s="69">
        <f>(DATA!BS17/DATA!W17)*100</f>
        <v>20.153061224489797</v>
      </c>
      <c r="AV14" s="69">
        <f>(DATA!BT17/DATA!X17)*100</f>
        <v>23.042505592841163</v>
      </c>
      <c r="AW14" s="69">
        <f>(DATA!BU17/DATA!Y17)*100</f>
        <v>26.226012793176974</v>
      </c>
      <c r="AX14" s="41">
        <f>IF(DATA!BV17&gt;0,(DATA!BV17/DATA!BJ17)*100,"NA")</f>
        <v>24.242424242424242</v>
      </c>
      <c r="AY14" s="40">
        <f>IF(DATA!BW17&gt;0,(DATA!BW17/DATA!BK17)*100,"NA")</f>
        <v>69.230769230769226</v>
      </c>
      <c r="AZ14" s="40">
        <f>IF(DATA!BX17&gt;0,(DATA!BX17/DATA!BL17)*100,"NA")</f>
        <v>111.53846153846155</v>
      </c>
      <c r="BA14" s="40">
        <f>IF(DATA!BY17&gt;0,(DATA!BY17/DATA!BM17)*100,"NA")</f>
        <v>81.196581196581192</v>
      </c>
      <c r="BB14" s="40">
        <f>IF(DATA!BZ17&gt;0,(DATA!BZ17/DATA!BN17)*100,"NA")</f>
        <v>80.487804878048792</v>
      </c>
      <c r="BC14" s="40">
        <f>IF(DATA!CA17&gt;0,(DATA!CA17/DATA!BO17)*100,"NA")</f>
        <v>69.811320754716974</v>
      </c>
      <c r="BD14" s="40">
        <f>IF(DATA!CB17&gt;0,(DATA!CB17/DATA!BP17)*100,"NA")</f>
        <v>77.083333333333343</v>
      </c>
      <c r="BE14" s="40">
        <f>IF(DATA!CC17&gt;0,(DATA!CC17/DATA!BQ17)*100,"NA")</f>
        <v>78.181818181818187</v>
      </c>
      <c r="BF14" s="40">
        <f>IF(DATA!CD17&gt;0,(DATA!CD17/DATA!BR17)*100,"NA")</f>
        <v>84</v>
      </c>
      <c r="BG14" s="40">
        <f>IF(DATA!CE17&gt;0,(DATA!CE17/DATA!BS17)*100,"NA")</f>
        <v>73.417721518987349</v>
      </c>
      <c r="BH14" s="40">
        <f>IF(DATA!CF17&gt;0,(DATA!CF17/DATA!BT17)*100,"NA")</f>
        <v>19.417475728155338</v>
      </c>
      <c r="BI14" s="40">
        <f>IF(DATA!CG17&gt;0,(DATA!CG17/DATA!BU17)*100,"NA")</f>
        <v>76.422764227642276</v>
      </c>
      <c r="BJ14" s="77">
        <f>(DATA!CH17/DATA!N17)*100</f>
        <v>0</v>
      </c>
      <c r="BK14" s="40">
        <f>(DATA!CI17/DATA!O17)*100</f>
        <v>0</v>
      </c>
      <c r="BL14" s="40">
        <f>(DATA!CJ17/DATA!P17)*100</f>
        <v>0</v>
      </c>
      <c r="BM14" s="40">
        <f>(DATA!CK17/DATA!Q17)*100</f>
        <v>0.33112582781456956</v>
      </c>
      <c r="BN14" s="69">
        <f>(DATA!CL17/DATA!R17)*100</f>
        <v>0.29761904761904762</v>
      </c>
      <c r="BO14" s="69">
        <f>(DATA!CM17/DATA!S17)*100</f>
        <v>0.83565459610027859</v>
      </c>
      <c r="BP14" s="69">
        <f>(DATA!CN17/DATA!T17)*100</f>
        <v>0.57971014492753625</v>
      </c>
      <c r="BQ14" s="69">
        <f>(DATA!CO17/DATA!U17)*100</f>
        <v>0.57803468208092479</v>
      </c>
      <c r="BR14" s="69">
        <f>(DATA!CP17/DATA!V17)*100</f>
        <v>0.2932551319648094</v>
      </c>
      <c r="BS14" s="69">
        <f>(DATA!CQ17/DATA!W17)*100</f>
        <v>0.51020408163265307</v>
      </c>
      <c r="BT14" s="69">
        <f>(DATA!CR17/DATA!X17)*100</f>
        <v>0.89485458612975388</v>
      </c>
      <c r="BU14" s="69">
        <f>(DATA!CS17/DATA!Y17)*100</f>
        <v>0.21321961620469082</v>
      </c>
      <c r="BV14" s="77">
        <f>(DATA!CT17/DATA!N17)*100</f>
        <v>0</v>
      </c>
      <c r="BW14" s="40">
        <f>(DATA!CU17/DATA!O17)*100</f>
        <v>0</v>
      </c>
      <c r="BX14" s="40">
        <f>(DATA!CV17/DATA!P17)*100</f>
        <v>0</v>
      </c>
      <c r="BY14" s="40">
        <f>(DATA!CW17/DATA!Q17)*100</f>
        <v>0</v>
      </c>
      <c r="BZ14" s="69">
        <f>(DATA!CX17/DATA!R17)*100</f>
        <v>0</v>
      </c>
      <c r="CA14" s="69">
        <f>(DATA!CY17/DATA!S17)*100</f>
        <v>0</v>
      </c>
      <c r="CB14" s="69">
        <f>(DATA!CZ17/DATA!T17)*100</f>
        <v>0</v>
      </c>
      <c r="CC14" s="69">
        <f>(DATA!DA17/DATA!U17)*100</f>
        <v>0</v>
      </c>
      <c r="CD14" s="69">
        <f>(DATA!DB17/DATA!V17)*100</f>
        <v>0</v>
      </c>
      <c r="CE14" s="69">
        <f>(DATA!DC17/DATA!W17)*100</f>
        <v>0.25510204081632654</v>
      </c>
      <c r="CF14" s="69">
        <f>(DATA!DD17/DATA!X17)*100</f>
        <v>0</v>
      </c>
      <c r="CG14" s="69">
        <f>(DATA!DE17/DATA!Y17)*100</f>
        <v>0</v>
      </c>
      <c r="CH14" s="77">
        <f>(DATA!DF17/DATA!N17)*100</f>
        <v>0</v>
      </c>
      <c r="CI14" s="40">
        <f>(DATA!DG17/DATA!O17)*100</f>
        <v>0.34722222222222221</v>
      </c>
      <c r="CJ14" s="40">
        <f>(DATA!DH17/DATA!P17)*100</f>
        <v>0.81632653061224492</v>
      </c>
      <c r="CK14" s="40">
        <f>(DATA!DI17/DATA!Q17)*100</f>
        <v>0</v>
      </c>
      <c r="CL14" s="69">
        <f>(DATA!DJ17/DATA!R17)*100</f>
        <v>0</v>
      </c>
      <c r="CM14" s="69">
        <f>(DATA!DK17/DATA!S17)*100</f>
        <v>0</v>
      </c>
      <c r="CN14" s="69">
        <f>(DATA!DL17/DATA!T17)*100</f>
        <v>0.28985507246376813</v>
      </c>
      <c r="CO14" s="69">
        <f>(DATA!DM17/DATA!U17)*100</f>
        <v>0.28901734104046239</v>
      </c>
      <c r="CP14" s="69">
        <f>(DATA!DN17/DATA!V17)*100</f>
        <v>0.2932551319648094</v>
      </c>
      <c r="CQ14" s="69">
        <f>(DATA!DO17/DATA!W17)*100</f>
        <v>0.76530612244897955</v>
      </c>
      <c r="CR14" s="69">
        <f>(DATA!DP17/DATA!X17)*100</f>
        <v>0.44742729306487694</v>
      </c>
      <c r="CS14" s="69">
        <f>(DATA!DQ17/DATA!Y17)*100</f>
        <v>0.42643923240938164</v>
      </c>
      <c r="CT14" s="87">
        <f t="shared" si="2"/>
        <v>100</v>
      </c>
      <c r="CU14" s="86">
        <f t="shared" si="3"/>
        <v>100</v>
      </c>
      <c r="CV14" s="86">
        <f t="shared" si="4"/>
        <v>100</v>
      </c>
      <c r="CW14" s="86">
        <f t="shared" si="5"/>
        <v>100</v>
      </c>
      <c r="CX14" s="88">
        <f t="shared" si="6"/>
        <v>100</v>
      </c>
      <c r="CY14" s="88">
        <f t="shared" si="7"/>
        <v>100</v>
      </c>
      <c r="CZ14" s="88">
        <f t="shared" si="8"/>
        <v>100</v>
      </c>
      <c r="DA14" s="88">
        <f t="shared" si="21"/>
        <v>100</v>
      </c>
      <c r="DB14" s="88">
        <f t="shared" si="22"/>
        <v>100</v>
      </c>
      <c r="DC14" s="88">
        <f t="shared" si="23"/>
        <v>100</v>
      </c>
      <c r="DD14" s="88">
        <f t="shared" si="24"/>
        <v>100</v>
      </c>
      <c r="DE14" s="88">
        <f t="shared" si="24"/>
        <v>100</v>
      </c>
      <c r="DF14" s="87">
        <f t="shared" si="9"/>
        <v>100</v>
      </c>
      <c r="DG14" s="86">
        <f t="shared" si="10"/>
        <v>100</v>
      </c>
      <c r="DH14" s="86">
        <f t="shared" si="11"/>
        <v>100</v>
      </c>
      <c r="DI14" s="86">
        <f t="shared" si="12"/>
        <v>99.999999999999986</v>
      </c>
      <c r="DJ14" s="88">
        <f t="shared" si="13"/>
        <v>100</v>
      </c>
      <c r="DK14" s="88">
        <f t="shared" si="14"/>
        <v>100</v>
      </c>
      <c r="DL14" s="88">
        <f t="shared" si="15"/>
        <v>100</v>
      </c>
      <c r="DM14" s="88">
        <f t="shared" si="16"/>
        <v>100</v>
      </c>
      <c r="DN14" s="88">
        <f t="shared" si="17"/>
        <v>100</v>
      </c>
      <c r="DO14" s="88">
        <f t="shared" si="18"/>
        <v>100</v>
      </c>
      <c r="DP14" s="88">
        <f t="shared" si="19"/>
        <v>100</v>
      </c>
      <c r="DQ14" s="88">
        <f t="shared" si="20"/>
        <v>100</v>
      </c>
    </row>
    <row r="15" spans="1:121">
      <c r="A15" s="63" t="s">
        <v>15</v>
      </c>
      <c r="B15" s="68">
        <f>(DATA!Z18/DATA!B18)*100</f>
        <v>68.515497553017951</v>
      </c>
      <c r="C15" s="40">
        <f>(DATA!AA18/DATA!C18)*100</f>
        <v>65.44901065449011</v>
      </c>
      <c r="D15" s="40">
        <f>(DATA!AB18/DATA!D18)*100</f>
        <v>64.64</v>
      </c>
      <c r="E15" s="40">
        <f>(DATA!AC18/DATA!E18)*100</f>
        <v>64.077669902912632</v>
      </c>
      <c r="F15" s="69">
        <f>(DATA!AD18/DATA!F18)*100</f>
        <v>56.528925619834716</v>
      </c>
      <c r="G15" s="69">
        <f>(DATA!AE18/DATA!G18)*100</f>
        <v>55.008488964346348</v>
      </c>
      <c r="H15" s="69">
        <f>(DATA!AF18/DATA!H18)*100</f>
        <v>52.579034941763723</v>
      </c>
      <c r="I15" s="69">
        <f>(DATA!AG18/DATA!I18)*100</f>
        <v>49.504950495049506</v>
      </c>
      <c r="J15" s="69">
        <f>(DATA!AH18/DATA!J18)*100</f>
        <v>48.324514991181658</v>
      </c>
      <c r="K15" s="69">
        <f>(DATA!AI18/DATA!K18)*100</f>
        <v>38.557993730407524</v>
      </c>
      <c r="L15" s="69">
        <f>(DATA!AJ18/DATA!L18)*100</f>
        <v>37.5</v>
      </c>
      <c r="M15" s="69">
        <f>(DATA!AK18/DATA!M18)*100</f>
        <v>37.7008652657602</v>
      </c>
      <c r="N15" s="77">
        <f>(DATA!AL18/DATA!B18)*100</f>
        <v>31.484502446982056</v>
      </c>
      <c r="O15" s="40">
        <f>(DATA!AM18/DATA!C18)*100</f>
        <v>34.55098934550989</v>
      </c>
      <c r="P15" s="40">
        <f>(DATA!AN18/DATA!D18)*100</f>
        <v>35.36</v>
      </c>
      <c r="Q15" s="40">
        <f>(DATA!AO18/DATA!E18)*100</f>
        <v>35.922330097087382</v>
      </c>
      <c r="R15" s="69">
        <f>(DATA!AP18/DATA!F18)*100</f>
        <v>43.471074380165284</v>
      </c>
      <c r="S15" s="69">
        <f>(DATA!AQ18/DATA!G18)*100</f>
        <v>44.991511035653652</v>
      </c>
      <c r="T15" s="69">
        <f>(DATA!AR18/DATA!H18)*100</f>
        <v>47.420965058236277</v>
      </c>
      <c r="U15" s="69">
        <f>(DATA!AS18/DATA!I18)*100</f>
        <v>50.495049504950494</v>
      </c>
      <c r="V15" s="69">
        <f>(DATA!AT18/DATA!J18)*100</f>
        <v>51.675485008818342</v>
      </c>
      <c r="W15" s="69">
        <f>(DATA!AU18/DATA!K18)*100</f>
        <v>61.442006269592476</v>
      </c>
      <c r="X15" s="69">
        <f>(DATA!AV18/DATA!L18)*100</f>
        <v>62.5</v>
      </c>
      <c r="Y15" s="69">
        <f>(DATA!AW18/DATA!M18)*100</f>
        <v>62.2991347342398</v>
      </c>
      <c r="Z15" s="77">
        <f>(DATA!AX18/DATA!N18)*100</f>
        <v>88.417618270799352</v>
      </c>
      <c r="AA15" s="40">
        <f>(DATA!AY18/DATA!O18)*100</f>
        <v>86.910197869101978</v>
      </c>
      <c r="AB15" s="40">
        <f>(DATA!AZ18/DATA!P18)*100</f>
        <v>87.2</v>
      </c>
      <c r="AC15" s="40">
        <f>(DATA!BA18/DATA!Q18)*100</f>
        <v>86.223662884927066</v>
      </c>
      <c r="AD15" s="69">
        <f>(DATA!BB18/DATA!R18)*100</f>
        <v>81.636060100166944</v>
      </c>
      <c r="AE15" s="69">
        <f>(DATA!BC18/DATA!S18)*100</f>
        <v>83.16326530612244</v>
      </c>
      <c r="AF15" s="69">
        <f>(DATA!BD18/DATA!T18)*100</f>
        <v>79.695431472081211</v>
      </c>
      <c r="AG15" s="69">
        <f>(DATA!BE18/DATA!U18)*100</f>
        <v>80.826446280991732</v>
      </c>
      <c r="AH15" s="69">
        <f>(DATA!BF18/DATA!V18)*100</f>
        <v>79.505300353356887</v>
      </c>
      <c r="AI15" s="69">
        <f>(DATA!BG18/DATA!W18)*100</f>
        <v>82.921348314606746</v>
      </c>
      <c r="AJ15" s="69">
        <f>(DATA!BH18/DATA!X18)*100</f>
        <v>80.167106420404579</v>
      </c>
      <c r="AK15" s="69">
        <f>(DATA!BI18/DATA!Y18)*100</f>
        <v>79.135494596841227</v>
      </c>
      <c r="AL15" s="77">
        <f>(DATA!BJ18/DATA!N18)*100</f>
        <v>10.440456769983687</v>
      </c>
      <c r="AM15" s="40">
        <f>(DATA!BK18/DATA!O18)*100</f>
        <v>10.95890410958904</v>
      </c>
      <c r="AN15" s="40">
        <f>(DATA!BL18/DATA!P18)*100</f>
        <v>10.879999999999999</v>
      </c>
      <c r="AO15" s="40">
        <f>(DATA!BM18/DATA!Q18)*100</f>
        <v>11.831442463533225</v>
      </c>
      <c r="AP15" s="69">
        <f>(DATA!BN18/DATA!R18)*100</f>
        <v>14.023372287145241</v>
      </c>
      <c r="AQ15" s="69">
        <f>(DATA!BO18/DATA!S18)*100</f>
        <v>14.795918367346939</v>
      </c>
      <c r="AR15" s="69">
        <f>(DATA!BP18/DATA!T18)*100</f>
        <v>16.074450084602368</v>
      </c>
      <c r="AS15" s="69">
        <f>(DATA!BQ18/DATA!U18)*100</f>
        <v>16.033057851239668</v>
      </c>
      <c r="AT15" s="69">
        <f>(DATA!BR18/DATA!V18)*100</f>
        <v>17.491166077738516</v>
      </c>
      <c r="AU15" s="69">
        <f>(DATA!BS18/DATA!W18)*100</f>
        <v>14.651685393258425</v>
      </c>
      <c r="AV15" s="69">
        <f>(DATA!BT18/DATA!X18)*100</f>
        <v>16.75461741424802</v>
      </c>
      <c r="AW15" s="69">
        <f>(DATA!BU18/DATA!Y18)*100</f>
        <v>17.539484621778886</v>
      </c>
      <c r="AX15" s="41" t="str">
        <f>IF(DATA!BV18&gt;0,(DATA!BV18/DATA!BJ18)*100,"NA")</f>
        <v>NA</v>
      </c>
      <c r="AY15" s="40" t="str">
        <f>IF(DATA!BW18&gt;0,(DATA!BW18/DATA!BK18)*100,"NA")</f>
        <v>NA</v>
      </c>
      <c r="AZ15" s="40">
        <f>IF(DATA!BX18&gt;0,(DATA!BX18/DATA!BL18)*100,"NA")</f>
        <v>10.294117647058822</v>
      </c>
      <c r="BA15" s="40">
        <f>IF(DATA!BY18&gt;0,(DATA!BY18/DATA!BM18)*100,"NA")</f>
        <v>10.95890410958904</v>
      </c>
      <c r="BB15" s="40">
        <f>IF(DATA!BZ18&gt;0,(DATA!BZ18/DATA!BN18)*100,"NA")</f>
        <v>7.1428571428571423</v>
      </c>
      <c r="BC15" s="40">
        <f>IF(DATA!CA18&gt;0,(DATA!CA18/DATA!BO18)*100,"NA")</f>
        <v>4.5977011494252871</v>
      </c>
      <c r="BD15" s="40">
        <f>IF(DATA!CB18&gt;0,(DATA!CB18/DATA!BP18)*100,"NA")</f>
        <v>1.0526315789473684</v>
      </c>
      <c r="BE15" s="40">
        <f>IF(DATA!CC18&gt;0,(DATA!CC18/DATA!BQ18)*100,"NA")</f>
        <v>10.309278350515463</v>
      </c>
      <c r="BF15" s="40">
        <f>IF(DATA!CD18&gt;0,(DATA!CD18/DATA!BR18)*100,"NA")</f>
        <v>13.131313131313133</v>
      </c>
      <c r="BG15" s="40">
        <f>IF(DATA!CE18&gt;0,(DATA!CE18/DATA!BS18)*100,"NA")</f>
        <v>8.2822085889570545</v>
      </c>
      <c r="BH15" s="40" t="str">
        <f>IF(DATA!CF18&gt;0,(DATA!CF18/DATA!BT18)*100,"NA")</f>
        <v>NA</v>
      </c>
      <c r="BI15" s="40">
        <f>IF(DATA!CG18&gt;0,(DATA!CG18/DATA!BU18)*100,"NA")</f>
        <v>4.028436018957346</v>
      </c>
      <c r="BJ15" s="77">
        <f>(DATA!CH18/DATA!N18)*100</f>
        <v>0</v>
      </c>
      <c r="BK15" s="40">
        <f>(DATA!CI18/DATA!O18)*100</f>
        <v>0.30441400304414001</v>
      </c>
      <c r="BL15" s="40">
        <f>(DATA!CJ18/DATA!P18)*100</f>
        <v>0.32</v>
      </c>
      <c r="BM15" s="40">
        <f>(DATA!CK18/DATA!Q18)*100</f>
        <v>0.32414910858995138</v>
      </c>
      <c r="BN15" s="69">
        <f>(DATA!CL18/DATA!R18)*100</f>
        <v>1.001669449081803</v>
      </c>
      <c r="BO15" s="69">
        <f>(DATA!CM18/DATA!S18)*100</f>
        <v>0.51020408163265307</v>
      </c>
      <c r="BP15" s="69">
        <f>(DATA!CN18/DATA!T18)*100</f>
        <v>2.3688663282571913</v>
      </c>
      <c r="BQ15" s="69">
        <f>(DATA!CO18/DATA!U18)*100</f>
        <v>1.1570247933884297</v>
      </c>
      <c r="BR15" s="69">
        <f>(DATA!CP18/DATA!V18)*100</f>
        <v>1.2367491166077738</v>
      </c>
      <c r="BS15" s="69">
        <f>(DATA!CQ18/DATA!W18)*100</f>
        <v>0.9887640449438202</v>
      </c>
      <c r="BT15" s="69">
        <f>(DATA!CR18/DATA!X18)*100</f>
        <v>1.3192612137203166</v>
      </c>
      <c r="BU15" s="69">
        <f>(DATA!CS18/DATA!Y18)*100</f>
        <v>1.288445552784705</v>
      </c>
      <c r="BV15" s="77">
        <f>(DATA!CT18/DATA!N18)*100</f>
        <v>0</v>
      </c>
      <c r="BW15" s="40">
        <f>(DATA!CU18/DATA!O18)*100</f>
        <v>0</v>
      </c>
      <c r="BX15" s="40">
        <f>(DATA!CV18/DATA!P18)*100</f>
        <v>0</v>
      </c>
      <c r="BY15" s="40">
        <f>(DATA!CW18/DATA!Q18)*100</f>
        <v>0</v>
      </c>
      <c r="BZ15" s="69">
        <f>(DATA!CX18/DATA!R18)*100</f>
        <v>0</v>
      </c>
      <c r="CA15" s="69">
        <f>(DATA!CY18/DATA!S18)*100</f>
        <v>0</v>
      </c>
      <c r="CB15" s="69">
        <f>(DATA!CZ18/DATA!T18)*100</f>
        <v>0</v>
      </c>
      <c r="CC15" s="69">
        <f>(DATA!DA18/DATA!U18)*100</f>
        <v>0</v>
      </c>
      <c r="CD15" s="69">
        <f>(DATA!DB18/DATA!V18)*100</f>
        <v>0</v>
      </c>
      <c r="CE15" s="69">
        <f>(DATA!DC18/DATA!W18)*100</f>
        <v>0.3146067415730337</v>
      </c>
      <c r="CF15" s="69">
        <f>(DATA!DD18/DATA!X18)*100</f>
        <v>0.17590149516270889</v>
      </c>
      <c r="CG15" s="69">
        <f>(DATA!DE18/DATA!Y18)*100</f>
        <v>0.12468827930174563</v>
      </c>
      <c r="CH15" s="77">
        <f>(DATA!DF18/DATA!N18)*100</f>
        <v>1.1419249592169658</v>
      </c>
      <c r="CI15" s="40">
        <f>(DATA!DG18/DATA!O18)*100</f>
        <v>1.8264840182648401</v>
      </c>
      <c r="CJ15" s="40">
        <f>(DATA!DH18/DATA!P18)*100</f>
        <v>1.6</v>
      </c>
      <c r="CK15" s="40">
        <f>(DATA!DI18/DATA!Q18)*100</f>
        <v>1.6207455429497568</v>
      </c>
      <c r="CL15" s="69">
        <f>(DATA!DJ18/DATA!R18)*100</f>
        <v>3.33889816360601</v>
      </c>
      <c r="CM15" s="69">
        <f>(DATA!DK18/DATA!S18)*100</f>
        <v>1.5306122448979591</v>
      </c>
      <c r="CN15" s="69">
        <f>(DATA!DL18/DATA!T18)*100</f>
        <v>1.8612521150592216</v>
      </c>
      <c r="CO15" s="69">
        <f>(DATA!DM18/DATA!U18)*100</f>
        <v>1.9834710743801653</v>
      </c>
      <c r="CP15" s="69">
        <f>(DATA!DN18/DATA!V18)*100</f>
        <v>1.7667844522968199</v>
      </c>
      <c r="CQ15" s="69">
        <f>(DATA!DO18/DATA!W18)*100</f>
        <v>1.1235955056179776</v>
      </c>
      <c r="CR15" s="69">
        <f>(DATA!DP18/DATA!X18)*100</f>
        <v>1.5831134564643801</v>
      </c>
      <c r="CS15" s="69">
        <f>(DATA!DQ18/DATA!Y18)*100</f>
        <v>1.9118869492934332</v>
      </c>
      <c r="CT15" s="87">
        <f t="shared" si="2"/>
        <v>100</v>
      </c>
      <c r="CU15" s="86">
        <f t="shared" si="3"/>
        <v>100</v>
      </c>
      <c r="CV15" s="86">
        <f t="shared" si="4"/>
        <v>100</v>
      </c>
      <c r="CW15" s="86">
        <f t="shared" si="5"/>
        <v>100.00000000000001</v>
      </c>
      <c r="CX15" s="88">
        <f t="shared" si="6"/>
        <v>100</v>
      </c>
      <c r="CY15" s="88">
        <f t="shared" si="7"/>
        <v>100</v>
      </c>
      <c r="CZ15" s="88">
        <f t="shared" si="8"/>
        <v>100</v>
      </c>
      <c r="DA15" s="88">
        <f t="shared" si="21"/>
        <v>100</v>
      </c>
      <c r="DB15" s="88">
        <f t="shared" si="22"/>
        <v>100</v>
      </c>
      <c r="DC15" s="88">
        <f t="shared" si="23"/>
        <v>100</v>
      </c>
      <c r="DD15" s="88">
        <f t="shared" si="24"/>
        <v>100</v>
      </c>
      <c r="DE15" s="88">
        <f t="shared" si="24"/>
        <v>100</v>
      </c>
      <c r="DF15" s="87">
        <f t="shared" si="9"/>
        <v>100</v>
      </c>
      <c r="DG15" s="86">
        <f t="shared" si="10"/>
        <v>100</v>
      </c>
      <c r="DH15" s="86">
        <f t="shared" si="11"/>
        <v>100</v>
      </c>
      <c r="DI15" s="86">
        <f t="shared" si="12"/>
        <v>100</v>
      </c>
      <c r="DJ15" s="88">
        <f t="shared" si="13"/>
        <v>100</v>
      </c>
      <c r="DK15" s="88">
        <f t="shared" si="14"/>
        <v>100</v>
      </c>
      <c r="DL15" s="88">
        <f t="shared" si="15"/>
        <v>100</v>
      </c>
      <c r="DM15" s="88">
        <f t="shared" si="16"/>
        <v>100</v>
      </c>
      <c r="DN15" s="88">
        <f t="shared" si="17"/>
        <v>100</v>
      </c>
      <c r="DO15" s="88">
        <f t="shared" si="18"/>
        <v>100</v>
      </c>
      <c r="DP15" s="88">
        <f t="shared" si="19"/>
        <v>100</v>
      </c>
      <c r="DQ15" s="88">
        <f t="shared" si="20"/>
        <v>100</v>
      </c>
    </row>
    <row r="16" spans="1:121">
      <c r="A16" s="63" t="s">
        <v>16</v>
      </c>
      <c r="B16" s="68">
        <f>(DATA!Z19/DATA!B19)*100</f>
        <v>62.548262548262542</v>
      </c>
      <c r="C16" s="40">
        <f>(DATA!AA19/DATA!C19)*100</f>
        <v>65.490196078431367</v>
      </c>
      <c r="D16" s="40">
        <f>(DATA!AB19/DATA!D19)*100</f>
        <v>61.805555555555557</v>
      </c>
      <c r="E16" s="40">
        <f>(DATA!AC19/DATA!E19)*100</f>
        <v>60.465116279069761</v>
      </c>
      <c r="F16" s="69">
        <f>(DATA!AD19/DATA!F19)*100</f>
        <v>48.562300319488813</v>
      </c>
      <c r="G16" s="69">
        <f>(DATA!AE19/DATA!G19)*100</f>
        <v>46.685878962536023</v>
      </c>
      <c r="H16" s="69">
        <f>(DATA!AF19/DATA!H19)*100</f>
        <v>42.388059701492537</v>
      </c>
      <c r="I16" s="69">
        <f>(DATA!AG19/DATA!I19)*100</f>
        <v>42.285714285714285</v>
      </c>
      <c r="J16" s="69">
        <f>(DATA!AH19/DATA!J19)*100</f>
        <v>43.672456575682382</v>
      </c>
      <c r="K16" s="69">
        <f>(DATA!AI19/DATA!K19)*100</f>
        <v>47.058823529411761</v>
      </c>
      <c r="L16" s="69">
        <f>(DATA!AJ19/DATA!L19)*100</f>
        <v>43.412526997840175</v>
      </c>
      <c r="M16" s="69">
        <f>(DATA!AK19/DATA!M19)*100</f>
        <v>44.622425629290618</v>
      </c>
      <c r="N16" s="77">
        <f>(DATA!AL19/DATA!B19)*100</f>
        <v>37.451737451737451</v>
      </c>
      <c r="O16" s="40">
        <f>(DATA!AM19/DATA!C19)*100</f>
        <v>34.509803921568626</v>
      </c>
      <c r="P16" s="40">
        <f>(DATA!AN19/DATA!D19)*100</f>
        <v>38.194444444444443</v>
      </c>
      <c r="Q16" s="40">
        <f>(DATA!AO19/DATA!E19)*100</f>
        <v>39.534883720930232</v>
      </c>
      <c r="R16" s="69">
        <f>(DATA!AP19/DATA!F19)*100</f>
        <v>51.437699680511187</v>
      </c>
      <c r="S16" s="69">
        <f>(DATA!AQ19/DATA!G19)*100</f>
        <v>53.314121037463977</v>
      </c>
      <c r="T16" s="69">
        <f>(DATA!AR19/DATA!H19)*100</f>
        <v>57.611940298507456</v>
      </c>
      <c r="U16" s="69">
        <f>(DATA!AS19/DATA!I19)*100</f>
        <v>57.714285714285715</v>
      </c>
      <c r="V16" s="69">
        <f>(DATA!AT19/DATA!J19)*100</f>
        <v>56.327543424317618</v>
      </c>
      <c r="W16" s="69">
        <f>(DATA!AU19/DATA!K19)*100</f>
        <v>52.941176470588239</v>
      </c>
      <c r="X16" s="69">
        <f>(DATA!AV19/DATA!L19)*100</f>
        <v>56.587473002159825</v>
      </c>
      <c r="Y16" s="69">
        <f>(DATA!AW19/DATA!M19)*100</f>
        <v>55.377574370709382</v>
      </c>
      <c r="Z16" s="77">
        <f>(DATA!AX19/DATA!N19)*100</f>
        <v>90.733590733590731</v>
      </c>
      <c r="AA16" s="40">
        <f>(DATA!AY19/DATA!O19)*100</f>
        <v>89.411764705882362</v>
      </c>
      <c r="AB16" s="40">
        <f>(DATA!AZ19/DATA!P19)*100</f>
        <v>87.847222222222214</v>
      </c>
      <c r="AC16" s="40">
        <f>(DATA!BA19/DATA!Q19)*100</f>
        <v>87.375415282392026</v>
      </c>
      <c r="AD16" s="69">
        <f>(DATA!BB19/DATA!R19)*100</f>
        <v>86.858974358974365</v>
      </c>
      <c r="AE16" s="69">
        <f>(DATA!BC19/DATA!S19)*100</f>
        <v>88.629737609329453</v>
      </c>
      <c r="AF16" s="69">
        <f>(DATA!BD19/DATA!T19)*100</f>
        <v>85.928143712574851</v>
      </c>
      <c r="AG16" s="69">
        <f>(DATA!BE19/DATA!U19)*100</f>
        <v>84.319526627218934</v>
      </c>
      <c r="AH16" s="69">
        <f>(DATA!BF19/DATA!V19)*100</f>
        <v>84.863523573200993</v>
      </c>
      <c r="AI16" s="69">
        <f>(DATA!BG19/DATA!W19)*100</f>
        <v>83.15789473684211</v>
      </c>
      <c r="AJ16" s="69">
        <f>(DATA!BH19/DATA!X19)*100</f>
        <v>79.91360691144709</v>
      </c>
      <c r="AK16" s="69">
        <f>(DATA!BI19/DATA!Y19)*100</f>
        <v>80.51044083526682</v>
      </c>
      <c r="AL16" s="77">
        <f>(DATA!BJ19/DATA!N19)*100</f>
        <v>3.0888030888030888</v>
      </c>
      <c r="AM16" s="40">
        <f>(DATA!BK19/DATA!O19)*100</f>
        <v>3.9215686274509802</v>
      </c>
      <c r="AN16" s="40">
        <f>(DATA!BL19/DATA!P19)*100</f>
        <v>4.5138888888888884</v>
      </c>
      <c r="AO16" s="40">
        <f>(DATA!BM19/DATA!Q19)*100</f>
        <v>4.6511627906976747</v>
      </c>
      <c r="AP16" s="69">
        <f>(DATA!BN19/DATA!R19)*100</f>
        <v>5.7692307692307692</v>
      </c>
      <c r="AQ16" s="69">
        <f>(DATA!BO19/DATA!S19)*100</f>
        <v>5.8309037900874632</v>
      </c>
      <c r="AR16" s="69">
        <f>(DATA!BP19/DATA!T19)*100</f>
        <v>5.3892215568862278</v>
      </c>
      <c r="AS16" s="69">
        <f>(DATA!BQ19/DATA!U19)*100</f>
        <v>5.9171597633136095</v>
      </c>
      <c r="AT16" s="69">
        <f>(DATA!BR19/DATA!V19)*100</f>
        <v>4.7146401985111659</v>
      </c>
      <c r="AU16" s="69">
        <f>(DATA!BS19/DATA!W19)*100</f>
        <v>5.2631578947368416</v>
      </c>
      <c r="AV16" s="69">
        <f>(DATA!BT19/DATA!X19)*100</f>
        <v>6.911447084233262</v>
      </c>
      <c r="AW16" s="69">
        <f>(DATA!BU19/DATA!Y19)*100</f>
        <v>7.4245939675174011</v>
      </c>
      <c r="AX16" s="41" t="str">
        <f>IF(DATA!BV19&gt;0,(DATA!BV19/DATA!BJ19)*100,"NA")</f>
        <v>NA</v>
      </c>
      <c r="AY16" s="40" t="str">
        <f>IF(DATA!BW19&gt;0,(DATA!BW19/DATA!BK19)*100,"NA")</f>
        <v>NA</v>
      </c>
      <c r="AZ16" s="40" t="str">
        <f>IF(DATA!BX19&gt;0,(DATA!BX19/DATA!BL19)*100,"NA")</f>
        <v>NA</v>
      </c>
      <c r="BA16" s="40" t="str">
        <f>IF(DATA!BY19&gt;0,(DATA!BY19/DATA!BM19)*100,"NA")</f>
        <v>NA</v>
      </c>
      <c r="BB16" s="40" t="str">
        <f>IF(DATA!BZ19&gt;0,(DATA!BZ19/DATA!BN19)*100,"NA")</f>
        <v>NA</v>
      </c>
      <c r="BC16" s="40" t="str">
        <f>IF(DATA!CA19&gt;0,(DATA!CA19/DATA!BO19)*100,"NA")</f>
        <v>NA</v>
      </c>
      <c r="BD16" s="40" t="str">
        <f>IF(DATA!CB19&gt;0,(DATA!CB19/DATA!BP19)*100,"NA")</f>
        <v>NA</v>
      </c>
      <c r="BE16" s="40" t="str">
        <f>IF(DATA!CC19&gt;0,(DATA!CC19/DATA!BQ19)*100,"NA")</f>
        <v>NA</v>
      </c>
      <c r="BF16" s="40" t="str">
        <f>IF(DATA!CD19&gt;0,(DATA!CD19/DATA!BR19)*100,"NA")</f>
        <v>NA</v>
      </c>
      <c r="BG16" s="40" t="str">
        <f>IF(DATA!CE19&gt;0,(DATA!CE19/DATA!BS19)*100,"NA")</f>
        <v>NA</v>
      </c>
      <c r="BH16" s="40" t="str">
        <f>IF(DATA!CF19&gt;0,(DATA!CF19/DATA!BT19)*100,"NA")</f>
        <v>NA</v>
      </c>
      <c r="BI16" s="40" t="str">
        <f>IF(DATA!CG19&gt;0,(DATA!CG19/DATA!BU19)*100,"NA")</f>
        <v>NA</v>
      </c>
      <c r="BJ16" s="77">
        <f>(DATA!CH19/DATA!N19)*100</f>
        <v>1.9305019305019304</v>
      </c>
      <c r="BK16" s="40">
        <f>(DATA!CI19/DATA!O19)*100</f>
        <v>1.9607843137254901</v>
      </c>
      <c r="BL16" s="40">
        <f>(DATA!CJ19/DATA!P19)*100</f>
        <v>2.4305555555555558</v>
      </c>
      <c r="BM16" s="40">
        <f>(DATA!CK19/DATA!Q19)*100</f>
        <v>2.6578073089700998</v>
      </c>
      <c r="BN16" s="69">
        <f>(DATA!CL19/DATA!R19)*100</f>
        <v>2.2435897435897436</v>
      </c>
      <c r="BO16" s="69">
        <f>(DATA!CM19/DATA!S19)*100</f>
        <v>1.1661807580174928</v>
      </c>
      <c r="BP16" s="69">
        <f>(DATA!CN19/DATA!T19)*100</f>
        <v>2.0958083832335328</v>
      </c>
      <c r="BQ16" s="69">
        <f>(DATA!CO19/DATA!U19)*100</f>
        <v>2.9585798816568047</v>
      </c>
      <c r="BR16" s="69">
        <f>(DATA!CP19/DATA!V19)*100</f>
        <v>2.9776674937965262</v>
      </c>
      <c r="BS16" s="69">
        <f>(DATA!CQ19/DATA!W19)*100</f>
        <v>1.8947368421052633</v>
      </c>
      <c r="BT16" s="69">
        <f>(DATA!CR19/DATA!X19)*100</f>
        <v>2.3758099352051838</v>
      </c>
      <c r="BU16" s="69">
        <f>(DATA!CS19/DATA!Y19)*100</f>
        <v>2.3201856148491879</v>
      </c>
      <c r="BV16" s="77">
        <f>(DATA!CT19/DATA!N19)*100</f>
        <v>0</v>
      </c>
      <c r="BW16" s="40">
        <f>(DATA!CU19/DATA!O19)*100</f>
        <v>0</v>
      </c>
      <c r="BX16" s="40">
        <f>(DATA!CV19/DATA!P19)*100</f>
        <v>0</v>
      </c>
      <c r="BY16" s="40">
        <f>(DATA!CW19/DATA!Q19)*100</f>
        <v>0</v>
      </c>
      <c r="BZ16" s="69">
        <f>(DATA!CX19/DATA!R19)*100</f>
        <v>0</v>
      </c>
      <c r="CA16" s="69">
        <f>(DATA!CY19/DATA!S19)*100</f>
        <v>0</v>
      </c>
      <c r="CB16" s="69">
        <f>(DATA!CZ19/DATA!T19)*100</f>
        <v>0</v>
      </c>
      <c r="CC16" s="69">
        <f>(DATA!DA19/DATA!U19)*100</f>
        <v>0.29585798816568049</v>
      </c>
      <c r="CD16" s="69">
        <f>(DATA!DB19/DATA!V19)*100</f>
        <v>1.9851116625310175</v>
      </c>
      <c r="CE16" s="69">
        <f>(DATA!DC19/DATA!W19)*100</f>
        <v>1.4736842105263157</v>
      </c>
      <c r="CF16" s="69">
        <f>(DATA!DD19/DATA!X19)*100</f>
        <v>2.5917926565874732</v>
      </c>
      <c r="CG16" s="69">
        <f>(DATA!DE19/DATA!Y19)*100</f>
        <v>2.7842227378190252</v>
      </c>
      <c r="CH16" s="77">
        <f>(DATA!DF19/DATA!N19)*100</f>
        <v>4.2471042471042466</v>
      </c>
      <c r="CI16" s="40">
        <f>(DATA!DG19/DATA!O19)*100</f>
        <v>4.7058823529411766</v>
      </c>
      <c r="CJ16" s="40">
        <f>(DATA!DH19/DATA!P19)*100</f>
        <v>5.2083333333333339</v>
      </c>
      <c r="CK16" s="40">
        <f>(DATA!DI19/DATA!Q19)*100</f>
        <v>5.3156146179401995</v>
      </c>
      <c r="CL16" s="69">
        <f>(DATA!DJ19/DATA!R19)*100</f>
        <v>5.1282051282051277</v>
      </c>
      <c r="CM16" s="69">
        <f>(DATA!DK19/DATA!S19)*100</f>
        <v>4.3731778425655978</v>
      </c>
      <c r="CN16" s="69">
        <f>(DATA!DL19/DATA!T19)*100</f>
        <v>6.5868263473053901</v>
      </c>
      <c r="CO16" s="69">
        <f>(DATA!DM19/DATA!U19)*100</f>
        <v>6.5088757396449708</v>
      </c>
      <c r="CP16" s="69">
        <f>(DATA!DN19/DATA!V19)*100</f>
        <v>5.4590570719602978</v>
      </c>
      <c r="CQ16" s="69">
        <f>(DATA!DO19/DATA!W19)*100</f>
        <v>8.2105263157894743</v>
      </c>
      <c r="CR16" s="69">
        <f>(DATA!DP19/DATA!X19)*100</f>
        <v>8.2073434125269973</v>
      </c>
      <c r="CS16" s="69">
        <f>(DATA!DQ19/DATA!Y19)*100</f>
        <v>6.9605568445475638</v>
      </c>
      <c r="CT16" s="87">
        <f t="shared" si="2"/>
        <v>100</v>
      </c>
      <c r="CU16" s="86">
        <f t="shared" si="3"/>
        <v>100</v>
      </c>
      <c r="CV16" s="86">
        <f t="shared" si="4"/>
        <v>100</v>
      </c>
      <c r="CW16" s="86">
        <f t="shared" si="5"/>
        <v>100</v>
      </c>
      <c r="CX16" s="88">
        <f t="shared" si="6"/>
        <v>100</v>
      </c>
      <c r="CY16" s="88">
        <f t="shared" si="7"/>
        <v>100</v>
      </c>
      <c r="CZ16" s="88">
        <f t="shared" si="8"/>
        <v>100</v>
      </c>
      <c r="DA16" s="88">
        <f t="shared" si="21"/>
        <v>100</v>
      </c>
      <c r="DB16" s="88">
        <f t="shared" si="22"/>
        <v>100</v>
      </c>
      <c r="DC16" s="88">
        <f t="shared" si="23"/>
        <v>100</v>
      </c>
      <c r="DD16" s="88">
        <f t="shared" si="24"/>
        <v>100</v>
      </c>
      <c r="DE16" s="88">
        <f t="shared" si="24"/>
        <v>100</v>
      </c>
      <c r="DF16" s="87">
        <f t="shared" si="9"/>
        <v>100</v>
      </c>
      <c r="DG16" s="86">
        <f t="shared" si="10"/>
        <v>100.00000000000001</v>
      </c>
      <c r="DH16" s="86">
        <f t="shared" si="11"/>
        <v>100</v>
      </c>
      <c r="DI16" s="86">
        <f t="shared" si="12"/>
        <v>100</v>
      </c>
      <c r="DJ16" s="88">
        <f t="shared" si="13"/>
        <v>100</v>
      </c>
      <c r="DK16" s="88">
        <f t="shared" si="14"/>
        <v>100</v>
      </c>
      <c r="DL16" s="88">
        <f t="shared" si="15"/>
        <v>100</v>
      </c>
      <c r="DM16" s="88">
        <f t="shared" si="16"/>
        <v>100</v>
      </c>
      <c r="DN16" s="88">
        <f t="shared" si="17"/>
        <v>100</v>
      </c>
      <c r="DO16" s="88">
        <f t="shared" si="18"/>
        <v>100</v>
      </c>
      <c r="DP16" s="88">
        <f t="shared" si="19"/>
        <v>100</v>
      </c>
      <c r="DQ16" s="88">
        <f t="shared" si="20"/>
        <v>100</v>
      </c>
    </row>
    <row r="17" spans="1:121">
      <c r="A17" s="63" t="s">
        <v>17</v>
      </c>
      <c r="B17" s="68">
        <f>(DATA!Z20/DATA!B20)*100</f>
        <v>77.906976744186053</v>
      </c>
      <c r="C17" s="40">
        <f>(DATA!AA20/DATA!C20)*100</f>
        <v>63.803680981595093</v>
      </c>
      <c r="D17" s="40">
        <f>(DATA!AB20/DATA!D20)*100</f>
        <v>58.260869565217391</v>
      </c>
      <c r="E17" s="40">
        <f>(DATA!AC20/DATA!E20)*100</f>
        <v>59.016393442622949</v>
      </c>
      <c r="F17" s="69">
        <f>(DATA!AD20/DATA!F20)*100</f>
        <v>48.854961832061065</v>
      </c>
      <c r="G17" s="69">
        <f>(DATA!AE20/DATA!G20)*100</f>
        <v>50</v>
      </c>
      <c r="H17" s="69">
        <f>(DATA!AF20/DATA!H20)*100</f>
        <v>51.322751322751323</v>
      </c>
      <c r="I17" s="69">
        <f>(DATA!AG20/DATA!I20)*100</f>
        <v>50.588235294117645</v>
      </c>
      <c r="J17" s="69">
        <f>(DATA!AH20/DATA!J20)*100</f>
        <v>49.714285714285715</v>
      </c>
      <c r="K17" s="69">
        <f>(DATA!AI20/DATA!K20)*100</f>
        <v>39.347408829174661</v>
      </c>
      <c r="L17" s="69">
        <f>(DATA!AJ20/DATA!L20)*100</f>
        <v>41.295546558704451</v>
      </c>
      <c r="M17" s="69">
        <f>(DATA!AK20/DATA!M20)*100</f>
        <v>41.25</v>
      </c>
      <c r="N17" s="77">
        <f>(DATA!AL20/DATA!B20)*100</f>
        <v>22.093023255813954</v>
      </c>
      <c r="O17" s="40">
        <f>(DATA!AM20/DATA!C20)*100</f>
        <v>36.196319018404907</v>
      </c>
      <c r="P17" s="40">
        <f>(DATA!AN20/DATA!D20)*100</f>
        <v>41.739130434782609</v>
      </c>
      <c r="Q17" s="40">
        <f>(DATA!AO20/DATA!E20)*100</f>
        <v>40.983606557377051</v>
      </c>
      <c r="R17" s="69">
        <f>(DATA!AP20/DATA!F20)*100</f>
        <v>51.145038167938928</v>
      </c>
      <c r="S17" s="69">
        <f>(DATA!AQ20/DATA!G20)*100</f>
        <v>50</v>
      </c>
      <c r="T17" s="69">
        <f>(DATA!AR20/DATA!H20)*100</f>
        <v>48.677248677248677</v>
      </c>
      <c r="U17" s="69">
        <f>(DATA!AS20/DATA!I20)*100</f>
        <v>49.411764705882355</v>
      </c>
      <c r="V17" s="69">
        <f>(DATA!AT20/DATA!J20)*100</f>
        <v>50.285714285714292</v>
      </c>
      <c r="W17" s="69">
        <f>(DATA!AU20/DATA!K20)*100</f>
        <v>60.652591170825332</v>
      </c>
      <c r="X17" s="69">
        <f>(DATA!AV20/DATA!L20)*100</f>
        <v>58.704453441295549</v>
      </c>
      <c r="Y17" s="69">
        <f>(DATA!AW20/DATA!M20)*100</f>
        <v>58.75</v>
      </c>
      <c r="Z17" s="77">
        <f>(DATA!AX20/DATA!N20)*100</f>
        <v>84.883720930232556</v>
      </c>
      <c r="AA17" s="40">
        <f>(DATA!AY20/DATA!O20)*100</f>
        <v>84.049079754601223</v>
      </c>
      <c r="AB17" s="40">
        <f>(DATA!AZ20/DATA!P20)*100</f>
        <v>83.478260869565219</v>
      </c>
      <c r="AC17" s="40">
        <f>(DATA!BA20/DATA!Q20)*100</f>
        <v>82.786885245901644</v>
      </c>
      <c r="AD17" s="69">
        <f>(DATA!BB20/DATA!R20)*100</f>
        <v>87.786259541984734</v>
      </c>
      <c r="AE17" s="69">
        <f>(DATA!BC20/DATA!S20)*100</f>
        <v>85</v>
      </c>
      <c r="AF17" s="69">
        <f>(DATA!BD20/DATA!T20)*100</f>
        <v>81.481481481481481</v>
      </c>
      <c r="AG17" s="69">
        <f>(DATA!BE20/DATA!U20)*100</f>
        <v>78.698224852071007</v>
      </c>
      <c r="AH17" s="69">
        <f>(DATA!BF20/DATA!V20)*100</f>
        <v>79.310344827586206</v>
      </c>
      <c r="AI17" s="69">
        <f>(DATA!BG20/DATA!W20)*100</f>
        <v>75.961538461538453</v>
      </c>
      <c r="AJ17" s="69">
        <f>(DATA!BH20/DATA!X20)*100</f>
        <v>74.948665297741272</v>
      </c>
      <c r="AK17" s="69">
        <f>(DATA!BI20/DATA!Y20)*100</f>
        <v>74.791666666666671</v>
      </c>
      <c r="AL17" s="77">
        <f>(DATA!BJ20/DATA!N20)*100</f>
        <v>13.953488372093023</v>
      </c>
      <c r="AM17" s="40">
        <f>(DATA!BK20/DATA!O20)*100</f>
        <v>15.337423312883436</v>
      </c>
      <c r="AN17" s="40">
        <f>(DATA!BL20/DATA!P20)*100</f>
        <v>16.521739130434781</v>
      </c>
      <c r="AO17" s="40">
        <f>(DATA!BM20/DATA!Q20)*100</f>
        <v>17.21311475409836</v>
      </c>
      <c r="AP17" s="69">
        <f>(DATA!BN20/DATA!R20)*100</f>
        <v>12.213740458015266</v>
      </c>
      <c r="AQ17" s="69">
        <f>(DATA!BO20/DATA!S20)*100</f>
        <v>15</v>
      </c>
      <c r="AR17" s="69">
        <f>(DATA!BP20/DATA!T20)*100</f>
        <v>17.989417989417987</v>
      </c>
      <c r="AS17" s="69">
        <f>(DATA!BQ20/DATA!U20)*100</f>
        <v>19.526627218934912</v>
      </c>
      <c r="AT17" s="69">
        <f>(DATA!BR20/DATA!V20)*100</f>
        <v>18.96551724137931</v>
      </c>
      <c r="AU17" s="69">
        <f>(DATA!BS20/DATA!W20)*100</f>
        <v>22.692307692307693</v>
      </c>
      <c r="AV17" s="69">
        <f>(DATA!BT20/DATA!X20)*100</f>
        <v>23.203285420944557</v>
      </c>
      <c r="AW17" s="69">
        <f>(DATA!BU20/DATA!Y20)*100</f>
        <v>23.333333333333332</v>
      </c>
      <c r="AX17" s="41">
        <f>IF(DATA!BV20&gt;0,(DATA!BV20/DATA!BJ20)*100,"NA")</f>
        <v>50</v>
      </c>
      <c r="AY17" s="40">
        <f>IF(DATA!BW20&gt;0,(DATA!BW20/DATA!BK20)*100,"NA")</f>
        <v>24</v>
      </c>
      <c r="AZ17" s="40">
        <f>IF(DATA!BX20&gt;0,(DATA!BX20/DATA!BL20)*100,"NA")</f>
        <v>21.052631578947366</v>
      </c>
      <c r="BA17" s="40">
        <f>IF(DATA!BY20&gt;0,(DATA!BY20/DATA!BM20)*100,"NA")</f>
        <v>19.047619047619047</v>
      </c>
      <c r="BB17" s="40">
        <f>IF(DATA!BZ20&gt;0,(DATA!BZ20/DATA!BN20)*100,"NA")</f>
        <v>37.5</v>
      </c>
      <c r="BC17" s="40">
        <f>IF(DATA!CA20&gt;0,(DATA!CA20/DATA!BO20)*100,"NA")</f>
        <v>33.333333333333329</v>
      </c>
      <c r="BD17" s="40">
        <f>IF(DATA!CB20&gt;0,(DATA!CB20/DATA!BP20)*100,"NA")</f>
        <v>20.588235294117645</v>
      </c>
      <c r="BE17" s="40">
        <f>IF(DATA!CC20&gt;0,(DATA!CC20/DATA!BQ20)*100,"NA")</f>
        <v>24.242424242424242</v>
      </c>
      <c r="BF17" s="40">
        <f>IF(DATA!CD20&gt;0,(DATA!CD20/DATA!BR20)*100,"NA")</f>
        <v>24.242424242424242</v>
      </c>
      <c r="BG17" s="40">
        <f>IF(DATA!CE20&gt;0,(DATA!CE20/DATA!BS20)*100,"NA")</f>
        <v>16.949152542372879</v>
      </c>
      <c r="BH17" s="40">
        <f>IF(DATA!CF20&gt;0,(DATA!CF20/DATA!BT20)*100,"NA")</f>
        <v>13.274336283185843</v>
      </c>
      <c r="BI17" s="40">
        <f>IF(DATA!CG20&gt;0,(DATA!CG20/DATA!BU20)*100,"NA")</f>
        <v>11.607142857142858</v>
      </c>
      <c r="BJ17" s="77">
        <f>(DATA!CH20/DATA!N20)*100</f>
        <v>0</v>
      </c>
      <c r="BK17" s="40">
        <f>(DATA!CI20/DATA!O20)*100</f>
        <v>0</v>
      </c>
      <c r="BL17" s="40">
        <f>(DATA!CJ20/DATA!P20)*100</f>
        <v>0</v>
      </c>
      <c r="BM17" s="40">
        <f>(DATA!CK20/DATA!Q20)*100</f>
        <v>0</v>
      </c>
      <c r="BN17" s="69">
        <f>(DATA!CL20/DATA!R20)*100</f>
        <v>0</v>
      </c>
      <c r="BO17" s="69">
        <f>(DATA!CM20/DATA!S20)*100</f>
        <v>0</v>
      </c>
      <c r="BP17" s="69">
        <f>(DATA!CN20/DATA!T20)*100</f>
        <v>0.52910052910052907</v>
      </c>
      <c r="BQ17" s="69">
        <f>(DATA!CO20/DATA!U20)*100</f>
        <v>0.59171597633136097</v>
      </c>
      <c r="BR17" s="69">
        <f>(DATA!CP20/DATA!V20)*100</f>
        <v>0.57471264367816088</v>
      </c>
      <c r="BS17" s="69">
        <f>(DATA!CQ20/DATA!W20)*100</f>
        <v>0.38461538461538464</v>
      </c>
      <c r="BT17" s="69">
        <f>(DATA!CR20/DATA!X20)*100</f>
        <v>0.82135523613963046</v>
      </c>
      <c r="BU17" s="69">
        <f>(DATA!CS20/DATA!Y20)*100</f>
        <v>1.0416666666666665</v>
      </c>
      <c r="BV17" s="77">
        <f>(DATA!CT20/DATA!N20)*100</f>
        <v>0</v>
      </c>
      <c r="BW17" s="40">
        <f>(DATA!CU20/DATA!O20)*100</f>
        <v>0</v>
      </c>
      <c r="BX17" s="40">
        <f>(DATA!CV20/DATA!P20)*100</f>
        <v>0</v>
      </c>
      <c r="BY17" s="40">
        <f>(DATA!CW20/DATA!Q20)*100</f>
        <v>0</v>
      </c>
      <c r="BZ17" s="69">
        <f>(DATA!CX20/DATA!R20)*100</f>
        <v>0</v>
      </c>
      <c r="CA17" s="69">
        <f>(DATA!CY20/DATA!S20)*100</f>
        <v>0</v>
      </c>
      <c r="CB17" s="69">
        <f>(DATA!CZ20/DATA!T20)*100</f>
        <v>0</v>
      </c>
      <c r="CC17" s="69">
        <f>(DATA!DA20/DATA!U20)*100</f>
        <v>0.59171597633136097</v>
      </c>
      <c r="CD17" s="69">
        <f>(DATA!DB20/DATA!V20)*100</f>
        <v>0.57471264367816088</v>
      </c>
      <c r="CE17" s="69">
        <f>(DATA!DC20/DATA!W20)*100</f>
        <v>0.57692307692307698</v>
      </c>
      <c r="CF17" s="69">
        <f>(DATA!DD20/DATA!X20)*100</f>
        <v>0.61601642710472282</v>
      </c>
      <c r="CG17" s="69">
        <f>(DATA!DE20/DATA!Y20)*100</f>
        <v>0.20833333333333334</v>
      </c>
      <c r="CH17" s="77">
        <f>(DATA!DF20/DATA!N20)*100</f>
        <v>1.1627906976744187</v>
      </c>
      <c r="CI17" s="40">
        <f>(DATA!DG20/DATA!O20)*100</f>
        <v>0.61349693251533743</v>
      </c>
      <c r="CJ17" s="40">
        <f>(DATA!DH20/DATA!P20)*100</f>
        <v>0</v>
      </c>
      <c r="CK17" s="40">
        <f>(DATA!DI20/DATA!Q20)*100</f>
        <v>0</v>
      </c>
      <c r="CL17" s="69">
        <f>(DATA!DJ20/DATA!R20)*100</f>
        <v>0</v>
      </c>
      <c r="CM17" s="69">
        <f>(DATA!DK20/DATA!S20)*100</f>
        <v>0</v>
      </c>
      <c r="CN17" s="69">
        <f>(DATA!DL20/DATA!T20)*100</f>
        <v>0</v>
      </c>
      <c r="CO17" s="69">
        <f>(DATA!DM20/DATA!U20)*100</f>
        <v>0.59171597633136097</v>
      </c>
      <c r="CP17" s="69">
        <f>(DATA!DN20/DATA!V20)*100</f>
        <v>0.57471264367816088</v>
      </c>
      <c r="CQ17" s="69">
        <f>(DATA!DO20/DATA!W20)*100</f>
        <v>0.38461538461538464</v>
      </c>
      <c r="CR17" s="69">
        <f>(DATA!DP20/DATA!X20)*100</f>
        <v>0.41067761806981523</v>
      </c>
      <c r="CS17" s="69">
        <f>(DATA!DQ20/DATA!Y20)*100</f>
        <v>0.625</v>
      </c>
      <c r="CT17" s="87">
        <f t="shared" si="2"/>
        <v>100</v>
      </c>
      <c r="CU17" s="86">
        <f t="shared" si="3"/>
        <v>100</v>
      </c>
      <c r="CV17" s="86">
        <f t="shared" si="4"/>
        <v>100</v>
      </c>
      <c r="CW17" s="86">
        <f t="shared" si="5"/>
        <v>100</v>
      </c>
      <c r="CX17" s="88">
        <f t="shared" si="6"/>
        <v>100</v>
      </c>
      <c r="CY17" s="88">
        <f t="shared" si="7"/>
        <v>100</v>
      </c>
      <c r="CZ17" s="88">
        <f t="shared" si="8"/>
        <v>100</v>
      </c>
      <c r="DA17" s="88">
        <f t="shared" si="21"/>
        <v>100</v>
      </c>
      <c r="DB17" s="88">
        <f t="shared" si="22"/>
        <v>100</v>
      </c>
      <c r="DC17" s="88">
        <f t="shared" si="23"/>
        <v>100</v>
      </c>
      <c r="DD17" s="88">
        <f t="shared" si="24"/>
        <v>100</v>
      </c>
      <c r="DE17" s="88">
        <f t="shared" si="24"/>
        <v>100</v>
      </c>
      <c r="DF17" s="87">
        <f t="shared" si="9"/>
        <v>100</v>
      </c>
      <c r="DG17" s="86">
        <f t="shared" si="10"/>
        <v>100</v>
      </c>
      <c r="DH17" s="86">
        <f t="shared" si="11"/>
        <v>100</v>
      </c>
      <c r="DI17" s="86">
        <f t="shared" si="12"/>
        <v>100</v>
      </c>
      <c r="DJ17" s="88">
        <f t="shared" si="13"/>
        <v>100</v>
      </c>
      <c r="DK17" s="88">
        <f t="shared" si="14"/>
        <v>100</v>
      </c>
      <c r="DL17" s="88">
        <f t="shared" si="15"/>
        <v>100</v>
      </c>
      <c r="DM17" s="88">
        <f t="shared" si="16"/>
        <v>100</v>
      </c>
      <c r="DN17" s="88">
        <f t="shared" si="17"/>
        <v>100</v>
      </c>
      <c r="DO17" s="88">
        <f t="shared" si="18"/>
        <v>100</v>
      </c>
      <c r="DP17" s="88">
        <f t="shared" si="19"/>
        <v>100</v>
      </c>
      <c r="DQ17" s="88">
        <f t="shared" si="20"/>
        <v>100</v>
      </c>
    </row>
    <row r="18" spans="1:121">
      <c r="A18" s="63" t="s">
        <v>18</v>
      </c>
      <c r="B18" s="68">
        <f>(DATA!Z21/DATA!B21)*100</f>
        <v>64.615384615384613</v>
      </c>
      <c r="C18" s="40">
        <f>(DATA!AA21/DATA!C21)*100</f>
        <v>57.487922705314013</v>
      </c>
      <c r="D18" s="40">
        <f>(DATA!AB21/DATA!D21)*100</f>
        <v>56.730769230769226</v>
      </c>
      <c r="E18" s="40">
        <f>(DATA!AC21/DATA!E21)*100</f>
        <v>56.281407035175882</v>
      </c>
      <c r="F18" s="69">
        <f>(DATA!AD21/DATA!F21)*100</f>
        <v>50.555555555555557</v>
      </c>
      <c r="G18" s="69">
        <f>(DATA!AE21/DATA!G21)*100</f>
        <v>50.802139037433157</v>
      </c>
      <c r="H18" s="69">
        <f>(DATA!AF21/DATA!H21)*100</f>
        <v>46.411483253588514</v>
      </c>
      <c r="I18" s="69">
        <f>(DATA!AG21/DATA!I21)*100</f>
        <v>41.706161137440759</v>
      </c>
      <c r="J18" s="69">
        <f>(DATA!AH21/DATA!J21)*100</f>
        <v>39.010989010989015</v>
      </c>
      <c r="K18" s="69">
        <f>(DATA!AI21/DATA!K21)*100</f>
        <v>41.441441441441441</v>
      </c>
      <c r="L18" s="69">
        <f>(DATA!AJ21/DATA!L21)*100</f>
        <v>40.654205607476634</v>
      </c>
      <c r="M18" s="69">
        <f>(DATA!AK21/DATA!M21)*100</f>
        <v>42.5</v>
      </c>
      <c r="N18" s="77">
        <f>(DATA!AL21/DATA!B21)*100</f>
        <v>35.384615384615387</v>
      </c>
      <c r="O18" s="40">
        <f>(DATA!AM21/DATA!C21)*100</f>
        <v>42.512077294685987</v>
      </c>
      <c r="P18" s="40">
        <f>(DATA!AN21/DATA!D21)*100</f>
        <v>43.269230769230774</v>
      </c>
      <c r="Q18" s="40">
        <f>(DATA!AO21/DATA!E21)*100</f>
        <v>43.718592964824118</v>
      </c>
      <c r="R18" s="69">
        <f>(DATA!AP21/DATA!F21)*100</f>
        <v>49.444444444444443</v>
      </c>
      <c r="S18" s="69">
        <f>(DATA!AQ21/DATA!G21)*100</f>
        <v>49.19786096256685</v>
      </c>
      <c r="T18" s="69">
        <f>(DATA!AR21/DATA!H21)*100</f>
        <v>53.588516746411486</v>
      </c>
      <c r="U18" s="69">
        <f>(DATA!AS21/DATA!I21)*100</f>
        <v>58.293838862559241</v>
      </c>
      <c r="V18" s="69">
        <f>(DATA!AT21/DATA!J21)*100</f>
        <v>60.989010989010993</v>
      </c>
      <c r="W18" s="69">
        <f>(DATA!AU21/DATA!K21)*100</f>
        <v>58.558558558558559</v>
      </c>
      <c r="X18" s="69">
        <f>(DATA!AV21/DATA!L21)*100</f>
        <v>59.345794392523366</v>
      </c>
      <c r="Y18" s="69">
        <f>(DATA!AW21/DATA!M21)*100</f>
        <v>57.499999999999993</v>
      </c>
      <c r="Z18" s="77">
        <f>(DATA!AX21/DATA!N21)*100</f>
        <v>81.025641025641022</v>
      </c>
      <c r="AA18" s="40">
        <f>(DATA!AY21/DATA!O21)*100</f>
        <v>78.260869565217391</v>
      </c>
      <c r="AB18" s="40">
        <f>(DATA!AZ21/DATA!P21)*100</f>
        <v>77.40384615384616</v>
      </c>
      <c r="AC18" s="40">
        <f>(DATA!BA21/DATA!Q21)*100</f>
        <v>77.386934673366838</v>
      </c>
      <c r="AD18" s="69">
        <f>(DATA!BB21/DATA!R21)*100</f>
        <v>81.666666666666671</v>
      </c>
      <c r="AE18" s="69">
        <f>(DATA!BC21/DATA!S21)*100</f>
        <v>82.887700534759361</v>
      </c>
      <c r="AF18" s="69">
        <f>(DATA!BD21/DATA!T21)*100</f>
        <v>83.732057416267949</v>
      </c>
      <c r="AG18" s="69">
        <f>(DATA!BE21/DATA!U21)*100</f>
        <v>81.042654028436019</v>
      </c>
      <c r="AH18" s="69">
        <f>(DATA!BF21/DATA!V21)*100</f>
        <v>80.769230769230774</v>
      </c>
      <c r="AI18" s="69">
        <f>(DATA!BG21/DATA!W21)*100</f>
        <v>77.339901477832512</v>
      </c>
      <c r="AJ18" s="69">
        <f>(DATA!BH21/DATA!X21)*100</f>
        <v>81.220657276995297</v>
      </c>
      <c r="AK18" s="69">
        <f>(DATA!BI21/DATA!Y21)*100</f>
        <v>82.412060301507537</v>
      </c>
      <c r="AL18" s="77">
        <f>(DATA!BJ21/DATA!N21)*100</f>
        <v>18.461538461538463</v>
      </c>
      <c r="AM18" s="40">
        <f>(DATA!BK21/DATA!O21)*100</f>
        <v>20.772946859903382</v>
      </c>
      <c r="AN18" s="40">
        <f>(DATA!BL21/DATA!P21)*100</f>
        <v>22.115384615384613</v>
      </c>
      <c r="AO18" s="40">
        <f>(DATA!BM21/DATA!Q21)*100</f>
        <v>21.608040201005025</v>
      </c>
      <c r="AP18" s="69">
        <f>(DATA!BN21/DATA!R21)*100</f>
        <v>17.222222222222221</v>
      </c>
      <c r="AQ18" s="69">
        <f>(DATA!BO21/DATA!S21)*100</f>
        <v>15.508021390374333</v>
      </c>
      <c r="AR18" s="69">
        <f>(DATA!BP21/DATA!T21)*100</f>
        <v>15.311004784688995</v>
      </c>
      <c r="AS18" s="69">
        <f>(DATA!BQ21/DATA!U21)*100</f>
        <v>16.587677725118482</v>
      </c>
      <c r="AT18" s="69">
        <f>(DATA!BR21/DATA!V21)*100</f>
        <v>17.582417582417584</v>
      </c>
      <c r="AU18" s="69">
        <f>(DATA!BS21/DATA!W21)*100</f>
        <v>20.19704433497537</v>
      </c>
      <c r="AV18" s="69">
        <f>(DATA!BT21/DATA!X21)*100</f>
        <v>17.370892018779344</v>
      </c>
      <c r="AW18" s="69">
        <f>(DATA!BU21/DATA!Y21)*100</f>
        <v>16.582914572864322</v>
      </c>
      <c r="AX18" s="41">
        <f>IF(DATA!BV21&gt;0,(DATA!BV21/DATA!BJ21)*100,"NA")</f>
        <v>41.666666666666671</v>
      </c>
      <c r="AY18" s="40">
        <f>IF(DATA!BW21&gt;0,(DATA!BW21/DATA!BK21)*100,"NA")</f>
        <v>34.883720930232556</v>
      </c>
      <c r="AZ18" s="40">
        <f>IF(DATA!BX21&gt;0,(DATA!BX21/DATA!BL21)*100,"NA")</f>
        <v>41.304347826086953</v>
      </c>
      <c r="BA18" s="40">
        <f>IF(DATA!BY21&gt;0,(DATA!BY21/DATA!BM21)*100,"NA")</f>
        <v>30.232558139534881</v>
      </c>
      <c r="BB18" s="40">
        <f>IF(DATA!BZ21&gt;0,(DATA!BZ21/DATA!BN21)*100,"NA")</f>
        <v>32.258064516129032</v>
      </c>
      <c r="BC18" s="40">
        <f>IF(DATA!CA21&gt;0,(DATA!CA21/DATA!BO21)*100,"NA")</f>
        <v>34.482758620689658</v>
      </c>
      <c r="BD18" s="40">
        <f>IF(DATA!CB21&gt;0,(DATA!CB21/DATA!BP21)*100,"NA")</f>
        <v>40.625</v>
      </c>
      <c r="BE18" s="40">
        <f>IF(DATA!CC21&gt;0,(DATA!CC21/DATA!BQ21)*100,"NA")</f>
        <v>57.142857142857139</v>
      </c>
      <c r="BF18" s="40">
        <f>IF(DATA!CD21&gt;0,(DATA!CD21/DATA!BR21)*100,"NA")</f>
        <v>56.25</v>
      </c>
      <c r="BG18" s="40">
        <f>IF(DATA!CE21&gt;0,(DATA!CE21/DATA!BS21)*100,"NA")</f>
        <v>53.658536585365859</v>
      </c>
      <c r="BH18" s="40" t="str">
        <f>IF(DATA!CF21&gt;0,(DATA!CF21/DATA!BT21)*100,"NA")</f>
        <v>NA</v>
      </c>
      <c r="BI18" s="40">
        <f>IF(DATA!CG21&gt;0,(DATA!CG21/DATA!BU21)*100,"NA")</f>
        <v>54.54545454545454</v>
      </c>
      <c r="BJ18" s="77">
        <f>(DATA!CH21/DATA!N21)*100</f>
        <v>0.51282051282051277</v>
      </c>
      <c r="BK18" s="40">
        <f>(DATA!CI21/DATA!O21)*100</f>
        <v>0.96618357487922701</v>
      </c>
      <c r="BL18" s="40">
        <f>(DATA!CJ21/DATA!P21)*100</f>
        <v>0.48076923076923078</v>
      </c>
      <c r="BM18" s="40">
        <f>(DATA!CK21/DATA!Q21)*100</f>
        <v>0.50251256281407031</v>
      </c>
      <c r="BN18" s="69">
        <f>(DATA!CL21/DATA!R21)*100</f>
        <v>0</v>
      </c>
      <c r="BO18" s="69">
        <f>(DATA!CM21/DATA!S21)*100</f>
        <v>0.53475935828876997</v>
      </c>
      <c r="BP18" s="69">
        <f>(DATA!CN21/DATA!T21)*100</f>
        <v>0.4784688995215311</v>
      </c>
      <c r="BQ18" s="69">
        <f>(DATA!CO21/DATA!U21)*100</f>
        <v>0.47393364928909953</v>
      </c>
      <c r="BR18" s="69">
        <f>(DATA!CP21/DATA!V21)*100</f>
        <v>0</v>
      </c>
      <c r="BS18" s="69">
        <f>(DATA!CQ21/DATA!W21)*100</f>
        <v>0.49261083743842365</v>
      </c>
      <c r="BT18" s="69">
        <f>(DATA!CR21/DATA!X21)*100</f>
        <v>0.46948356807511737</v>
      </c>
      <c r="BU18" s="69">
        <f>(DATA!CS21/DATA!Y21)*100</f>
        <v>0.50251256281407031</v>
      </c>
      <c r="BV18" s="77">
        <f>(DATA!CT21/DATA!N21)*100</f>
        <v>0</v>
      </c>
      <c r="BW18" s="40">
        <f>(DATA!CU21/DATA!O21)*100</f>
        <v>0</v>
      </c>
      <c r="BX18" s="40">
        <f>(DATA!CV21/DATA!P21)*100</f>
        <v>0</v>
      </c>
      <c r="BY18" s="40">
        <f>(DATA!CW21/DATA!Q21)*100</f>
        <v>0</v>
      </c>
      <c r="BZ18" s="69">
        <f>(DATA!CX21/DATA!R21)*100</f>
        <v>0</v>
      </c>
      <c r="CA18" s="69">
        <f>(DATA!CY21/DATA!S21)*100</f>
        <v>0</v>
      </c>
      <c r="CB18" s="69">
        <f>(DATA!CZ21/DATA!T21)*100</f>
        <v>0</v>
      </c>
      <c r="CC18" s="69">
        <f>(DATA!DA21/DATA!U21)*100</f>
        <v>0.47393364928909953</v>
      </c>
      <c r="CD18" s="69">
        <f>(DATA!DB21/DATA!V21)*100</f>
        <v>0.5494505494505495</v>
      </c>
      <c r="CE18" s="69">
        <f>(DATA!DC21/DATA!W21)*100</f>
        <v>0.49261083743842365</v>
      </c>
      <c r="CF18" s="69">
        <f>(DATA!DD21/DATA!X21)*100</f>
        <v>0.46948356807511737</v>
      </c>
      <c r="CG18" s="69">
        <f>(DATA!DE21/DATA!Y21)*100</f>
        <v>0</v>
      </c>
      <c r="CH18" s="77">
        <f>(DATA!DF21/DATA!N21)*100</f>
        <v>0</v>
      </c>
      <c r="CI18" s="40">
        <f>(DATA!DG21/DATA!O21)*100</f>
        <v>0</v>
      </c>
      <c r="CJ18" s="40">
        <f>(DATA!DH21/DATA!P21)*100</f>
        <v>0</v>
      </c>
      <c r="CK18" s="40">
        <f>(DATA!DI21/DATA!Q21)*100</f>
        <v>0.50251256281407031</v>
      </c>
      <c r="CL18" s="69">
        <f>(DATA!DJ21/DATA!R21)*100</f>
        <v>1.1111111111111112</v>
      </c>
      <c r="CM18" s="69">
        <f>(DATA!DK21/DATA!S21)*100</f>
        <v>1.0695187165775399</v>
      </c>
      <c r="CN18" s="69">
        <f>(DATA!DL21/DATA!T21)*100</f>
        <v>0.4784688995215311</v>
      </c>
      <c r="CO18" s="69">
        <f>(DATA!DM21/DATA!U21)*100</f>
        <v>1.4218009478672986</v>
      </c>
      <c r="CP18" s="69">
        <f>(DATA!DN21/DATA!V21)*100</f>
        <v>1.098901098901099</v>
      </c>
      <c r="CQ18" s="69">
        <f>(DATA!DO21/DATA!W21)*100</f>
        <v>1.4778325123152709</v>
      </c>
      <c r="CR18" s="69">
        <f>(DATA!DP21/DATA!X21)*100</f>
        <v>0.46948356807511737</v>
      </c>
      <c r="CS18" s="69">
        <f>(DATA!DQ21/DATA!Y21)*100</f>
        <v>0.50251256281407031</v>
      </c>
      <c r="CT18" s="87">
        <f t="shared" si="2"/>
        <v>100</v>
      </c>
      <c r="CU18" s="86">
        <f t="shared" si="3"/>
        <v>100</v>
      </c>
      <c r="CV18" s="86">
        <f t="shared" si="4"/>
        <v>100</v>
      </c>
      <c r="CW18" s="86">
        <f t="shared" si="5"/>
        <v>100</v>
      </c>
      <c r="CX18" s="88">
        <f t="shared" si="6"/>
        <v>100</v>
      </c>
      <c r="CY18" s="88">
        <f t="shared" si="7"/>
        <v>100</v>
      </c>
      <c r="CZ18" s="88">
        <f t="shared" si="8"/>
        <v>100</v>
      </c>
      <c r="DA18" s="88">
        <f t="shared" si="21"/>
        <v>100</v>
      </c>
      <c r="DB18" s="88">
        <f t="shared" si="22"/>
        <v>100</v>
      </c>
      <c r="DC18" s="88">
        <f t="shared" si="23"/>
        <v>100</v>
      </c>
      <c r="DD18" s="88">
        <f t="shared" si="24"/>
        <v>100</v>
      </c>
      <c r="DE18" s="88">
        <f t="shared" si="24"/>
        <v>100</v>
      </c>
      <c r="DF18" s="87">
        <f t="shared" si="9"/>
        <v>100</v>
      </c>
      <c r="DG18" s="86">
        <f t="shared" si="10"/>
        <v>100</v>
      </c>
      <c r="DH18" s="86">
        <f t="shared" si="11"/>
        <v>100</v>
      </c>
      <c r="DI18" s="86">
        <f t="shared" si="12"/>
        <v>100</v>
      </c>
      <c r="DJ18" s="88">
        <f t="shared" si="13"/>
        <v>100</v>
      </c>
      <c r="DK18" s="88">
        <f t="shared" si="14"/>
        <v>100</v>
      </c>
      <c r="DL18" s="88">
        <f t="shared" si="15"/>
        <v>100</v>
      </c>
      <c r="DM18" s="88">
        <f t="shared" si="16"/>
        <v>100</v>
      </c>
      <c r="DN18" s="88">
        <f t="shared" si="17"/>
        <v>100</v>
      </c>
      <c r="DO18" s="88">
        <f t="shared" si="18"/>
        <v>100</v>
      </c>
      <c r="DP18" s="88">
        <f t="shared" si="19"/>
        <v>100</v>
      </c>
      <c r="DQ18" s="88">
        <f t="shared" si="20"/>
        <v>100</v>
      </c>
    </row>
    <row r="19" spans="1:121">
      <c r="A19" s="63" t="s">
        <v>19</v>
      </c>
      <c r="B19" s="68">
        <f>(DATA!Z22/DATA!B22)*100</f>
        <v>64.430894308943081</v>
      </c>
      <c r="C19" s="40">
        <f>(DATA!AA22/DATA!C22)*100</f>
        <v>62.117503059975519</v>
      </c>
      <c r="D19" s="40">
        <f>(DATA!AB22/DATA!D22)*100</f>
        <v>58.874458874458881</v>
      </c>
      <c r="E19" s="40">
        <f>(DATA!AC22/DATA!E22)*100</f>
        <v>53.065134099616863</v>
      </c>
      <c r="F19" s="69">
        <f>(DATA!AD22/DATA!F22)*100</f>
        <v>50.025601638504867</v>
      </c>
      <c r="G19" s="69">
        <f>(DATA!AE22/DATA!G22)*100</f>
        <v>48.821218074656187</v>
      </c>
      <c r="H19" s="69">
        <f>(DATA!AF22/DATA!H22)*100</f>
        <v>47.464671654197836</v>
      </c>
      <c r="I19" s="69">
        <f>(DATA!AG22/DATA!I22)*100</f>
        <v>46.428571428571431</v>
      </c>
      <c r="J19" s="69">
        <f>(DATA!AH22/DATA!J22)*100</f>
        <v>45.70264765784114</v>
      </c>
      <c r="K19" s="69">
        <f>(DATA!AI22/DATA!K22)*100</f>
        <v>43.24743868363862</v>
      </c>
      <c r="L19" s="69">
        <f>(DATA!AJ22/DATA!L22)*100</f>
        <v>43.509096515571997</v>
      </c>
      <c r="M19" s="69">
        <f>(DATA!AK22/DATA!M22)*100</f>
        <v>41.092436974789912</v>
      </c>
      <c r="N19" s="77">
        <f>(DATA!AL22/DATA!B22)*100</f>
        <v>35.569105691056912</v>
      </c>
      <c r="O19" s="40">
        <f>(DATA!AM22/DATA!C22)*100</f>
        <v>37.882496940024481</v>
      </c>
      <c r="P19" s="40">
        <f>(DATA!AN22/DATA!D22)*100</f>
        <v>41.125541125541126</v>
      </c>
      <c r="Q19" s="40">
        <f>(DATA!AO22/DATA!E22)*100</f>
        <v>46.934865900383144</v>
      </c>
      <c r="R19" s="69">
        <f>(DATA!AP22/DATA!F22)*100</f>
        <v>49.97439836149514</v>
      </c>
      <c r="S19" s="69">
        <f>(DATA!AQ22/DATA!G22)*100</f>
        <v>51.178781925343806</v>
      </c>
      <c r="T19" s="69">
        <f>(DATA!AR22/DATA!H22)*100</f>
        <v>52.535328345802156</v>
      </c>
      <c r="U19" s="69">
        <f>(DATA!AS22/DATA!I22)*100</f>
        <v>53.571428571428569</v>
      </c>
      <c r="V19" s="69">
        <f>(DATA!AT22/DATA!J22)*100</f>
        <v>54.297352342158852</v>
      </c>
      <c r="W19" s="69">
        <f>(DATA!AU22/DATA!K22)*100</f>
        <v>56.75256131636138</v>
      </c>
      <c r="X19" s="69">
        <f>(DATA!AV22/DATA!L22)*100</f>
        <v>56.490903484428003</v>
      </c>
      <c r="Y19" s="69">
        <f>(DATA!AW22/DATA!M22)*100</f>
        <v>58.907563025210088</v>
      </c>
      <c r="Z19" s="77">
        <f>(DATA!AX22/DATA!N22)*100</f>
        <v>80.487804878048792</v>
      </c>
      <c r="AA19" s="40">
        <f>(DATA!AY22/DATA!O22)*100</f>
        <v>80.392156862745097</v>
      </c>
      <c r="AB19" s="40">
        <f>(DATA!AZ22/DATA!P22)*100</f>
        <v>78.761609907120743</v>
      </c>
      <c r="AC19" s="40">
        <f>(DATA!BA22/DATA!Q22)*100</f>
        <v>78.224776500638569</v>
      </c>
      <c r="AD19" s="69">
        <f>(DATA!BB22/DATA!R22)*100</f>
        <v>75.154004106776185</v>
      </c>
      <c r="AE19" s="69">
        <f>(DATA!BC22/DATA!S22)*100</f>
        <v>71.590349581486961</v>
      </c>
      <c r="AF19" s="69">
        <f>(DATA!BD22/DATA!T22)*100</f>
        <v>72.606161532056618</v>
      </c>
      <c r="AG19" s="69">
        <f>(DATA!BE22/DATA!U22)*100</f>
        <v>72.382522671063469</v>
      </c>
      <c r="AH19" s="69">
        <f>(DATA!BF22/DATA!V22)*100</f>
        <v>69.757899056216658</v>
      </c>
      <c r="AI19" s="69">
        <f>(DATA!BG22/DATA!W22)*100</f>
        <v>63.40319049108539</v>
      </c>
      <c r="AJ19" s="69">
        <f>(DATA!BH22/DATA!X22)*100</f>
        <v>61.384903306300686</v>
      </c>
      <c r="AK19" s="69">
        <f>(DATA!BI22/DATA!Y22)*100</f>
        <v>57.325746799431009</v>
      </c>
      <c r="AL19" s="77">
        <f>(DATA!BJ22/DATA!N22)*100</f>
        <v>8.9430894308943092</v>
      </c>
      <c r="AM19" s="40">
        <f>(DATA!BK22/DATA!O22)*100</f>
        <v>8.5784313725490193</v>
      </c>
      <c r="AN19" s="40">
        <f>(DATA!BL22/DATA!P22)*100</f>
        <v>9.2260061919504643</v>
      </c>
      <c r="AO19" s="40">
        <f>(DATA!BM22/DATA!Q22)*100</f>
        <v>9.7062579821200501</v>
      </c>
      <c r="AP19" s="69">
        <f>(DATA!BN22/DATA!R22)*100</f>
        <v>11.088295687885012</v>
      </c>
      <c r="AQ19" s="69">
        <f>(DATA!BO22/DATA!S22)*100</f>
        <v>12.309207287050713</v>
      </c>
      <c r="AR19" s="69">
        <f>(DATA!BP22/DATA!T22)*100</f>
        <v>12.156536219816818</v>
      </c>
      <c r="AS19" s="69">
        <f>(DATA!BQ22/DATA!U22)*100</f>
        <v>12.448474855729597</v>
      </c>
      <c r="AT19" s="69">
        <f>(DATA!BR22/DATA!V22)*100</f>
        <v>12.802626179729176</v>
      </c>
      <c r="AU19" s="69">
        <f>(DATA!BS22/DATA!W22)*100</f>
        <v>14.638723803565842</v>
      </c>
      <c r="AV19" s="69">
        <f>(DATA!BT22/DATA!X22)*100</f>
        <v>15.689332501559575</v>
      </c>
      <c r="AW19" s="69">
        <f>(DATA!BU22/DATA!Y22)*100</f>
        <v>15.846372688477953</v>
      </c>
      <c r="AX19" s="41">
        <f>IF(DATA!BV22&gt;0,(DATA!BV22/DATA!BJ22)*100,"NA")</f>
        <v>3.0303030303030303</v>
      </c>
      <c r="AY19" s="40">
        <f>IF(DATA!BW22&gt;0,(DATA!BW22/DATA!BK22)*100,"NA")</f>
        <v>2.8571428571428572</v>
      </c>
      <c r="AZ19" s="40">
        <f>IF(DATA!BX22&gt;0,(DATA!BX22/DATA!BL22)*100,"NA")</f>
        <v>2.0134228187919461</v>
      </c>
      <c r="BA19" s="40">
        <f>IF(DATA!BY22&gt;0,(DATA!BY22/DATA!BM22)*100,"NA")</f>
        <v>3.2894736842105261</v>
      </c>
      <c r="BB19" s="40">
        <f>IF(DATA!BZ22&gt;0,(DATA!BZ22/DATA!BN22)*100,"NA")</f>
        <v>3.2407407407407405</v>
      </c>
      <c r="BC19" s="40">
        <f>IF(DATA!CA22&gt;0,(DATA!CA22/DATA!BO22)*100,"NA")</f>
        <v>8</v>
      </c>
      <c r="BD19" s="40">
        <f>IF(DATA!CB22&gt;0,(DATA!CB22/DATA!BP22)*100,"NA")</f>
        <v>7.5342465753424657</v>
      </c>
      <c r="BE19" s="40">
        <f>IF(DATA!CC22&gt;0,(DATA!CC22/DATA!BQ22)*100,"NA")</f>
        <v>7.6158940397350996</v>
      </c>
      <c r="BF19" s="40">
        <f>IF(DATA!CD22&gt;0,(DATA!CD22/DATA!BR22)*100,"NA")</f>
        <v>6.4102564102564097</v>
      </c>
      <c r="BG19" s="40">
        <f>IF(DATA!CE22&gt;0,(DATA!CE22/DATA!BS22)*100,"NA")</f>
        <v>6.8376068376068382</v>
      </c>
      <c r="BH19" s="40">
        <f>IF(DATA!CF22&gt;0,(DATA!CF22/DATA!BT22)*100,"NA")</f>
        <v>1.5904572564612325</v>
      </c>
      <c r="BI19" s="40">
        <f>IF(DATA!CG22&gt;0,(DATA!CG22/DATA!BU22)*100,"NA")</f>
        <v>1.4362657091561939</v>
      </c>
      <c r="BJ19" s="77">
        <f>(DATA!CH22/DATA!N22)*100</f>
        <v>9.4173441734417338</v>
      </c>
      <c r="BK19" s="40">
        <f>(DATA!CI22/DATA!O22)*100</f>
        <v>9.8651960784313726</v>
      </c>
      <c r="BL19" s="40">
        <f>(DATA!CJ22/DATA!P22)*100</f>
        <v>10.65015479876161</v>
      </c>
      <c r="BM19" s="40">
        <f>(DATA!CK22/DATA!Q22)*100</f>
        <v>10.855683269476373</v>
      </c>
      <c r="BN19" s="69">
        <f>(DATA!CL22/DATA!R22)*100</f>
        <v>12.474332648870638</v>
      </c>
      <c r="BO19" s="69">
        <f>(DATA!CM22/DATA!S22)*100</f>
        <v>14.180206794682423</v>
      </c>
      <c r="BP19" s="69">
        <f>(DATA!CN22/DATA!T22)*100</f>
        <v>13.322231473771856</v>
      </c>
      <c r="BQ19" s="69">
        <f>(DATA!CO22/DATA!U22)*100</f>
        <v>12.654575432811214</v>
      </c>
      <c r="BR19" s="69">
        <f>(DATA!CP22/DATA!V22)*100</f>
        <v>14.649158801805498</v>
      </c>
      <c r="BS19" s="69">
        <f>(DATA!CQ22/DATA!W22)*100</f>
        <v>19.080387863622146</v>
      </c>
      <c r="BT19" s="69">
        <f>(DATA!CR22/DATA!X22)*100</f>
        <v>19.806612601372429</v>
      </c>
      <c r="BU19" s="69">
        <f>(DATA!CS22/DATA!Y22)*100</f>
        <v>22.987197724039827</v>
      </c>
      <c r="BV19" s="77">
        <f>(DATA!CT22/DATA!N22)*100</f>
        <v>0</v>
      </c>
      <c r="BW19" s="40">
        <f>(DATA!CU22/DATA!O22)*100</f>
        <v>0</v>
      </c>
      <c r="BX19" s="40">
        <f>(DATA!CV22/DATA!P22)*100</f>
        <v>0</v>
      </c>
      <c r="BY19" s="40">
        <f>(DATA!CW22/DATA!Q22)*100</f>
        <v>0</v>
      </c>
      <c r="BZ19" s="69">
        <f>(DATA!CX22/DATA!R22)*100</f>
        <v>0</v>
      </c>
      <c r="CA19" s="69">
        <f>(DATA!CY22/DATA!S22)*100</f>
        <v>0</v>
      </c>
      <c r="CB19" s="69">
        <f>(DATA!CZ22/DATA!T22)*100</f>
        <v>0</v>
      </c>
      <c r="CC19" s="69">
        <f>(DATA!DA22/DATA!U22)*100</f>
        <v>0</v>
      </c>
      <c r="CD19" s="69">
        <f>(DATA!DB22/DATA!V22)*100</f>
        <v>0.49240869922035291</v>
      </c>
      <c r="CE19" s="69">
        <f>(DATA!DC22/DATA!W22)*100</f>
        <v>0.78198310916484204</v>
      </c>
      <c r="CF19" s="69">
        <f>(DATA!DD22/DATA!X22)*100</f>
        <v>0.84217092950717409</v>
      </c>
      <c r="CG19" s="69">
        <f>(DATA!DE22/DATA!Y22)*100</f>
        <v>1.1095305832147937</v>
      </c>
      <c r="CH19" s="77">
        <f>(DATA!DF22/DATA!N22)*100</f>
        <v>1.1517615176151761</v>
      </c>
      <c r="CI19" s="40">
        <f>(DATA!DG22/DATA!O22)*100</f>
        <v>1.1642156862745099</v>
      </c>
      <c r="CJ19" s="40">
        <f>(DATA!DH22/DATA!P22)*100</f>
        <v>1.3622291021671828</v>
      </c>
      <c r="CK19" s="40">
        <f>(DATA!DI22/DATA!Q22)*100</f>
        <v>1.2132822477650063</v>
      </c>
      <c r="CL19" s="69">
        <f>(DATA!DJ22/DATA!R22)*100</f>
        <v>1.2833675564681724</v>
      </c>
      <c r="CM19" s="69">
        <f>(DATA!DK22/DATA!S22)*100</f>
        <v>1.9202363367799113</v>
      </c>
      <c r="CN19" s="69">
        <f>(DATA!DL22/DATA!T22)*100</f>
        <v>1.9150707743547042</v>
      </c>
      <c r="CO19" s="69">
        <f>(DATA!DM22/DATA!U22)*100</f>
        <v>2.514427040395713</v>
      </c>
      <c r="CP19" s="69">
        <f>(DATA!DN22/DATA!V22)*100</f>
        <v>2.2979072630283133</v>
      </c>
      <c r="CQ19" s="69">
        <f>(DATA!DO22/DATA!W22)*100</f>
        <v>2.0957147325617766</v>
      </c>
      <c r="CR19" s="69">
        <f>(DATA!DP22/DATA!X22)*100</f>
        <v>2.2769806612601373</v>
      </c>
      <c r="CS19" s="69">
        <f>(DATA!DQ22/DATA!Y22)*100</f>
        <v>2.7311522048364156</v>
      </c>
      <c r="CT19" s="87">
        <f t="shared" si="2"/>
        <v>100</v>
      </c>
      <c r="CU19" s="86">
        <f t="shared" si="3"/>
        <v>100</v>
      </c>
      <c r="CV19" s="86">
        <f t="shared" si="4"/>
        <v>100</v>
      </c>
      <c r="CW19" s="86">
        <f t="shared" si="5"/>
        <v>100</v>
      </c>
      <c r="CX19" s="88">
        <f t="shared" si="6"/>
        <v>100</v>
      </c>
      <c r="CY19" s="88">
        <f t="shared" si="7"/>
        <v>100</v>
      </c>
      <c r="CZ19" s="88">
        <f t="shared" si="8"/>
        <v>100</v>
      </c>
      <c r="DA19" s="88">
        <f t="shared" si="21"/>
        <v>100</v>
      </c>
      <c r="DB19" s="88">
        <f t="shared" si="22"/>
        <v>100</v>
      </c>
      <c r="DC19" s="88">
        <f t="shared" si="23"/>
        <v>100</v>
      </c>
      <c r="DD19" s="88">
        <f t="shared" si="24"/>
        <v>100</v>
      </c>
      <c r="DE19" s="88">
        <f t="shared" si="24"/>
        <v>100</v>
      </c>
      <c r="DF19" s="87">
        <f t="shared" si="9"/>
        <v>100.00000000000001</v>
      </c>
      <c r="DG19" s="86">
        <f t="shared" si="10"/>
        <v>100</v>
      </c>
      <c r="DH19" s="86">
        <f t="shared" si="11"/>
        <v>100</v>
      </c>
      <c r="DI19" s="86">
        <f t="shared" si="12"/>
        <v>100</v>
      </c>
      <c r="DJ19" s="88">
        <f t="shared" si="13"/>
        <v>100</v>
      </c>
      <c r="DK19" s="88">
        <f t="shared" si="14"/>
        <v>100</v>
      </c>
      <c r="DL19" s="88">
        <f t="shared" si="15"/>
        <v>100</v>
      </c>
      <c r="DM19" s="88">
        <f t="shared" si="16"/>
        <v>100</v>
      </c>
      <c r="DN19" s="88">
        <f t="shared" si="17"/>
        <v>100</v>
      </c>
      <c r="DO19" s="88">
        <f t="shared" si="18"/>
        <v>100</v>
      </c>
      <c r="DP19" s="88">
        <f t="shared" si="19"/>
        <v>100</v>
      </c>
      <c r="DQ19" s="88">
        <f t="shared" si="20"/>
        <v>100</v>
      </c>
    </row>
    <row r="20" spans="1:121">
      <c r="A20" s="63" t="s">
        <v>20</v>
      </c>
      <c r="B20" s="68">
        <f>(DATA!Z23/DATA!B23)*100</f>
        <v>67.711598746081506</v>
      </c>
      <c r="C20" s="40">
        <f>(DATA!AA23/DATA!C23)*100</f>
        <v>62.698412698412696</v>
      </c>
      <c r="D20" s="40">
        <f>(DATA!AB23/DATA!D23)*100</f>
        <v>62.295081967213115</v>
      </c>
      <c r="E20" s="40">
        <f>(DATA!AC23/DATA!E23)*100</f>
        <v>59.740259740259738</v>
      </c>
      <c r="F20" s="69">
        <f>(DATA!AD23/DATA!F23)*100</f>
        <v>51.953125</v>
      </c>
      <c r="G20" s="69">
        <f>(DATA!AE23/DATA!G23)*100</f>
        <v>47.211895910780669</v>
      </c>
      <c r="H20" s="69">
        <f>(DATA!AF23/DATA!H23)*100</f>
        <v>44.053601340033502</v>
      </c>
      <c r="I20" s="69">
        <f>(DATA!AG23/DATA!I23)*100</f>
        <v>44.559585492227974</v>
      </c>
      <c r="J20" s="69">
        <f>(DATA!AH23/DATA!J23)*100</f>
        <v>43.760129659643439</v>
      </c>
      <c r="K20" s="69">
        <f>(DATA!AI23/DATA!K23)*100</f>
        <v>31.575603557814485</v>
      </c>
      <c r="L20" s="69">
        <f>(DATA!AJ23/DATA!L23)*100</f>
        <v>32.090966519267219</v>
      </c>
      <c r="M20" s="69">
        <f>(DATA!AK23/DATA!M23)*100</f>
        <v>30.800542740841248</v>
      </c>
      <c r="N20" s="77">
        <f>(DATA!AL23/DATA!B23)*100</f>
        <v>32.288401253918494</v>
      </c>
      <c r="O20" s="40">
        <f>(DATA!AM23/DATA!C23)*100</f>
        <v>37.301587301587304</v>
      </c>
      <c r="P20" s="40">
        <f>(DATA!AN23/DATA!D23)*100</f>
        <v>37.704918032786885</v>
      </c>
      <c r="Q20" s="40">
        <f>(DATA!AO23/DATA!E23)*100</f>
        <v>40.259740259740262</v>
      </c>
      <c r="R20" s="69">
        <f>(DATA!AP23/DATA!F23)*100</f>
        <v>48.046875</v>
      </c>
      <c r="S20" s="69">
        <f>(DATA!AQ23/DATA!G23)*100</f>
        <v>52.788104089219331</v>
      </c>
      <c r="T20" s="69">
        <f>(DATA!AR23/DATA!H23)*100</f>
        <v>55.946398659966498</v>
      </c>
      <c r="U20" s="69">
        <f>(DATA!AS23/DATA!I23)*100</f>
        <v>55.440414507772019</v>
      </c>
      <c r="V20" s="69">
        <f>(DATA!AT23/DATA!J23)*100</f>
        <v>56.239870340356568</v>
      </c>
      <c r="W20" s="69">
        <f>(DATA!AU23/DATA!K23)*100</f>
        <v>68.424396442185525</v>
      </c>
      <c r="X20" s="69">
        <f>(DATA!AV23/DATA!L23)*100</f>
        <v>67.909033480732788</v>
      </c>
      <c r="Y20" s="69">
        <f>(DATA!AW23/DATA!M23)*100</f>
        <v>69.199457259158748</v>
      </c>
      <c r="Z20" s="77">
        <f>(DATA!AX23/DATA!N23)*100</f>
        <v>89.968652037617559</v>
      </c>
      <c r="AA20" s="40">
        <f>(DATA!AY23/DATA!O23)*100</f>
        <v>89.153439153439152</v>
      </c>
      <c r="AB20" s="40">
        <f>(DATA!AZ23/DATA!P23)*100</f>
        <v>89.041095890410958</v>
      </c>
      <c r="AC20" s="40">
        <f>(DATA!BA23/DATA!Q23)*100</f>
        <v>89.350649350649348</v>
      </c>
      <c r="AD20" s="69">
        <f>(DATA!BB23/DATA!R23)*100</f>
        <v>84.9609375</v>
      </c>
      <c r="AE20" s="69">
        <f>(DATA!BC23/DATA!S23)*100</f>
        <v>82.156133828996275</v>
      </c>
      <c r="AF20" s="69">
        <f>(DATA!BD23/DATA!T23)*100</f>
        <v>78.726968174204359</v>
      </c>
      <c r="AG20" s="69">
        <f>(DATA!BE23/DATA!U23)*100</f>
        <v>80.918727915194339</v>
      </c>
      <c r="AH20" s="69">
        <f>(DATA!BF23/DATA!V23)*100</f>
        <v>81.596091205211735</v>
      </c>
      <c r="AI20" s="69">
        <f>(DATA!BG23/DATA!W23)*100</f>
        <v>72.236340533672177</v>
      </c>
      <c r="AJ20" s="69">
        <f>(DATA!BH23/DATA!X23)*100</f>
        <v>71.25710675931775</v>
      </c>
      <c r="AK20" s="69">
        <f>(DATA!BI23/DATA!Y23)*100</f>
        <v>71.370420624151961</v>
      </c>
      <c r="AL20" s="77">
        <f>(DATA!BJ23/DATA!N23)*100</f>
        <v>8.7774294670846391</v>
      </c>
      <c r="AM20" s="40">
        <f>(DATA!BK23/DATA!O23)*100</f>
        <v>9.5238095238095237</v>
      </c>
      <c r="AN20" s="40">
        <f>(DATA!BL23/DATA!P23)*100</f>
        <v>9.5890410958904102</v>
      </c>
      <c r="AO20" s="40">
        <f>(DATA!BM23/DATA!Q23)*100</f>
        <v>8.8311688311688314</v>
      </c>
      <c r="AP20" s="69">
        <f>(DATA!BN23/DATA!R23)*100</f>
        <v>12.6953125</v>
      </c>
      <c r="AQ20" s="69">
        <f>(DATA!BO23/DATA!S23)*100</f>
        <v>15.241635687732341</v>
      </c>
      <c r="AR20" s="69">
        <f>(DATA!BP23/DATA!T23)*100</f>
        <v>17.08542713567839</v>
      </c>
      <c r="AS20" s="69">
        <f>(DATA!BQ23/DATA!U23)*100</f>
        <v>17.491166077738516</v>
      </c>
      <c r="AT20" s="69">
        <f>(DATA!BR23/DATA!V23)*100</f>
        <v>15.635179153094461</v>
      </c>
      <c r="AU20" s="69">
        <f>(DATA!BS23/DATA!W23)*100</f>
        <v>22.045743329097839</v>
      </c>
      <c r="AV20" s="69">
        <f>(DATA!BT23/DATA!X23)*100</f>
        <v>22.236260265319014</v>
      </c>
      <c r="AW20" s="69">
        <f>(DATA!BU23/DATA!Y23)*100</f>
        <v>22.659430122116689</v>
      </c>
      <c r="AX20" s="41" t="str">
        <f>IF(DATA!BV23&gt;0,(DATA!BV23/DATA!BJ23)*100,"NA")</f>
        <v>NA</v>
      </c>
      <c r="AY20" s="40" t="str">
        <f>IF(DATA!BW23&gt;0,(DATA!BW23/DATA!BK23)*100,"NA")</f>
        <v>NA</v>
      </c>
      <c r="AZ20" s="40" t="str">
        <f>IF(DATA!BX23&gt;0,(DATA!BX23/DATA!BL23)*100,"NA")</f>
        <v>NA</v>
      </c>
      <c r="BA20" s="40" t="str">
        <f>IF(DATA!BY23&gt;0,(DATA!BY23/DATA!BM23)*100,"NA")</f>
        <v>NA</v>
      </c>
      <c r="BB20" s="40" t="str">
        <f>IF(DATA!BZ23&gt;0,(DATA!BZ23/DATA!BN23)*100,"NA")</f>
        <v>NA</v>
      </c>
      <c r="BC20" s="40" t="str">
        <f>IF(DATA!CA23&gt;0,(DATA!CA23/DATA!BO23)*100,"NA")</f>
        <v>NA</v>
      </c>
      <c r="BD20" s="40" t="str">
        <f>IF(DATA!CB23&gt;0,(DATA!CB23/DATA!BP23)*100,"NA")</f>
        <v>NA</v>
      </c>
      <c r="BE20" s="40" t="str">
        <f>IF(DATA!CC23&gt;0,(DATA!CC23/DATA!BQ23)*100,"NA")</f>
        <v>NA</v>
      </c>
      <c r="BF20" s="40" t="str">
        <f>IF(DATA!CD23&gt;0,(DATA!CD23/DATA!BR23)*100,"NA")</f>
        <v>NA</v>
      </c>
      <c r="BG20" s="40" t="str">
        <f>IF(DATA!CE23&gt;0,(DATA!CE23/DATA!BS23)*100,"NA")</f>
        <v>NA</v>
      </c>
      <c r="BH20" s="40" t="str">
        <f>IF(DATA!CF23&gt;0,(DATA!CF23/DATA!BT23)*100,"NA")</f>
        <v>NA</v>
      </c>
      <c r="BI20" s="40" t="str">
        <f>IF(DATA!CG23&gt;0,(DATA!CG23/DATA!BU23)*100,"NA")</f>
        <v>NA</v>
      </c>
      <c r="BJ20" s="77">
        <f>(DATA!CH23/DATA!N23)*100</f>
        <v>0.31347962382445138</v>
      </c>
      <c r="BK20" s="40">
        <f>(DATA!CI23/DATA!O23)*100</f>
        <v>0</v>
      </c>
      <c r="BL20" s="40">
        <f>(DATA!CJ23/DATA!P23)*100</f>
        <v>0.27397260273972601</v>
      </c>
      <c r="BM20" s="40">
        <f>(DATA!CK23/DATA!Q23)*100</f>
        <v>0.25974025974025972</v>
      </c>
      <c r="BN20" s="69">
        <f>(DATA!CL23/DATA!R23)*100</f>
        <v>0.9765625</v>
      </c>
      <c r="BO20" s="69">
        <f>(DATA!CM23/DATA!S23)*100</f>
        <v>1.486988847583643</v>
      </c>
      <c r="BP20" s="69">
        <f>(DATA!CN23/DATA!T23)*100</f>
        <v>1.675041876046901</v>
      </c>
      <c r="BQ20" s="69">
        <f>(DATA!CO23/DATA!U23)*100</f>
        <v>0.88339222614840995</v>
      </c>
      <c r="BR20" s="69">
        <f>(DATA!CP23/DATA!V23)*100</f>
        <v>1.1400651465798046</v>
      </c>
      <c r="BS20" s="69">
        <f>(DATA!CQ23/DATA!W23)*100</f>
        <v>1.588310038119441</v>
      </c>
      <c r="BT20" s="69">
        <f>(DATA!CR23/DATA!X23)*100</f>
        <v>1.831964624131396</v>
      </c>
      <c r="BU20" s="69">
        <f>(DATA!CS23/DATA!Y23)*100</f>
        <v>1.6960651289009496</v>
      </c>
      <c r="BV20" s="77">
        <f>(DATA!CT23/DATA!N23)*100</f>
        <v>0</v>
      </c>
      <c r="BW20" s="40">
        <f>(DATA!CU23/DATA!O23)*100</f>
        <v>0</v>
      </c>
      <c r="BX20" s="40">
        <f>(DATA!CV23/DATA!P23)*100</f>
        <v>0</v>
      </c>
      <c r="BY20" s="40">
        <f>(DATA!CW23/DATA!Q23)*100</f>
        <v>0</v>
      </c>
      <c r="BZ20" s="69">
        <f>(DATA!CX23/DATA!R23)*100</f>
        <v>0</v>
      </c>
      <c r="CA20" s="69">
        <f>(DATA!CY23/DATA!S23)*100</f>
        <v>0</v>
      </c>
      <c r="CB20" s="69">
        <f>(DATA!CZ23/DATA!T23)*100</f>
        <v>0</v>
      </c>
      <c r="CC20" s="69">
        <f>(DATA!DA23/DATA!U23)*100</f>
        <v>0</v>
      </c>
      <c r="CD20" s="69">
        <f>(DATA!DB23/DATA!V23)*100</f>
        <v>0.16286644951140067</v>
      </c>
      <c r="CE20" s="69">
        <f>(DATA!DC23/DATA!W23)*100</f>
        <v>1.2706480304955527</v>
      </c>
      <c r="CF20" s="69">
        <f>(DATA!DD23/DATA!X23)*100</f>
        <v>1.5161086544535691</v>
      </c>
      <c r="CG20" s="69">
        <f>(DATA!DE23/DATA!Y23)*100</f>
        <v>1.6282225237449117</v>
      </c>
      <c r="CH20" s="77">
        <f>(DATA!DF23/DATA!N23)*100</f>
        <v>0.94043887147335425</v>
      </c>
      <c r="CI20" s="40">
        <f>(DATA!DG23/DATA!O23)*100</f>
        <v>1.3227513227513228</v>
      </c>
      <c r="CJ20" s="40">
        <f>(DATA!DH23/DATA!P23)*100</f>
        <v>1.095890410958904</v>
      </c>
      <c r="CK20" s="40">
        <f>(DATA!DI23/DATA!Q23)*100</f>
        <v>1.5584415584415585</v>
      </c>
      <c r="CL20" s="69">
        <f>(DATA!DJ23/DATA!R23)*100</f>
        <v>1.3671875</v>
      </c>
      <c r="CM20" s="69">
        <f>(DATA!DK23/DATA!S23)*100</f>
        <v>1.1152416356877324</v>
      </c>
      <c r="CN20" s="69">
        <f>(DATA!DL23/DATA!T23)*100</f>
        <v>2.512562814070352</v>
      </c>
      <c r="CO20" s="69">
        <f>(DATA!DM23/DATA!U23)*100</f>
        <v>0.70671378091872794</v>
      </c>
      <c r="CP20" s="69">
        <f>(DATA!DN23/DATA!V23)*100</f>
        <v>1.4657980456026058</v>
      </c>
      <c r="CQ20" s="69">
        <f>(DATA!DO23/DATA!W23)*100</f>
        <v>2.8589580686149936</v>
      </c>
      <c r="CR20" s="69">
        <f>(DATA!DP23/DATA!X23)*100</f>
        <v>3.1585596967782688</v>
      </c>
      <c r="CS20" s="69">
        <f>(DATA!DQ23/DATA!Y23)*100</f>
        <v>2.6458616010854819</v>
      </c>
      <c r="CT20" s="87">
        <f t="shared" si="2"/>
        <v>100</v>
      </c>
      <c r="CU20" s="86">
        <f t="shared" si="3"/>
        <v>100</v>
      </c>
      <c r="CV20" s="86">
        <f t="shared" si="4"/>
        <v>100</v>
      </c>
      <c r="CW20" s="86">
        <f t="shared" si="5"/>
        <v>100</v>
      </c>
      <c r="CX20" s="88">
        <f t="shared" si="6"/>
        <v>100</v>
      </c>
      <c r="CY20" s="88">
        <f t="shared" si="7"/>
        <v>100</v>
      </c>
      <c r="CZ20" s="88">
        <f t="shared" si="8"/>
        <v>100</v>
      </c>
      <c r="DA20" s="88">
        <f t="shared" si="21"/>
        <v>100</v>
      </c>
      <c r="DB20" s="88">
        <f t="shared" si="22"/>
        <v>100</v>
      </c>
      <c r="DC20" s="88">
        <f t="shared" si="23"/>
        <v>100.00000000000001</v>
      </c>
      <c r="DD20" s="88">
        <f t="shared" si="24"/>
        <v>100</v>
      </c>
      <c r="DE20" s="88">
        <f t="shared" si="24"/>
        <v>100</v>
      </c>
      <c r="DF20" s="87">
        <f t="shared" si="9"/>
        <v>100</v>
      </c>
      <c r="DG20" s="86">
        <f t="shared" si="10"/>
        <v>100</v>
      </c>
      <c r="DH20" s="86">
        <f t="shared" si="11"/>
        <v>100</v>
      </c>
      <c r="DI20" s="86">
        <f t="shared" si="12"/>
        <v>100</v>
      </c>
      <c r="DJ20" s="88">
        <f t="shared" si="13"/>
        <v>100</v>
      </c>
      <c r="DK20" s="88">
        <f t="shared" si="14"/>
        <v>100</v>
      </c>
      <c r="DL20" s="88">
        <f t="shared" si="15"/>
        <v>100</v>
      </c>
      <c r="DM20" s="88">
        <f t="shared" si="16"/>
        <v>100</v>
      </c>
      <c r="DN20" s="88">
        <f t="shared" si="17"/>
        <v>100</v>
      </c>
      <c r="DO20" s="88">
        <f t="shared" si="18"/>
        <v>100</v>
      </c>
      <c r="DP20" s="88">
        <f t="shared" si="19"/>
        <v>100</v>
      </c>
      <c r="DQ20" s="88">
        <f t="shared" si="20"/>
        <v>100</v>
      </c>
    </row>
    <row r="21" spans="1:121">
      <c r="A21" s="64" t="s">
        <v>21</v>
      </c>
      <c r="B21" s="70">
        <f>(DATA!Z24/DATA!B24)*100</f>
        <v>66.666666666666657</v>
      </c>
      <c r="C21" s="71">
        <f>(DATA!AA24/DATA!C24)*100</f>
        <v>64</v>
      </c>
      <c r="D21" s="71">
        <f>(DATA!AB24/DATA!D24)*100</f>
        <v>51.851851851851848</v>
      </c>
      <c r="E21" s="71">
        <f>(DATA!AC24/DATA!E24)*100</f>
        <v>64.705882352941174</v>
      </c>
      <c r="F21" s="72">
        <f>(DATA!AD24/DATA!F24)*100</f>
        <v>58.064516129032263</v>
      </c>
      <c r="G21" s="72">
        <f>(DATA!AE24/DATA!G24)*100</f>
        <v>54.651162790697668</v>
      </c>
      <c r="H21" s="72">
        <f>(DATA!AF24/DATA!H24)*100</f>
        <v>44.537815126050425</v>
      </c>
      <c r="I21" s="72">
        <f>(DATA!AG24/DATA!I24)*100</f>
        <v>49.655172413793103</v>
      </c>
      <c r="J21" s="72">
        <f>(DATA!AH24/DATA!J24)*100</f>
        <v>44.897959183673471</v>
      </c>
      <c r="K21" s="72">
        <f>(DATA!AI24/DATA!K24)*100</f>
        <v>42.613636363636367</v>
      </c>
      <c r="L21" s="72">
        <f>(DATA!AJ24/DATA!L24)*100</f>
        <v>39.784946236559136</v>
      </c>
      <c r="M21" s="72">
        <f>(DATA!AK24/DATA!M24)*100</f>
        <v>46.951219512195117</v>
      </c>
      <c r="N21" s="78">
        <f>(DATA!AL24/DATA!B24)*100</f>
        <v>33.333333333333329</v>
      </c>
      <c r="O21" s="71">
        <f>(DATA!AM24/DATA!C24)*100</f>
        <v>36</v>
      </c>
      <c r="P21" s="71">
        <f>(DATA!AN24/DATA!D24)*100</f>
        <v>48.148148148148145</v>
      </c>
      <c r="Q21" s="71">
        <f>(DATA!AO24/DATA!E24)*100</f>
        <v>35.294117647058826</v>
      </c>
      <c r="R21" s="72">
        <f>(DATA!AP24/DATA!F24)*100</f>
        <v>41.935483870967744</v>
      </c>
      <c r="S21" s="72">
        <f>(DATA!AQ24/DATA!G24)*100</f>
        <v>45.348837209302324</v>
      </c>
      <c r="T21" s="72">
        <f>(DATA!AR24/DATA!H24)*100</f>
        <v>55.462184873949582</v>
      </c>
      <c r="U21" s="72">
        <f>(DATA!AS24/DATA!I24)*100</f>
        <v>50.344827586206897</v>
      </c>
      <c r="V21" s="72">
        <f>(DATA!AT24/DATA!J24)*100</f>
        <v>55.102040816326522</v>
      </c>
      <c r="W21" s="72">
        <f>(DATA!AU24/DATA!K24)*100</f>
        <v>57.386363636363633</v>
      </c>
      <c r="X21" s="72">
        <f>(DATA!AV24/DATA!L24)*100</f>
        <v>60.215053763440864</v>
      </c>
      <c r="Y21" s="72">
        <f>(DATA!AW24/DATA!M24)*100</f>
        <v>53.048780487804883</v>
      </c>
      <c r="Z21" s="78">
        <f>(DATA!AX24/DATA!N24)*100</f>
        <v>93.333333333333329</v>
      </c>
      <c r="AA21" s="71">
        <f>(DATA!AY24/DATA!O24)*100</f>
        <v>92</v>
      </c>
      <c r="AB21" s="71">
        <f>(DATA!AZ24/DATA!P24)*100</f>
        <v>96.296296296296291</v>
      </c>
      <c r="AC21" s="71">
        <f>(DATA!BA24/DATA!Q24)*100</f>
        <v>94.117647058823522</v>
      </c>
      <c r="AD21" s="72">
        <f>(DATA!BB24/DATA!R24)*100</f>
        <v>93.548387096774192</v>
      </c>
      <c r="AE21" s="72">
        <f>(DATA!BC24/DATA!S24)*100</f>
        <v>91.860465116279073</v>
      </c>
      <c r="AF21" s="72">
        <f>(DATA!BD24/DATA!T24)*100</f>
        <v>94.9579831932773</v>
      </c>
      <c r="AG21" s="72">
        <f>(DATA!BE24/DATA!U24)*100</f>
        <v>97.241379310344826</v>
      </c>
      <c r="AH21" s="72">
        <f>(DATA!BF24/DATA!V24)*100</f>
        <v>96.527777777777786</v>
      </c>
      <c r="AI21" s="72">
        <f>(DATA!BG24/DATA!W24)*100</f>
        <v>97.023809523809518</v>
      </c>
      <c r="AJ21" s="72">
        <f>(DATA!BH24/DATA!X24)*100</f>
        <v>97.142857142857139</v>
      </c>
      <c r="AK21" s="72">
        <f>(DATA!BI24/DATA!Y24)*100</f>
        <v>94.155844155844164</v>
      </c>
      <c r="AL21" s="78">
        <f>(DATA!BJ24/DATA!N24)*100</f>
        <v>6.666666666666667</v>
      </c>
      <c r="AM21" s="71">
        <f>(DATA!BK24/DATA!O24)*100</f>
        <v>8</v>
      </c>
      <c r="AN21" s="71">
        <f>(DATA!BL24/DATA!P24)*100</f>
        <v>3.7037037037037033</v>
      </c>
      <c r="AO21" s="71">
        <f>(DATA!BM24/DATA!Q24)*100</f>
        <v>5.8823529411764701</v>
      </c>
      <c r="AP21" s="72">
        <f>(DATA!BN24/DATA!R24)*100</f>
        <v>4.838709677419355</v>
      </c>
      <c r="AQ21" s="72">
        <f>(DATA!BO24/DATA!S24)*100</f>
        <v>5.8139534883720927</v>
      </c>
      <c r="AR21" s="72">
        <f>(DATA!BP24/DATA!T24)*100</f>
        <v>4.2016806722689077</v>
      </c>
      <c r="AS21" s="72">
        <f>(DATA!BQ24/DATA!U24)*100</f>
        <v>2.7586206896551726</v>
      </c>
      <c r="AT21" s="72">
        <f>(DATA!BR24/DATA!V24)*100</f>
        <v>3.4722222222222223</v>
      </c>
      <c r="AU21" s="72">
        <f>(DATA!BS24/DATA!W24)*100</f>
        <v>2.9761904761904758</v>
      </c>
      <c r="AV21" s="72">
        <f>(DATA!BT24/DATA!X24)*100</f>
        <v>2.8571428571428572</v>
      </c>
      <c r="AW21" s="72">
        <f>(DATA!BU24/DATA!Y24)*100</f>
        <v>5.1948051948051948</v>
      </c>
      <c r="AX21" s="101" t="str">
        <f>IF(DATA!BV24&gt;0,(DATA!BV24/DATA!BJ24)*100,"NA")</f>
        <v>NA</v>
      </c>
      <c r="AY21" s="71" t="str">
        <f>IF(DATA!BW24&gt;0,(DATA!BW24/DATA!BK24)*100,"NA")</f>
        <v>NA</v>
      </c>
      <c r="AZ21" s="71" t="str">
        <f>IF(DATA!BX24&gt;0,(DATA!BX24/DATA!BL24)*100,"NA")</f>
        <v>NA</v>
      </c>
      <c r="BA21" s="71" t="str">
        <f>IF(DATA!BY24&gt;0,(DATA!BY24/DATA!BM24)*100,"NA")</f>
        <v>NA</v>
      </c>
      <c r="BB21" s="71" t="str">
        <f>IF(DATA!BZ24&gt;0,(DATA!BZ24/DATA!BN24)*100,"NA")</f>
        <v>NA</v>
      </c>
      <c r="BC21" s="71" t="str">
        <f>IF(DATA!CA24&gt;0,(DATA!CA24/DATA!BO24)*100,"NA")</f>
        <v>NA</v>
      </c>
      <c r="BD21" s="71" t="str">
        <f>IF(DATA!CB24&gt;0,(DATA!CB24/DATA!BP24)*100,"NA")</f>
        <v>NA</v>
      </c>
      <c r="BE21" s="71" t="str">
        <f>IF(DATA!CC24&gt;0,(DATA!CC24/DATA!BQ24)*100,"NA")</f>
        <v>NA</v>
      </c>
      <c r="BF21" s="71" t="str">
        <f>IF(DATA!CD24&gt;0,(DATA!CD24/DATA!BR24)*100,"NA")</f>
        <v>NA</v>
      </c>
      <c r="BG21" s="71" t="str">
        <f>IF(DATA!CE24&gt;0,(DATA!CE24/DATA!BS24)*100,"NA")</f>
        <v>NA</v>
      </c>
      <c r="BH21" s="71" t="str">
        <f>IF(DATA!CF24&gt;0,(DATA!CF24/DATA!BT24)*100,"NA")</f>
        <v>NA</v>
      </c>
      <c r="BI21" s="71" t="str">
        <f>IF(DATA!CG24&gt;0,(DATA!CG24/DATA!BU24)*100,"NA")</f>
        <v>NA</v>
      </c>
      <c r="BJ21" s="78">
        <f>(DATA!CH24/DATA!N24)*100</f>
        <v>0</v>
      </c>
      <c r="BK21" s="71">
        <f>(DATA!CI24/DATA!O24)*100</f>
        <v>0</v>
      </c>
      <c r="BL21" s="71">
        <f>(DATA!CJ24/DATA!P24)*100</f>
        <v>0</v>
      </c>
      <c r="BM21" s="71">
        <f>(DATA!CK24/DATA!Q24)*100</f>
        <v>0</v>
      </c>
      <c r="BN21" s="72">
        <f>(DATA!CL24/DATA!R24)*100</f>
        <v>0</v>
      </c>
      <c r="BO21" s="72">
        <f>(DATA!CM24/DATA!S24)*100</f>
        <v>0</v>
      </c>
      <c r="BP21" s="72">
        <f>(DATA!CN24/DATA!T24)*100</f>
        <v>0</v>
      </c>
      <c r="BQ21" s="72">
        <f>(DATA!CO24/DATA!U24)*100</f>
        <v>0</v>
      </c>
      <c r="BR21" s="72">
        <f>(DATA!CP24/DATA!V24)*100</f>
        <v>0</v>
      </c>
      <c r="BS21" s="72">
        <f>(DATA!CQ24/DATA!W24)*100</f>
        <v>0</v>
      </c>
      <c r="BT21" s="72">
        <f>(DATA!CR24/DATA!X24)*100</f>
        <v>0</v>
      </c>
      <c r="BU21" s="72">
        <f>(DATA!CS24/DATA!Y24)*100</f>
        <v>0.64935064935064934</v>
      </c>
      <c r="BV21" s="78">
        <f>(DATA!CT24/DATA!N24)*100</f>
        <v>0</v>
      </c>
      <c r="BW21" s="71">
        <f>(DATA!CU24/DATA!O24)*100</f>
        <v>0</v>
      </c>
      <c r="BX21" s="71">
        <f>(DATA!CV24/DATA!P24)*100</f>
        <v>0</v>
      </c>
      <c r="BY21" s="71">
        <f>(DATA!CW24/DATA!Q24)*100</f>
        <v>0</v>
      </c>
      <c r="BZ21" s="72">
        <f>(DATA!CX24/DATA!R24)*100</f>
        <v>0</v>
      </c>
      <c r="CA21" s="72">
        <f>(DATA!CY24/DATA!S24)*100</f>
        <v>0</v>
      </c>
      <c r="CB21" s="72">
        <f>(DATA!CZ24/DATA!T24)*100</f>
        <v>0</v>
      </c>
      <c r="CC21" s="72">
        <f>(DATA!DA24/DATA!U24)*100</f>
        <v>0</v>
      </c>
      <c r="CD21" s="72">
        <f>(DATA!DB24/DATA!V24)*100</f>
        <v>0</v>
      </c>
      <c r="CE21" s="72">
        <f>(DATA!DC24/DATA!W24)*100</f>
        <v>0</v>
      </c>
      <c r="CF21" s="72">
        <f>(DATA!DD24/DATA!X24)*100</f>
        <v>0</v>
      </c>
      <c r="CG21" s="72">
        <f>(DATA!DE24/DATA!Y24)*100</f>
        <v>0</v>
      </c>
      <c r="CH21" s="78">
        <f>(DATA!DF24/DATA!N24)*100</f>
        <v>0</v>
      </c>
      <c r="CI21" s="71">
        <f>(DATA!DG24/DATA!O24)*100</f>
        <v>0</v>
      </c>
      <c r="CJ21" s="71">
        <f>(DATA!DH24/DATA!P24)*100</f>
        <v>0</v>
      </c>
      <c r="CK21" s="71">
        <f>(DATA!DI24/DATA!Q24)*100</f>
        <v>0</v>
      </c>
      <c r="CL21" s="72">
        <f>(DATA!DJ24/DATA!R24)*100</f>
        <v>1.6129032258064515</v>
      </c>
      <c r="CM21" s="72">
        <f>(DATA!DK24/DATA!S24)*100</f>
        <v>2.3255813953488373</v>
      </c>
      <c r="CN21" s="72">
        <f>(DATA!DL24/DATA!T24)*100</f>
        <v>0.84033613445378152</v>
      </c>
      <c r="CO21" s="72">
        <f>(DATA!DM24/DATA!U24)*100</f>
        <v>0</v>
      </c>
      <c r="CP21" s="72">
        <f>(DATA!DN24/DATA!V24)*100</f>
        <v>0</v>
      </c>
      <c r="CQ21" s="72">
        <f>(DATA!DO24/DATA!W24)*100</f>
        <v>0</v>
      </c>
      <c r="CR21" s="72">
        <f>(DATA!DP24/DATA!X24)*100</f>
        <v>0</v>
      </c>
      <c r="CS21" s="72">
        <f>(DATA!DQ24/DATA!Y24)*100</f>
        <v>0</v>
      </c>
      <c r="CT21" s="89">
        <f t="shared" si="2"/>
        <v>99.999999999999986</v>
      </c>
      <c r="CU21" s="90">
        <f t="shared" si="3"/>
        <v>100</v>
      </c>
      <c r="CV21" s="90">
        <f t="shared" si="4"/>
        <v>100</v>
      </c>
      <c r="CW21" s="90">
        <f t="shared" si="5"/>
        <v>100</v>
      </c>
      <c r="CX21" s="91">
        <f t="shared" si="6"/>
        <v>100</v>
      </c>
      <c r="CY21" s="91">
        <f t="shared" si="7"/>
        <v>100</v>
      </c>
      <c r="CZ21" s="91">
        <f t="shared" si="8"/>
        <v>100</v>
      </c>
      <c r="DA21" s="91">
        <f t="shared" si="21"/>
        <v>100</v>
      </c>
      <c r="DB21" s="91">
        <f t="shared" si="22"/>
        <v>100</v>
      </c>
      <c r="DC21" s="91">
        <f t="shared" si="23"/>
        <v>100</v>
      </c>
      <c r="DD21" s="91">
        <f t="shared" si="24"/>
        <v>100</v>
      </c>
      <c r="DE21" s="91">
        <f t="shared" si="24"/>
        <v>100</v>
      </c>
      <c r="DF21" s="89">
        <f t="shared" si="9"/>
        <v>100</v>
      </c>
      <c r="DG21" s="90">
        <f t="shared" si="10"/>
        <v>100</v>
      </c>
      <c r="DH21" s="90">
        <f t="shared" si="11"/>
        <v>100</v>
      </c>
      <c r="DI21" s="90">
        <f t="shared" si="12"/>
        <v>99.999999999999986</v>
      </c>
      <c r="DJ21" s="91">
        <f t="shared" si="13"/>
        <v>100</v>
      </c>
      <c r="DK21" s="91">
        <f t="shared" si="14"/>
        <v>100</v>
      </c>
      <c r="DL21" s="91">
        <f t="shared" si="15"/>
        <v>99.999999999999986</v>
      </c>
      <c r="DM21" s="91">
        <f t="shared" si="16"/>
        <v>100</v>
      </c>
      <c r="DN21" s="91">
        <f t="shared" si="17"/>
        <v>100.00000000000001</v>
      </c>
      <c r="DO21" s="91">
        <f t="shared" si="18"/>
        <v>100</v>
      </c>
      <c r="DP21" s="91">
        <f t="shared" si="19"/>
        <v>100</v>
      </c>
      <c r="DQ21" s="91">
        <f t="shared" si="20"/>
        <v>100.00000000000001</v>
      </c>
    </row>
    <row r="22" spans="1:121">
      <c r="A22" s="63" t="s">
        <v>94</v>
      </c>
      <c r="B22" s="68">
        <f>(DATA!Z25/DATA!B25)*100</f>
        <v>60.592850915431562</v>
      </c>
      <c r="C22" s="68">
        <f>(DATA!AA25/DATA!C25)*100</f>
        <v>56.101038908127933</v>
      </c>
      <c r="D22" s="68">
        <f>(DATA!AB25/DATA!D25)*100</f>
        <v>54.414298018949182</v>
      </c>
      <c r="E22" s="68">
        <f>(DATA!AC25/DATA!E25)*100</f>
        <v>53.27724515750343</v>
      </c>
      <c r="F22" s="68">
        <f>(DATA!AD25/DATA!F25)*100</f>
        <v>46.920234062211271</v>
      </c>
      <c r="G22" s="68">
        <f>(DATA!AE25/DATA!G25)*100</f>
        <v>46.567661766934378</v>
      </c>
      <c r="H22" s="68">
        <f>(DATA!AF25/DATA!H25)*100</f>
        <v>46.387936943111718</v>
      </c>
      <c r="I22" s="68">
        <f>(DATA!AG25/DATA!I25)*100</f>
        <v>45.709783698610515</v>
      </c>
      <c r="J22" s="68">
        <f>(DATA!AH25/DATA!J25)*100</f>
        <v>44.773290567138069</v>
      </c>
      <c r="K22" s="68">
        <f>(DATA!AI25/DATA!K25)*100</f>
        <v>44.153515064562413</v>
      </c>
      <c r="L22" s="68">
        <f>(DATA!AJ25/DATA!L25)*100</f>
        <v>43.969389452670107</v>
      </c>
      <c r="M22" s="68">
        <f>(DATA!AK25/DATA!M25)*100</f>
        <v>42.781565953444627</v>
      </c>
      <c r="N22" s="77">
        <f>(DATA!AL25/DATA!B25)*100</f>
        <v>39.407149084568438</v>
      </c>
      <c r="O22" s="68">
        <f>(DATA!AM25/DATA!C25)*100</f>
        <v>43.898961091872074</v>
      </c>
      <c r="P22" s="68">
        <f>(DATA!AN25/DATA!D25)*100</f>
        <v>45.585701981050818</v>
      </c>
      <c r="Q22" s="68">
        <f>(DATA!AO25/DATA!E25)*100</f>
        <v>46.722754842496578</v>
      </c>
      <c r="R22" s="68">
        <f>(DATA!AP25/DATA!F25)*100</f>
        <v>53.079765937788729</v>
      </c>
      <c r="S22" s="68">
        <f>(DATA!AQ25/DATA!G25)*100</f>
        <v>53.432338233065614</v>
      </c>
      <c r="T22" s="68">
        <f>(DATA!AR25/DATA!H25)*100</f>
        <v>53.612063056888282</v>
      </c>
      <c r="U22" s="68">
        <f>(DATA!AS25/DATA!I25)*100</f>
        <v>54.290216301389485</v>
      </c>
      <c r="V22" s="68">
        <f>(DATA!AT25/DATA!J25)*100</f>
        <v>55.226709432861931</v>
      </c>
      <c r="W22" s="68">
        <f>(DATA!AU25/DATA!K25)*100</f>
        <v>55.846484935437587</v>
      </c>
      <c r="X22" s="68">
        <f>(DATA!AV25/DATA!L25)*100</f>
        <v>56.030610547329893</v>
      </c>
      <c r="Y22" s="68">
        <f>(DATA!AW25/DATA!M25)*100</f>
        <v>57.21843404655538</v>
      </c>
      <c r="Z22" s="77">
        <f>(DATA!AX25/DATA!N25)*100</f>
        <v>80.928509154315606</v>
      </c>
      <c r="AA22" s="68">
        <f>(DATA!AY25/DATA!O25)*100</f>
        <v>79.152231506011816</v>
      </c>
      <c r="AB22" s="68">
        <f>(DATA!AZ25/DATA!P25)*100</f>
        <v>78.899480069324085</v>
      </c>
      <c r="AC22" s="68">
        <f>(DATA!BA25/DATA!Q25)*100</f>
        <v>78.647898493259319</v>
      </c>
      <c r="AD22" s="68">
        <f>(DATA!BB25/DATA!R25)*100</f>
        <v>75.591785546323877</v>
      </c>
      <c r="AE22" s="68">
        <f>(DATA!BC25/DATA!S25)*100</f>
        <v>75.085377212045941</v>
      </c>
      <c r="AF22" s="68">
        <f>(DATA!BD25/DATA!T25)*100</f>
        <v>76.048409794539822</v>
      </c>
      <c r="AG22" s="68">
        <f>(DATA!BE25/DATA!U25)*100</f>
        <v>74.153800475059384</v>
      </c>
      <c r="AH22" s="68">
        <f>(DATA!BF25/DATA!V25)*100</f>
        <v>73.523607104903604</v>
      </c>
      <c r="AI22" s="68">
        <f>(DATA!BG25/DATA!W25)*100</f>
        <v>73.193951838715705</v>
      </c>
      <c r="AJ22" s="68">
        <f>(DATA!BH25/DATA!X25)*100</f>
        <v>72.053231939163496</v>
      </c>
      <c r="AK22" s="68">
        <f>(DATA!BI25/DATA!Y25)*100</f>
        <v>68.857319332921548</v>
      </c>
      <c r="AL22" s="77">
        <f>(DATA!BJ25/DATA!N25)*100</f>
        <v>6.8439407149084568</v>
      </c>
      <c r="AM22" s="68">
        <f>(DATA!BK25/DATA!O25)*100</f>
        <v>6.7047075606276749</v>
      </c>
      <c r="AN22" s="68">
        <f>(DATA!BL25/DATA!P25)*100</f>
        <v>6.5857885615251295</v>
      </c>
      <c r="AO22" s="68">
        <f>(DATA!BM25/DATA!Q25)*100</f>
        <v>6.4036478984932588</v>
      </c>
      <c r="AP22" s="68">
        <f>(DATA!BN25/DATA!R25)*100</f>
        <v>6.5684276532371841</v>
      </c>
      <c r="AQ22" s="68">
        <f>(DATA!BO25/DATA!S25)*100</f>
        <v>6.286867432474387</v>
      </c>
      <c r="AR22" s="68">
        <f>(DATA!BP25/DATA!T25)*100</f>
        <v>5.9104981705600901</v>
      </c>
      <c r="AS22" s="68">
        <f>(DATA!BQ25/DATA!U25)*100</f>
        <v>6.2351543942992871</v>
      </c>
      <c r="AT22" s="68">
        <f>(DATA!BR25/DATA!V25)*100</f>
        <v>5.8600273265523004</v>
      </c>
      <c r="AU22" s="68">
        <f>(DATA!BS25/DATA!W25)*100</f>
        <v>5.8614896397237253</v>
      </c>
      <c r="AV22" s="68">
        <f>(DATA!BT25/DATA!X25)*100</f>
        <v>6.1009332872450743</v>
      </c>
      <c r="AW22" s="68">
        <f>(DATA!BU25/DATA!Y25)*100</f>
        <v>6.4113650401482394</v>
      </c>
      <c r="AX22" s="41">
        <f>IF(DATA!BV25&gt;0,(DATA!BV25/DATA!BJ25)*100,"NA")</f>
        <v>9.5541401273885356</v>
      </c>
      <c r="AY22" s="40">
        <f>IF(DATA!BW25&gt;0,(DATA!BW25/DATA!BK25)*100,"NA")</f>
        <v>7.598784194528875</v>
      </c>
      <c r="AZ22" s="40">
        <f>IF(DATA!BX25&gt;0,(DATA!BX25/DATA!BL25)*100,"NA")</f>
        <v>8.2236842105263168</v>
      </c>
      <c r="BA22" s="40">
        <f>IF(DATA!BY25&gt;0,(DATA!BY25/DATA!BM25)*100,"NA")</f>
        <v>8.3591331269349833</v>
      </c>
      <c r="BB22" s="40">
        <f>IF(DATA!BZ25&gt;0,(DATA!BZ25/DATA!BN25)*100,"NA")</f>
        <v>6.6825775656324584</v>
      </c>
      <c r="BC22" s="40">
        <f>IF(DATA!CA25&gt;0,(DATA!CA25/DATA!BO25)*100,"NA")</f>
        <v>5.9259259259259265</v>
      </c>
      <c r="BD22" s="40">
        <f>IF(DATA!CB25&gt;0,(DATA!CB25/DATA!BP25)*100,"NA")</f>
        <v>2.6190476190476191</v>
      </c>
      <c r="BE22" s="40">
        <f>IF(DATA!CC25&gt;0,(DATA!CC25/DATA!BQ25)*100,"NA")</f>
        <v>3.0952380952380953</v>
      </c>
      <c r="BF22" s="40">
        <f>IF(DATA!CD25&gt;0,(DATA!CD25/DATA!BR25)*100,"NA")</f>
        <v>0.2590673575129534</v>
      </c>
      <c r="BG22" s="40">
        <f>IF(DATA!CE25&gt;0,(DATA!CE25/DATA!BS25)*100,"NA")</f>
        <v>0.31847133757961787</v>
      </c>
      <c r="BH22" s="40" t="str">
        <f>IF(DATA!CF25&gt;0,(DATA!CF25/DATA!BT25)*100,"NA")</f>
        <v>NA</v>
      </c>
      <c r="BI22" s="40">
        <f>IF(DATA!CG25&gt;0,(DATA!CG25/DATA!BU25)*100,"NA")</f>
        <v>0.38535645472061658</v>
      </c>
      <c r="BJ22" s="77">
        <f>(DATA!CH25/DATA!N25)*100</f>
        <v>8.1081081081081088</v>
      </c>
      <c r="BK22" s="68">
        <f>(DATA!CI25/DATA!O25)*100</f>
        <v>7.9070715304666805</v>
      </c>
      <c r="BL22" s="68">
        <f>(DATA!CJ25/DATA!P25)*100</f>
        <v>8.3838821490467943</v>
      </c>
      <c r="BM22" s="68">
        <f>(DATA!CK25/DATA!Q25)*100</f>
        <v>8.6439333862014269</v>
      </c>
      <c r="BN22" s="68">
        <f>(DATA!CL25/DATA!R25)*100</f>
        <v>10.174008465276689</v>
      </c>
      <c r="BO22" s="68">
        <f>(DATA!CM25/DATA!S25)*100</f>
        <v>10.742005588326608</v>
      </c>
      <c r="BP22" s="68">
        <f>(DATA!CN25/DATA!T25)*100</f>
        <v>10.751477624542639</v>
      </c>
      <c r="BQ22" s="68">
        <f>(DATA!CO25/DATA!U25)*100</f>
        <v>11.475653206650831</v>
      </c>
      <c r="BR22" s="68">
        <f>(DATA!CP25/DATA!V25)*100</f>
        <v>11.401244876271443</v>
      </c>
      <c r="BS22" s="68">
        <f>(DATA!CQ25/DATA!W25)*100</f>
        <v>11.256300168004481</v>
      </c>
      <c r="BT22" s="68">
        <f>(DATA!CR25/DATA!X25)*100</f>
        <v>11.977186311787072</v>
      </c>
      <c r="BU22" s="68">
        <f>(DATA!CS25/DATA!Y25)*100</f>
        <v>13.84805435453984</v>
      </c>
      <c r="BV22" s="77">
        <f>(DATA!CT25/DATA!N25)*100</f>
        <v>0</v>
      </c>
      <c r="BW22" s="68">
        <f>(DATA!CU25/DATA!O25)*100</f>
        <v>0</v>
      </c>
      <c r="BX22" s="68">
        <f>(DATA!CV25/DATA!P25)*100</f>
        <v>0</v>
      </c>
      <c r="BY22" s="68">
        <f>(DATA!CW25/DATA!Q25)*100</f>
        <v>0</v>
      </c>
      <c r="BZ22" s="68">
        <f>(DATA!CX25/DATA!R25)*100</f>
        <v>0</v>
      </c>
      <c r="CA22" s="68">
        <f>(DATA!CY25/DATA!S25)*100</f>
        <v>0</v>
      </c>
      <c r="CB22" s="68">
        <f>(DATA!CZ25/DATA!T25)*100</f>
        <v>0</v>
      </c>
      <c r="CC22" s="68">
        <f>(DATA!DA25/DATA!U25)*100</f>
        <v>0.28206650831353919</v>
      </c>
      <c r="CD22" s="68">
        <f>(DATA!DB25/DATA!V25)*100</f>
        <v>0.71352664338849248</v>
      </c>
      <c r="CE22" s="68">
        <f>(DATA!DC25/DATA!W25)*100</f>
        <v>1.0266940451745379</v>
      </c>
      <c r="CF22" s="68">
        <f>(DATA!DD25/DATA!X25)*100</f>
        <v>1.3135153819564467</v>
      </c>
      <c r="CG22" s="68">
        <f>(DATA!DE25/DATA!Y25)*100</f>
        <v>1.6429894996911676</v>
      </c>
      <c r="CH22" s="77">
        <f>(DATA!DF25/DATA!N25)*100</f>
        <v>4.1194420226678288</v>
      </c>
      <c r="CI22" s="68">
        <f>(DATA!DG25/DATA!O25)*100</f>
        <v>6.235989402893825</v>
      </c>
      <c r="CJ22" s="68">
        <f>(DATA!DH25/DATA!P25)*100</f>
        <v>6.1308492201039861</v>
      </c>
      <c r="CK22" s="68">
        <f>(DATA!DI25/DATA!Q25)*100</f>
        <v>6.304520222045995</v>
      </c>
      <c r="CL22" s="68">
        <f>(DATA!DJ25/DATA!R25)*100</f>
        <v>7.6657783351622513</v>
      </c>
      <c r="CM22" s="68">
        <f>(DATA!DK25/DATA!S25)*100</f>
        <v>7.4976715305805648</v>
      </c>
      <c r="CN22" s="68">
        <f>(DATA!DL25/DATA!T25)*100</f>
        <v>7.2896144103574452</v>
      </c>
      <c r="CO22" s="68">
        <f>(DATA!DM25/DATA!U25)*100</f>
        <v>7.8533254156769594</v>
      </c>
      <c r="CP22" s="68">
        <f>(DATA!DN25/DATA!V25)*100</f>
        <v>8.5015940488841668</v>
      </c>
      <c r="CQ22" s="68">
        <f>(DATA!DO25/DATA!W25)*100</f>
        <v>8.661564308381557</v>
      </c>
      <c r="CR22" s="68">
        <f>(DATA!DP25/DATA!X25)*100</f>
        <v>8.5551330798479075</v>
      </c>
      <c r="CS22" s="68">
        <f>(DATA!DQ25/DATA!Y25)*100</f>
        <v>9.240271772699197</v>
      </c>
      <c r="CT22" s="87">
        <f t="shared" si="2"/>
        <v>100</v>
      </c>
      <c r="CU22" s="92">
        <f t="shared" si="3"/>
        <v>100</v>
      </c>
      <c r="CV22" s="92">
        <f t="shared" si="4"/>
        <v>100</v>
      </c>
      <c r="CW22" s="92">
        <f t="shared" si="5"/>
        <v>100</v>
      </c>
      <c r="CX22" s="92">
        <f t="shared" si="6"/>
        <v>100</v>
      </c>
      <c r="CY22" s="92">
        <f t="shared" si="7"/>
        <v>100</v>
      </c>
      <c r="CZ22" s="92">
        <f t="shared" si="8"/>
        <v>100</v>
      </c>
      <c r="DA22" s="92">
        <f t="shared" si="21"/>
        <v>100</v>
      </c>
      <c r="DB22" s="92">
        <f t="shared" si="22"/>
        <v>100</v>
      </c>
      <c r="DC22" s="92">
        <f t="shared" si="23"/>
        <v>100</v>
      </c>
      <c r="DD22" s="92">
        <f t="shared" si="24"/>
        <v>100</v>
      </c>
      <c r="DE22" s="92">
        <f t="shared" si="24"/>
        <v>100</v>
      </c>
      <c r="DF22" s="87">
        <f t="shared" si="9"/>
        <v>100</v>
      </c>
      <c r="DG22" s="92">
        <f t="shared" si="10"/>
        <v>100</v>
      </c>
      <c r="DH22" s="92">
        <f t="shared" si="11"/>
        <v>100</v>
      </c>
      <c r="DI22" s="92">
        <f t="shared" si="12"/>
        <v>100</v>
      </c>
      <c r="DJ22" s="92">
        <f t="shared" si="13"/>
        <v>100</v>
      </c>
      <c r="DK22" s="92">
        <f t="shared" si="14"/>
        <v>99.611921763427503</v>
      </c>
      <c r="DL22" s="92">
        <f t="shared" si="15"/>
        <v>100</v>
      </c>
      <c r="DM22" s="92">
        <f t="shared" si="16"/>
        <v>100</v>
      </c>
      <c r="DN22" s="92">
        <f t="shared" si="17"/>
        <v>100</v>
      </c>
      <c r="DO22" s="92">
        <f t="shared" si="18"/>
        <v>100</v>
      </c>
      <c r="DP22" s="92">
        <f t="shared" si="19"/>
        <v>100</v>
      </c>
      <c r="DQ22" s="92">
        <f t="shared" si="20"/>
        <v>100</v>
      </c>
    </row>
    <row r="23" spans="1:121">
      <c r="A23" s="63"/>
      <c r="B23" s="40"/>
      <c r="C23" s="40"/>
      <c r="D23" s="40"/>
      <c r="E23" s="40"/>
      <c r="F23" s="40"/>
      <c r="G23" s="40"/>
      <c r="H23" s="40"/>
      <c r="I23" s="40"/>
      <c r="J23" s="40"/>
      <c r="K23" s="40"/>
      <c r="L23" s="40"/>
      <c r="M23" s="40"/>
      <c r="N23" s="41"/>
      <c r="O23" s="40"/>
      <c r="P23" s="40"/>
      <c r="Q23" s="40"/>
      <c r="R23" s="40"/>
      <c r="S23" s="40"/>
      <c r="T23" s="40"/>
      <c r="U23" s="40"/>
      <c r="V23" s="40"/>
      <c r="W23" s="40"/>
      <c r="X23" s="40"/>
      <c r="Y23" s="40"/>
      <c r="Z23" s="41"/>
      <c r="AA23" s="40"/>
      <c r="AB23" s="40"/>
      <c r="AC23" s="40"/>
      <c r="AD23" s="40"/>
      <c r="AE23" s="40"/>
      <c r="AF23" s="40"/>
      <c r="AG23" s="40"/>
      <c r="AH23" s="40"/>
      <c r="AI23" s="40"/>
      <c r="AJ23" s="40"/>
      <c r="AK23" s="40"/>
      <c r="AL23" s="41"/>
      <c r="AM23" s="40"/>
      <c r="AN23" s="40"/>
      <c r="AO23" s="40"/>
      <c r="AP23" s="40"/>
      <c r="AQ23" s="40"/>
      <c r="AR23" s="40"/>
      <c r="AS23" s="40"/>
      <c r="AT23" s="40"/>
      <c r="AU23" s="40"/>
      <c r="AV23" s="40"/>
      <c r="AW23" s="40"/>
      <c r="AX23" s="41">
        <f>IF(DATA!BV26&gt;0,(DATA!BV26/DATA!BJ26)*100,"NA")</f>
        <v>55.342519173274397</v>
      </c>
      <c r="AY23" s="40">
        <f>IF(DATA!BW26&gt;0,(DATA!BW26/DATA!BK26)*100,"NA")</f>
        <v>43.466001414616429</v>
      </c>
      <c r="AZ23" s="40">
        <f>IF(DATA!BX26&gt;0,(DATA!BX26/DATA!BL26)*100,"NA")</f>
        <v>49.705296363938231</v>
      </c>
      <c r="BA23" s="40">
        <f>IF(DATA!BY26&gt;0,(DATA!BY26/DATA!BM26)*100,"NA")</f>
        <v>43.545081411677955</v>
      </c>
      <c r="BB23" s="40">
        <f>IF(DATA!BZ26&gt;0,(DATA!BZ26/DATA!BN26)*100,"NA")</f>
        <v>39.471539232875749</v>
      </c>
      <c r="BC23" s="40">
        <f>IF(DATA!CA26&gt;0,(DATA!CA26/DATA!BO26)*100,"NA")</f>
        <v>28.888888888888893</v>
      </c>
      <c r="BD23" s="40">
        <f>IF(DATA!CB26&gt;0,(DATA!CB26/DATA!BP26)*100,"NA")</f>
        <v>14.221428571428572</v>
      </c>
      <c r="BE23" s="40">
        <f>IF(DATA!CC26&gt;0,(DATA!CC26/DATA!BQ26)*100,"NA")</f>
        <v>16.098542619894932</v>
      </c>
      <c r="BF23" s="40">
        <f>IF(DATA!CD26&gt;0,(DATA!CD26/DATA!BR26)*100,"NA")</f>
        <v>1.6309467734338199</v>
      </c>
      <c r="BG23" s="40">
        <f>IF(DATA!CE26&gt;0,(DATA!CE26/DATA!BS26)*100,"NA")</f>
        <v>2.0454758336455598</v>
      </c>
      <c r="BH23" s="40" t="str">
        <f>IF(DATA!CF26&gt;0,(DATA!CF26/DATA!BT26)*100,"NA")</f>
        <v>NA</v>
      </c>
      <c r="BI23" s="40">
        <f>IF(DATA!CG26&gt;0,(DATA!CG26/DATA!BU26)*100,"NA")</f>
        <v>3.7149408451686594</v>
      </c>
      <c r="BJ23" s="41"/>
      <c r="BK23" s="40"/>
      <c r="BL23" s="40"/>
      <c r="BM23" s="40"/>
      <c r="BN23" s="40"/>
      <c r="BO23" s="40"/>
      <c r="BP23" s="40"/>
      <c r="BQ23" s="40"/>
      <c r="BR23" s="40"/>
      <c r="BS23" s="40"/>
      <c r="BT23" s="40"/>
      <c r="BU23" s="40"/>
      <c r="BV23" s="41"/>
      <c r="BW23" s="40"/>
      <c r="BX23" s="40"/>
      <c r="BY23" s="40"/>
      <c r="BZ23" s="40"/>
      <c r="CA23" s="40"/>
      <c r="CB23" s="40"/>
      <c r="CC23" s="40"/>
      <c r="CD23" s="40"/>
      <c r="CE23" s="40"/>
      <c r="CF23" s="40"/>
      <c r="CG23" s="40"/>
      <c r="CH23" s="41"/>
      <c r="CI23" s="40"/>
      <c r="CJ23" s="40"/>
      <c r="CK23" s="40"/>
      <c r="CL23" s="40"/>
      <c r="CM23" s="40"/>
      <c r="CN23" s="40"/>
      <c r="CO23" s="40"/>
      <c r="CP23" s="40"/>
      <c r="CQ23" s="40"/>
      <c r="CR23" s="40"/>
      <c r="CS23" s="40"/>
      <c r="CT23" s="85"/>
      <c r="CU23" s="86"/>
      <c r="CV23" s="86"/>
      <c r="CW23" s="86"/>
      <c r="CX23" s="86"/>
      <c r="CY23" s="86"/>
      <c r="CZ23" s="86"/>
      <c r="DA23" s="86"/>
      <c r="DB23" s="86"/>
      <c r="DC23" s="86"/>
      <c r="DD23" s="86"/>
      <c r="DE23" s="86"/>
      <c r="DF23" s="85">
        <f t="shared" si="9"/>
        <v>0</v>
      </c>
      <c r="DG23" s="86">
        <f t="shared" si="10"/>
        <v>0</v>
      </c>
      <c r="DH23" s="86">
        <f t="shared" si="11"/>
        <v>0</v>
      </c>
      <c r="DI23" s="86">
        <f t="shared" si="12"/>
        <v>0</v>
      </c>
      <c r="DJ23" s="86">
        <f t="shared" si="13"/>
        <v>0</v>
      </c>
      <c r="DK23" s="86">
        <f t="shared" si="14"/>
        <v>0</v>
      </c>
      <c r="DL23" s="86">
        <f t="shared" si="15"/>
        <v>0</v>
      </c>
      <c r="DM23" s="86">
        <f t="shared" si="16"/>
        <v>0</v>
      </c>
      <c r="DN23" s="86">
        <f t="shared" si="17"/>
        <v>0</v>
      </c>
      <c r="DO23" s="86">
        <f t="shared" si="18"/>
        <v>0</v>
      </c>
      <c r="DP23" s="86">
        <f t="shared" si="19"/>
        <v>0</v>
      </c>
      <c r="DQ23" s="86">
        <f t="shared" si="20"/>
        <v>0</v>
      </c>
    </row>
    <row r="24" spans="1:121">
      <c r="A24" s="62" t="s">
        <v>43</v>
      </c>
      <c r="B24" s="69" t="e">
        <f>(DATA!Z27/DATA!B27)*100</f>
        <v>#DIV/0!</v>
      </c>
      <c r="C24" s="40">
        <f>(DATA!AA27/DATA!C27)*100</f>
        <v>66.666666666666657</v>
      </c>
      <c r="D24" s="40">
        <f>(DATA!AB27/DATA!D27)*100</f>
        <v>66.666666666666657</v>
      </c>
      <c r="E24" s="40">
        <f>(DATA!AC27/DATA!E27)*100</f>
        <v>50</v>
      </c>
      <c r="F24" s="69">
        <f>(DATA!AD27/DATA!F27)*100</f>
        <v>43.75</v>
      </c>
      <c r="G24" s="69">
        <f>(DATA!AE27/DATA!G27)*100</f>
        <v>41.17647058823529</v>
      </c>
      <c r="H24" s="69">
        <f>(DATA!AF27/DATA!H27)*100</f>
        <v>47.368421052631575</v>
      </c>
      <c r="I24" s="73">
        <f>(DATA!AG27/DATA!I27)*100</f>
        <v>35</v>
      </c>
      <c r="J24" s="73">
        <f>(DATA!AH27/DATA!J27)*100</f>
        <v>30</v>
      </c>
      <c r="K24" s="73">
        <f>(DATA!AI27/DATA!K27)*100</f>
        <v>66.666666666666657</v>
      </c>
      <c r="L24" s="73" t="e">
        <f>(DATA!AJ27/DATA!L27)*100</f>
        <v>#DIV/0!</v>
      </c>
      <c r="M24" s="73">
        <f>(DATA!AK27/DATA!M27)*100</f>
        <v>29.166666666666668</v>
      </c>
      <c r="N24" s="79" t="e">
        <f>(DATA!AL27/DATA!B27)*100</f>
        <v>#DIV/0!</v>
      </c>
      <c r="O24" s="40">
        <f>(DATA!AM27/DATA!C27)*100</f>
        <v>33.333333333333329</v>
      </c>
      <c r="P24" s="40">
        <f>(DATA!AN27/DATA!D27)*100</f>
        <v>33.333333333333329</v>
      </c>
      <c r="Q24" s="40">
        <f>(DATA!AO27/DATA!E27)*100</f>
        <v>50</v>
      </c>
      <c r="R24" s="69">
        <f>(DATA!AP27/DATA!F27)*100</f>
        <v>56.25</v>
      </c>
      <c r="S24" s="69">
        <f>(DATA!AQ27/DATA!G27)*100</f>
        <v>58.82352941176471</v>
      </c>
      <c r="T24" s="69">
        <f>(DATA!AR27/DATA!H27)*100</f>
        <v>52.631578947368418</v>
      </c>
      <c r="U24" s="73">
        <f>(DATA!AS27/DATA!I27)*100</f>
        <v>65</v>
      </c>
      <c r="V24" s="73">
        <f>(DATA!AT27/DATA!J27)*100</f>
        <v>70</v>
      </c>
      <c r="W24" s="73">
        <f>(DATA!AU27/DATA!K27)*100</f>
        <v>33.333333333333329</v>
      </c>
      <c r="X24" s="73" t="e">
        <f>(DATA!AV27/DATA!L27)*100</f>
        <v>#DIV/0!</v>
      </c>
      <c r="Y24" s="73">
        <f>(DATA!AW27/DATA!M27)*100</f>
        <v>70.833333333333343</v>
      </c>
      <c r="Z24" s="79" t="e">
        <f>(DATA!AX27/DATA!N27)*100</f>
        <v>#DIV/0!</v>
      </c>
      <c r="AA24" s="40">
        <f>(DATA!AY27/DATA!O27)*100</f>
        <v>100</v>
      </c>
      <c r="AB24" s="40">
        <f>(DATA!AZ27/DATA!P27)*100</f>
        <v>100</v>
      </c>
      <c r="AC24" s="40">
        <f>(DATA!BA27/DATA!Q27)*100</f>
        <v>100</v>
      </c>
      <c r="AD24" s="69">
        <f>(DATA!BB27/DATA!R27)*100</f>
        <v>80</v>
      </c>
      <c r="AE24" s="69">
        <f>(DATA!BC27/DATA!S27)*100</f>
        <v>76.470588235294116</v>
      </c>
      <c r="AF24" s="69">
        <f>(DATA!BD27/DATA!T27)*100</f>
        <v>73.68421052631578</v>
      </c>
      <c r="AG24" s="73">
        <f>(DATA!BE27/DATA!U27)*100</f>
        <v>65</v>
      </c>
      <c r="AH24" s="73">
        <f>(DATA!BF27/DATA!V27)*100</f>
        <v>65</v>
      </c>
      <c r="AI24" s="73">
        <f>(DATA!BG27/DATA!W27)*100</f>
        <v>66.666666666666657</v>
      </c>
      <c r="AJ24" s="73" t="e">
        <f>(DATA!BH27/DATA!X27)*100</f>
        <v>#DIV/0!</v>
      </c>
      <c r="AK24" s="73">
        <f>(DATA!BI27/DATA!Y27)*100</f>
        <v>41.666666666666671</v>
      </c>
      <c r="AL24" s="79" t="e">
        <f>(DATA!BJ27/DATA!N27)*100</f>
        <v>#DIV/0!</v>
      </c>
      <c r="AM24" s="40">
        <f>(DATA!BK27/DATA!O27)*100</f>
        <v>0</v>
      </c>
      <c r="AN24" s="40">
        <f>(DATA!BL27/DATA!P27)*100</f>
        <v>0</v>
      </c>
      <c r="AO24" s="40">
        <f>(DATA!BM27/DATA!Q27)*100</f>
        <v>0</v>
      </c>
      <c r="AP24" s="69">
        <f>(DATA!BN27/DATA!R27)*100</f>
        <v>0</v>
      </c>
      <c r="AQ24" s="69">
        <f>(DATA!BO27/DATA!S27)*100</f>
        <v>0</v>
      </c>
      <c r="AR24" s="69">
        <f>(DATA!BP27/DATA!T27)*100</f>
        <v>0</v>
      </c>
      <c r="AS24" s="73">
        <f>(DATA!BQ27/DATA!U27)*100</f>
        <v>0</v>
      </c>
      <c r="AT24" s="73">
        <f>(DATA!BR27/DATA!V27)*100</f>
        <v>0</v>
      </c>
      <c r="AU24" s="73">
        <f>(DATA!BS27/DATA!W27)*100</f>
        <v>0</v>
      </c>
      <c r="AV24" s="73" t="e">
        <f>(DATA!BT27/DATA!X27)*100</f>
        <v>#DIV/0!</v>
      </c>
      <c r="AW24" s="73">
        <f>(DATA!BU27/DATA!Y27)*100</f>
        <v>12.5</v>
      </c>
      <c r="AX24" s="41" t="str">
        <f>IF(DATA!BV27&gt;0,(DATA!BV27/DATA!BJ27)*100,"NA")</f>
        <v>NA</v>
      </c>
      <c r="AY24" s="40" t="str">
        <f>IF(DATA!BW27&gt;0,(DATA!BW27/DATA!BK27)*100,"NA")</f>
        <v>NA</v>
      </c>
      <c r="AZ24" s="40" t="str">
        <f>IF(DATA!BX27&gt;0,(DATA!BX27/DATA!BL27)*100,"NA")</f>
        <v>NA</v>
      </c>
      <c r="BA24" s="40" t="str">
        <f>IF(DATA!BY27&gt;0,(DATA!BY27/DATA!BM27)*100,"NA")</f>
        <v>NA</v>
      </c>
      <c r="BB24" s="40" t="str">
        <f>IF(DATA!BZ27&gt;0,(DATA!BZ27/DATA!BN27)*100,"NA")</f>
        <v>NA</v>
      </c>
      <c r="BC24" s="40" t="str">
        <f>IF(DATA!CA27&gt;0,(DATA!CA27/DATA!BO27)*100,"NA")</f>
        <v>NA</v>
      </c>
      <c r="BD24" s="40" t="str">
        <f>IF(DATA!CB27&gt;0,(DATA!CB27/DATA!BP27)*100,"NA")</f>
        <v>NA</v>
      </c>
      <c r="BE24" s="102" t="str">
        <f>IF(DATA!CC27&gt;0,(DATA!CC27/DATA!BQ27)*100,"NA")</f>
        <v>NA</v>
      </c>
      <c r="BF24" s="102" t="str">
        <f>IF(DATA!CD27&gt;0,(DATA!CD27/DATA!BR27)*100,"NA")</f>
        <v>NA</v>
      </c>
      <c r="BG24" s="102" t="str">
        <f>IF(DATA!CE27&gt;0,(DATA!CE27/DATA!BS27)*100,"NA")</f>
        <v>NA</v>
      </c>
      <c r="BH24" s="102" t="str">
        <f>IF(DATA!CF27&gt;0,(DATA!CF27/DATA!BT27)*100,"NA")</f>
        <v>NA</v>
      </c>
      <c r="BI24" s="102" t="str">
        <f>IF(DATA!CG27&gt;0,(DATA!CG27/DATA!BU27)*100,"NA")</f>
        <v>NA</v>
      </c>
      <c r="BJ24" s="79" t="e">
        <f>(DATA!CH27/DATA!N27)*100</f>
        <v>#DIV/0!</v>
      </c>
      <c r="BK24" s="40">
        <f>(DATA!CI27/DATA!O27)*100</f>
        <v>0</v>
      </c>
      <c r="BL24" s="40">
        <f>(DATA!CJ27/DATA!P27)*100</f>
        <v>0</v>
      </c>
      <c r="BM24" s="40">
        <f>(DATA!CK27/DATA!Q27)*100</f>
        <v>0</v>
      </c>
      <c r="BN24" s="69">
        <f>(DATA!CL27/DATA!R27)*100</f>
        <v>0</v>
      </c>
      <c r="BO24" s="69">
        <f>(DATA!CM27/DATA!S27)*100</f>
        <v>0</v>
      </c>
      <c r="BP24" s="69">
        <f>(DATA!CN27/DATA!T27)*100</f>
        <v>0</v>
      </c>
      <c r="BQ24" s="73">
        <f>(DATA!CO27/DATA!U27)*100</f>
        <v>0</v>
      </c>
      <c r="BR24" s="73">
        <f>(DATA!CP27/DATA!V27)*100</f>
        <v>0</v>
      </c>
      <c r="BS24" s="73">
        <f>(DATA!CQ27/DATA!W27)*100</f>
        <v>0</v>
      </c>
      <c r="BT24" s="73" t="e">
        <f>(DATA!CR27/DATA!X27)*100</f>
        <v>#DIV/0!</v>
      </c>
      <c r="BU24" s="73">
        <f>(DATA!CS27/DATA!Y27)*100</f>
        <v>4.1666666666666661</v>
      </c>
      <c r="BV24" s="79" t="e">
        <f>(DATA!CT27/DATA!N27)*100</f>
        <v>#DIV/0!</v>
      </c>
      <c r="BW24" s="40">
        <f>(DATA!CU27/DATA!O27)*100</f>
        <v>0</v>
      </c>
      <c r="BX24" s="40">
        <f>(DATA!CV27/DATA!P27)*100</f>
        <v>0</v>
      </c>
      <c r="BY24" s="40">
        <f>(DATA!CW27/DATA!Q27)*100</f>
        <v>0</v>
      </c>
      <c r="BZ24" s="69">
        <f>(DATA!CX27/DATA!R27)*100</f>
        <v>0</v>
      </c>
      <c r="CA24" s="69">
        <f>(DATA!CY27/DATA!S27)*100</f>
        <v>0</v>
      </c>
      <c r="CB24" s="69">
        <f>(DATA!CZ27/DATA!T27)*100</f>
        <v>0</v>
      </c>
      <c r="CC24" s="73">
        <f>(DATA!DA27/DATA!U27)*100</f>
        <v>0</v>
      </c>
      <c r="CD24" s="73">
        <f>(DATA!DB27/DATA!V27)*100</f>
        <v>0</v>
      </c>
      <c r="CE24" s="73">
        <f>(DATA!DC27/DATA!W27)*100</f>
        <v>0</v>
      </c>
      <c r="CF24" s="73" t="e">
        <f>(DATA!DD27/DATA!X27)*100</f>
        <v>#DIV/0!</v>
      </c>
      <c r="CG24" s="73">
        <f>(DATA!DE27/DATA!Y27)*100</f>
        <v>0</v>
      </c>
      <c r="CH24" s="79" t="e">
        <f>(DATA!DF27/DATA!N27)*100</f>
        <v>#DIV/0!</v>
      </c>
      <c r="CI24" s="40">
        <f>(DATA!DG27/DATA!O27)*100</f>
        <v>0</v>
      </c>
      <c r="CJ24" s="40">
        <f>(DATA!DH27/DATA!P27)*100</f>
        <v>0</v>
      </c>
      <c r="CK24" s="40">
        <f>(DATA!DI27/DATA!Q27)*100</f>
        <v>0</v>
      </c>
      <c r="CL24" s="69">
        <f>(DATA!DJ27/DATA!R27)*100</f>
        <v>20</v>
      </c>
      <c r="CM24" s="69">
        <f>(DATA!DK27/DATA!S27)*100</f>
        <v>23.52941176470588</v>
      </c>
      <c r="CN24" s="69">
        <f>(DATA!DL27/DATA!T27)*100</f>
        <v>26.315789473684209</v>
      </c>
      <c r="CO24" s="73">
        <f>(DATA!DM27/DATA!U27)*100</f>
        <v>35</v>
      </c>
      <c r="CP24" s="73">
        <f>(DATA!DN27/DATA!V27)*100</f>
        <v>35</v>
      </c>
      <c r="CQ24" s="73">
        <f>(DATA!DO27/DATA!W27)*100</f>
        <v>33.333333333333329</v>
      </c>
      <c r="CR24" s="73" t="e">
        <f>(DATA!DP27/DATA!X27)*100</f>
        <v>#DIV/0!</v>
      </c>
      <c r="CS24" s="73">
        <f>(DATA!DQ27/DATA!Y27)*100</f>
        <v>41.666666666666671</v>
      </c>
      <c r="CT24" s="93" t="e">
        <f t="shared" si="2"/>
        <v>#DIV/0!</v>
      </c>
      <c r="CU24" s="86">
        <f t="shared" si="3"/>
        <v>99.999999999999986</v>
      </c>
      <c r="CV24" s="86">
        <f t="shared" si="4"/>
        <v>99.999999999999986</v>
      </c>
      <c r="CW24" s="86">
        <f t="shared" si="5"/>
        <v>100</v>
      </c>
      <c r="CX24" s="88">
        <f t="shared" si="6"/>
        <v>100</v>
      </c>
      <c r="CY24" s="88">
        <f t="shared" si="7"/>
        <v>100</v>
      </c>
      <c r="CZ24" s="88">
        <f t="shared" si="8"/>
        <v>100</v>
      </c>
      <c r="DA24" s="94">
        <f t="shared" ref="DA24:DA37" si="25">+U24+I24</f>
        <v>100</v>
      </c>
      <c r="DB24" s="94">
        <f t="shared" ref="DB24:DB37" si="26">+V24+J24</f>
        <v>100</v>
      </c>
      <c r="DC24" s="94">
        <f t="shared" ref="DC24:DC37" si="27">+W24+K24</f>
        <v>99.999999999999986</v>
      </c>
      <c r="DD24" s="94" t="e">
        <f t="shared" ref="DD24:DE37" si="28">+X24+L24</f>
        <v>#DIV/0!</v>
      </c>
      <c r="DE24" s="94">
        <f t="shared" si="28"/>
        <v>100.00000000000001</v>
      </c>
      <c r="DF24" s="93" t="e">
        <f t="shared" si="9"/>
        <v>#DIV/0!</v>
      </c>
      <c r="DG24" s="86">
        <f t="shared" si="10"/>
        <v>100</v>
      </c>
      <c r="DH24" s="86">
        <f t="shared" si="11"/>
        <v>100</v>
      </c>
      <c r="DI24" s="86">
        <f t="shared" si="12"/>
        <v>100</v>
      </c>
      <c r="DJ24" s="88">
        <f t="shared" si="13"/>
        <v>100</v>
      </c>
      <c r="DK24" s="88">
        <f t="shared" si="14"/>
        <v>100</v>
      </c>
      <c r="DL24" s="88">
        <f t="shared" si="15"/>
        <v>99.999999999999986</v>
      </c>
      <c r="DM24" s="94">
        <f t="shared" si="16"/>
        <v>100</v>
      </c>
      <c r="DN24" s="94">
        <f t="shared" si="17"/>
        <v>100</v>
      </c>
      <c r="DO24" s="94">
        <f t="shared" si="18"/>
        <v>99.999999999999986</v>
      </c>
      <c r="DP24" s="94" t="e">
        <f t="shared" si="19"/>
        <v>#DIV/0!</v>
      </c>
      <c r="DQ24" s="94">
        <f t="shared" si="20"/>
        <v>100</v>
      </c>
    </row>
    <row r="25" spans="1:121">
      <c r="A25" s="66" t="s">
        <v>44</v>
      </c>
      <c r="B25" s="69">
        <f>(DATA!Z28/DATA!B28)*100</f>
        <v>60.882352941176464</v>
      </c>
      <c r="C25" s="40">
        <f>(DATA!AA28/DATA!C28)*100</f>
        <v>57.978723404255319</v>
      </c>
      <c r="D25" s="40">
        <f>(DATA!AB28/DATA!D28)*100</f>
        <v>56.969696969696969</v>
      </c>
      <c r="E25" s="40">
        <f>(DATA!AC28/DATA!E28)*100</f>
        <v>58.371040723981906</v>
      </c>
      <c r="F25" s="69">
        <f>(DATA!AD28/DATA!F28)*100</f>
        <v>48.527131782945737</v>
      </c>
      <c r="G25" s="69">
        <f>(DATA!AE28/DATA!G28)*100</f>
        <v>46.468926553672318</v>
      </c>
      <c r="H25" s="69">
        <f>(DATA!AF28/DATA!H28)*100</f>
        <v>47.382550335570471</v>
      </c>
      <c r="I25" s="73">
        <f>(DATA!AG28/DATA!I28)*100</f>
        <v>48.623853211009177</v>
      </c>
      <c r="J25" s="73">
        <f>(DATA!AH28/DATA!J28)*100</f>
        <v>47.963206307490147</v>
      </c>
      <c r="K25" s="73">
        <f>(DATA!AI28/DATA!K28)*100</f>
        <v>49.484536082474229</v>
      </c>
      <c r="L25" s="73">
        <f>(DATA!AJ28/DATA!L28)*100</f>
        <v>42.934782608695656</v>
      </c>
      <c r="M25" s="73">
        <f>(DATA!AK28/DATA!M28)*100</f>
        <v>45.183175033921302</v>
      </c>
      <c r="N25" s="79">
        <f>(DATA!AL28/DATA!B28)*100</f>
        <v>39.117647058823529</v>
      </c>
      <c r="O25" s="40">
        <f>(DATA!AM28/DATA!C28)*100</f>
        <v>42.021276595744681</v>
      </c>
      <c r="P25" s="40">
        <f>(DATA!AN28/DATA!D28)*100</f>
        <v>43.030303030303031</v>
      </c>
      <c r="Q25" s="40">
        <f>(DATA!AO28/DATA!E28)*100</f>
        <v>41.628959276018101</v>
      </c>
      <c r="R25" s="69">
        <f>(DATA!AP28/DATA!F28)*100</f>
        <v>51.47286821705427</v>
      </c>
      <c r="S25" s="69">
        <f>(DATA!AQ28/DATA!G28)*100</f>
        <v>53.531073446327682</v>
      </c>
      <c r="T25" s="69">
        <f>(DATA!AR28/DATA!H28)*100</f>
        <v>52.617449664429529</v>
      </c>
      <c r="U25" s="73">
        <f>(DATA!AS28/DATA!I28)*100</f>
        <v>51.37614678899083</v>
      </c>
      <c r="V25" s="73">
        <f>(DATA!AT28/DATA!J28)*100</f>
        <v>52.036793692509853</v>
      </c>
      <c r="W25" s="73">
        <f>(DATA!AU28/DATA!K28)*100</f>
        <v>50.515463917525771</v>
      </c>
      <c r="X25" s="73">
        <f>(DATA!AV28/DATA!L28)*100</f>
        <v>57.065217391304344</v>
      </c>
      <c r="Y25" s="73">
        <f>(DATA!AW28/DATA!M28)*100</f>
        <v>54.816824966078691</v>
      </c>
      <c r="Z25" s="79">
        <f>(DATA!AX28/DATA!N28)*100</f>
        <v>81.17647058823529</v>
      </c>
      <c r="AA25" s="40">
        <f>(DATA!AY28/DATA!O28)*100</f>
        <v>74.133333333333326</v>
      </c>
      <c r="AB25" s="40">
        <f>(DATA!AZ28/DATA!P28)*100</f>
        <v>74.242424242424249</v>
      </c>
      <c r="AC25" s="40">
        <f>(DATA!BA28/DATA!Q28)*100</f>
        <v>74.94305239179954</v>
      </c>
      <c r="AD25" s="69">
        <f>(DATA!BB28/DATA!R28)*100</f>
        <v>76.175548589341687</v>
      </c>
      <c r="AE25" s="69">
        <f>(DATA!BC28/DATA!S28)*100</f>
        <v>76.034236804564898</v>
      </c>
      <c r="AF25" s="69">
        <f>(DATA!BD28/DATA!T28)*100</f>
        <v>78.048780487804876</v>
      </c>
      <c r="AG25" s="73">
        <f>(DATA!BE28/DATA!U28)*100</f>
        <v>75.033200531208493</v>
      </c>
      <c r="AH25" s="73">
        <f>(DATA!BF28/DATA!V28)*100</f>
        <v>73.306233062330634</v>
      </c>
      <c r="AI25" s="73">
        <f>(DATA!BG28/DATA!W28)*100</f>
        <v>69.270833333333343</v>
      </c>
      <c r="AJ25" s="73">
        <f>(DATA!BH28/DATA!X28)*100</f>
        <v>72.928176795580114</v>
      </c>
      <c r="AK25" s="73">
        <f>(DATA!BI28/DATA!Y28)*100</f>
        <v>69.316596931659689</v>
      </c>
      <c r="AL25" s="79">
        <f>(DATA!BJ28/DATA!N28)*100</f>
        <v>5.5882352941176476</v>
      </c>
      <c r="AM25" s="40">
        <f>(DATA!BK28/DATA!O28)*100</f>
        <v>5.0666666666666664</v>
      </c>
      <c r="AN25" s="40">
        <f>(DATA!BL28/DATA!P28)*100</f>
        <v>6.666666666666667</v>
      </c>
      <c r="AO25" s="40">
        <f>(DATA!BM28/DATA!Q28)*100</f>
        <v>5.4669703872437356</v>
      </c>
      <c r="AP25" s="69">
        <f>(DATA!BN28/DATA!R28)*100</f>
        <v>8.6206896551724146</v>
      </c>
      <c r="AQ25" s="69">
        <f>(DATA!BO28/DATA!S28)*100</f>
        <v>5.2781740370898715</v>
      </c>
      <c r="AR25" s="69">
        <f>(DATA!BP28/DATA!T28)*100</f>
        <v>6.0975609756097562</v>
      </c>
      <c r="AS25" s="73">
        <f>(DATA!BQ28/DATA!U28)*100</f>
        <v>5.9760956175298805</v>
      </c>
      <c r="AT25" s="73">
        <f>(DATA!BR28/DATA!V28)*100</f>
        <v>6.0975609756097562</v>
      </c>
      <c r="AU25" s="73">
        <f>(DATA!BS28/DATA!W28)*100</f>
        <v>5.7291666666666661</v>
      </c>
      <c r="AV25" s="73">
        <f>(DATA!BT28/DATA!X28)*100</f>
        <v>5.5248618784530388</v>
      </c>
      <c r="AW25" s="73">
        <f>(DATA!BU28/DATA!Y28)*100</f>
        <v>5.9972105997210594</v>
      </c>
      <c r="AX25" s="41" t="str">
        <f>IF(DATA!BV28&gt;0,(DATA!BV28/DATA!BJ28)*100,"NA")</f>
        <v>NA</v>
      </c>
      <c r="AY25" s="40" t="str">
        <f>IF(DATA!BW28&gt;0,(DATA!BW28/DATA!BK28)*100,"NA")</f>
        <v>NA</v>
      </c>
      <c r="AZ25" s="40" t="str">
        <f>IF(DATA!BX28&gt;0,(DATA!BX28/DATA!BL28)*100,"NA")</f>
        <v>NA</v>
      </c>
      <c r="BA25" s="40" t="str">
        <f>IF(DATA!BY28&gt;0,(DATA!BY28/DATA!BM28)*100,"NA")</f>
        <v>NA</v>
      </c>
      <c r="BB25" s="40" t="str">
        <f>IF(DATA!BZ28&gt;0,(DATA!BZ28/DATA!BN28)*100,"NA")</f>
        <v>NA</v>
      </c>
      <c r="BC25" s="40" t="str">
        <f>IF(DATA!CA28&gt;0,(DATA!CA28/DATA!BO28)*100,"NA")</f>
        <v>NA</v>
      </c>
      <c r="BD25" s="40" t="str">
        <f>IF(DATA!CB28&gt;0,(DATA!CB28/DATA!BP28)*100,"NA")</f>
        <v>NA</v>
      </c>
      <c r="BE25" s="102" t="str">
        <f>IF(DATA!CC28&gt;0,(DATA!CC28/DATA!BQ28)*100,"NA")</f>
        <v>NA</v>
      </c>
      <c r="BF25" s="102" t="str">
        <f>IF(DATA!CD28&gt;0,(DATA!CD28/DATA!BR28)*100,"NA")</f>
        <v>NA</v>
      </c>
      <c r="BG25" s="102" t="str">
        <f>IF(DATA!CE28&gt;0,(DATA!CE28/DATA!BS28)*100,"NA")</f>
        <v>NA</v>
      </c>
      <c r="BH25" s="102" t="str">
        <f>IF(DATA!CF28&gt;0,(DATA!CF28/DATA!BT28)*100,"NA")</f>
        <v>NA</v>
      </c>
      <c r="BI25" s="102" t="str">
        <f>IF(DATA!CG28&gt;0,(DATA!CG28/DATA!BU28)*100,"NA")</f>
        <v>NA</v>
      </c>
      <c r="BJ25" s="79">
        <f>(DATA!CH28/DATA!N28)*100</f>
        <v>10.882352941176471</v>
      </c>
      <c r="BK25" s="40">
        <f>(DATA!CI28/DATA!O28)*100</f>
        <v>10.4</v>
      </c>
      <c r="BL25" s="40">
        <f>(DATA!CJ28/DATA!P28)*100</f>
        <v>10.909090909090908</v>
      </c>
      <c r="BM25" s="40">
        <f>(DATA!CK28/DATA!Q28)*100</f>
        <v>12.52847380410023</v>
      </c>
      <c r="BN25" s="69">
        <f>(DATA!CL28/DATA!R28)*100</f>
        <v>10.18808777429467</v>
      </c>
      <c r="BO25" s="69">
        <f>(DATA!CM28/DATA!S28)*100</f>
        <v>11.982881597717546</v>
      </c>
      <c r="BP25" s="69">
        <f>(DATA!CN28/DATA!T28)*100</f>
        <v>10.433604336043361</v>
      </c>
      <c r="BQ25" s="73">
        <f>(DATA!CO28/DATA!U28)*100</f>
        <v>12.350597609561753</v>
      </c>
      <c r="BR25" s="73">
        <f>(DATA!CP28/DATA!V28)*100</f>
        <v>13.279132791327914</v>
      </c>
      <c r="BS25" s="73">
        <f>(DATA!CQ28/DATA!W28)*100</f>
        <v>15.625</v>
      </c>
      <c r="BT25" s="73">
        <f>(DATA!CR28/DATA!X28)*100</f>
        <v>17.679558011049721</v>
      </c>
      <c r="BU25" s="73">
        <f>(DATA!CS28/DATA!Y28)*100</f>
        <v>15.202231520223153</v>
      </c>
      <c r="BV25" s="79">
        <f>(DATA!CT28/DATA!N28)*100</f>
        <v>0</v>
      </c>
      <c r="BW25" s="40">
        <f>(DATA!CU28/DATA!O28)*100</f>
        <v>0</v>
      </c>
      <c r="BX25" s="40">
        <f>(DATA!CV28/DATA!P28)*100</f>
        <v>0</v>
      </c>
      <c r="BY25" s="40">
        <f>(DATA!CW28/DATA!Q28)*100</f>
        <v>0</v>
      </c>
      <c r="BZ25" s="69">
        <f>(DATA!CX28/DATA!R28)*100</f>
        <v>0</v>
      </c>
      <c r="CA25" s="69">
        <f>(DATA!CY28/DATA!S28)*100</f>
        <v>0</v>
      </c>
      <c r="CB25" s="69">
        <f>(DATA!CZ28/DATA!T28)*100</f>
        <v>0</v>
      </c>
      <c r="CC25" s="73">
        <f>(DATA!DA28/DATA!U28)*100</f>
        <v>0</v>
      </c>
      <c r="CD25" s="73">
        <f>(DATA!DB28/DATA!V28)*100</f>
        <v>0.6775067750677507</v>
      </c>
      <c r="CE25" s="73">
        <f>(DATA!DC28/DATA!W28)*100</f>
        <v>0.52083333333333326</v>
      </c>
      <c r="CF25" s="73">
        <f>(DATA!DD28/DATA!X28)*100</f>
        <v>0.55248618784530379</v>
      </c>
      <c r="CG25" s="73">
        <f>(DATA!DE28/DATA!Y28)*100</f>
        <v>1.813110181311018</v>
      </c>
      <c r="CH25" s="79">
        <f>(DATA!DF28/DATA!N28)*100</f>
        <v>2.3529411764705883</v>
      </c>
      <c r="CI25" s="40">
        <f>(DATA!DG28/DATA!O28)*100</f>
        <v>10.4</v>
      </c>
      <c r="CJ25" s="40">
        <f>(DATA!DH28/DATA!P28)*100</f>
        <v>8.1818181818181817</v>
      </c>
      <c r="CK25" s="40">
        <f>(DATA!DI28/DATA!Q28)*100</f>
        <v>7.0615034168564916</v>
      </c>
      <c r="CL25" s="69">
        <f>(DATA!DJ28/DATA!R28)*100</f>
        <v>5.0156739811912221</v>
      </c>
      <c r="CM25" s="69">
        <f>(DATA!DK28/DATA!S28)*100</f>
        <v>6.7047075606276749</v>
      </c>
      <c r="CN25" s="69">
        <f>(DATA!DL28/DATA!T28)*100</f>
        <v>5.4200542005420056</v>
      </c>
      <c r="CO25" s="73">
        <f>(DATA!DM28/DATA!U28)*100</f>
        <v>6.6401062416998666</v>
      </c>
      <c r="CP25" s="73">
        <f>(DATA!DN28/DATA!V28)*100</f>
        <v>6.639566395663957</v>
      </c>
      <c r="CQ25" s="73">
        <f>(DATA!DO28/DATA!W28)*100</f>
        <v>8.8541666666666679</v>
      </c>
      <c r="CR25" s="73">
        <f>(DATA!DP28/DATA!X28)*100</f>
        <v>3.3149171270718232</v>
      </c>
      <c r="CS25" s="73">
        <f>(DATA!DQ28/DATA!Y28)*100</f>
        <v>7.670850767085077</v>
      </c>
      <c r="CT25" s="93">
        <f t="shared" si="2"/>
        <v>100</v>
      </c>
      <c r="CU25" s="86">
        <f t="shared" si="3"/>
        <v>100</v>
      </c>
      <c r="CV25" s="86">
        <f t="shared" si="4"/>
        <v>100</v>
      </c>
      <c r="CW25" s="86">
        <f t="shared" si="5"/>
        <v>100</v>
      </c>
      <c r="CX25" s="88">
        <f t="shared" si="6"/>
        <v>100</v>
      </c>
      <c r="CY25" s="88">
        <f t="shared" si="7"/>
        <v>100</v>
      </c>
      <c r="CZ25" s="88">
        <f t="shared" si="8"/>
        <v>100</v>
      </c>
      <c r="DA25" s="94">
        <f t="shared" si="25"/>
        <v>100</v>
      </c>
      <c r="DB25" s="94">
        <f t="shared" si="26"/>
        <v>100</v>
      </c>
      <c r="DC25" s="94">
        <f t="shared" si="27"/>
        <v>100</v>
      </c>
      <c r="DD25" s="94">
        <f t="shared" si="28"/>
        <v>100</v>
      </c>
      <c r="DE25" s="94">
        <f t="shared" si="28"/>
        <v>100</v>
      </c>
      <c r="DF25" s="93">
        <f t="shared" si="9"/>
        <v>100</v>
      </c>
      <c r="DG25" s="86">
        <f t="shared" si="10"/>
        <v>100</v>
      </c>
      <c r="DH25" s="86">
        <f t="shared" si="11"/>
        <v>100</v>
      </c>
      <c r="DI25" s="86">
        <f t="shared" si="12"/>
        <v>100</v>
      </c>
      <c r="DJ25" s="88">
        <f t="shared" si="13"/>
        <v>100</v>
      </c>
      <c r="DK25" s="88">
        <f t="shared" si="14"/>
        <v>99.999999999999986</v>
      </c>
      <c r="DL25" s="88">
        <f t="shared" si="15"/>
        <v>100</v>
      </c>
      <c r="DM25" s="94">
        <f t="shared" si="16"/>
        <v>100</v>
      </c>
      <c r="DN25" s="94">
        <f t="shared" si="17"/>
        <v>100.00000000000001</v>
      </c>
      <c r="DO25" s="94">
        <f t="shared" si="18"/>
        <v>100</v>
      </c>
      <c r="DP25" s="94">
        <f t="shared" si="19"/>
        <v>100</v>
      </c>
      <c r="DQ25" s="94">
        <f t="shared" si="20"/>
        <v>100</v>
      </c>
    </row>
    <row r="26" spans="1:121">
      <c r="A26" s="66" t="s">
        <v>45</v>
      </c>
      <c r="B26" s="69">
        <f>(DATA!Z29/DATA!B29)*100</f>
        <v>62.06099815157117</v>
      </c>
      <c r="C26" s="40">
        <f>(DATA!AA29/DATA!C29)*100</f>
        <v>58.579335793357934</v>
      </c>
      <c r="D26" s="40">
        <f>(DATA!AB29/DATA!D29)*100</f>
        <v>57.02103467879477</v>
      </c>
      <c r="E26" s="40">
        <f>(DATA!AC29/DATA!E29)*100</f>
        <v>54.540867810292639</v>
      </c>
      <c r="F26" s="69">
        <f>(DATA!AD29/DATA!F29)*100</f>
        <v>49.980612640558356</v>
      </c>
      <c r="G26" s="69">
        <f>(DATA!AE29/DATA!G29)*100</f>
        <v>50</v>
      </c>
      <c r="H26" s="69">
        <f>(DATA!AF29/DATA!H29)*100</f>
        <v>47.989093387866397</v>
      </c>
      <c r="I26" s="73">
        <f>(DATA!AG29/DATA!I29)*100</f>
        <v>47.980835044490078</v>
      </c>
      <c r="J26" s="73">
        <f>(DATA!AH29/DATA!J29)*100</f>
        <v>47.408759124087588</v>
      </c>
      <c r="K26" s="73">
        <f>(DATA!AI29/DATA!K29)*100</f>
        <v>47.232472324723247</v>
      </c>
      <c r="L26" s="73">
        <f>(DATA!AJ29/DATA!L29)*100</f>
        <v>46.169945583926328</v>
      </c>
      <c r="M26" s="73">
        <f>(DATA!AK29/DATA!M29)*100</f>
        <v>44.944799535153976</v>
      </c>
      <c r="N26" s="79">
        <f>(DATA!AL29/DATA!B29)*100</f>
        <v>37.93900184842883</v>
      </c>
      <c r="O26" s="40">
        <f>(DATA!AM29/DATA!C29)*100</f>
        <v>41.420664206642066</v>
      </c>
      <c r="P26" s="40">
        <f>(DATA!AN29/DATA!D29)*100</f>
        <v>42.97896532120523</v>
      </c>
      <c r="Q26" s="40">
        <f>(DATA!AO29/DATA!E29)*100</f>
        <v>45.459132189707368</v>
      </c>
      <c r="R26" s="69">
        <f>(DATA!AP29/DATA!F29)*100</f>
        <v>50.019387359441644</v>
      </c>
      <c r="S26" s="69">
        <f>(DATA!AQ29/DATA!G29)*100</f>
        <v>50</v>
      </c>
      <c r="T26" s="69">
        <f>(DATA!AR29/DATA!H29)*100</f>
        <v>52.010906612133603</v>
      </c>
      <c r="U26" s="73">
        <f>(DATA!AS29/DATA!I29)*100</f>
        <v>52.019164955509922</v>
      </c>
      <c r="V26" s="73">
        <f>(DATA!AT29/DATA!J29)*100</f>
        <v>52.591240875912405</v>
      </c>
      <c r="W26" s="73">
        <f>(DATA!AU29/DATA!K29)*100</f>
        <v>52.767527675276746</v>
      </c>
      <c r="X26" s="73">
        <f>(DATA!AV29/DATA!L29)*100</f>
        <v>53.830054416073672</v>
      </c>
      <c r="Y26" s="73">
        <f>(DATA!AW29/DATA!M29)*100</f>
        <v>55.055200464846024</v>
      </c>
      <c r="Z26" s="79">
        <f>(DATA!AX29/DATA!N29)*100</f>
        <v>73.151571164510159</v>
      </c>
      <c r="AA26" s="40">
        <f>(DATA!AY29/DATA!O29)*100</f>
        <v>72.140221402214024</v>
      </c>
      <c r="AB26" s="40">
        <f>(DATA!AZ29/DATA!P29)*100</f>
        <v>70.744373918061171</v>
      </c>
      <c r="AC26" s="40">
        <f>(DATA!BA29/DATA!Q29)*100</f>
        <v>70.542635658914733</v>
      </c>
      <c r="AD26" s="69">
        <f>(DATA!BB29/DATA!R29)*100</f>
        <v>68.364073777064959</v>
      </c>
      <c r="AE26" s="69">
        <f>(DATA!BC29/DATA!S29)*100</f>
        <v>67.27489091630305</v>
      </c>
      <c r="AF26" s="69">
        <f>(DATA!BD29/DATA!T29)*100</f>
        <v>66.976744186046517</v>
      </c>
      <c r="AG26" s="73">
        <f>(DATA!BE29/DATA!U29)*100</f>
        <v>66.036363636363632</v>
      </c>
      <c r="AH26" s="73">
        <f>(DATA!BF29/DATA!V29)*100</f>
        <v>64.951267056530213</v>
      </c>
      <c r="AI26" s="73">
        <f>(DATA!BG29/DATA!W29)*100</f>
        <v>63.006344558321139</v>
      </c>
      <c r="AJ26" s="73">
        <f>(DATA!BH29/DATA!X29)*100</f>
        <v>60.677663843067322</v>
      </c>
      <c r="AK26" s="73">
        <f>(DATA!BI29/DATA!Y29)*100</f>
        <v>58.579509742300438</v>
      </c>
      <c r="AL26" s="79">
        <f>(DATA!BJ29/DATA!N29)*100</f>
        <v>10.166358595194085</v>
      </c>
      <c r="AM26" s="40">
        <f>(DATA!BK29/DATA!O29)*100</f>
        <v>10.793357933579335</v>
      </c>
      <c r="AN26" s="40">
        <f>(DATA!BL29/DATA!P29)*100</f>
        <v>11.309867282169648</v>
      </c>
      <c r="AO26" s="40">
        <f>(DATA!BM29/DATA!Q29)*100</f>
        <v>10.956072351421188</v>
      </c>
      <c r="AP26" s="69">
        <f>(DATA!BN29/DATA!R29)*100</f>
        <v>10.064153969526865</v>
      </c>
      <c r="AQ26" s="69">
        <f>(DATA!BO29/DATA!S29)*100</f>
        <v>9.5200317334391116</v>
      </c>
      <c r="AR26" s="69">
        <f>(DATA!BP29/DATA!T29)*100</f>
        <v>8.8014311270125223</v>
      </c>
      <c r="AS26" s="73">
        <f>(DATA!BQ29/DATA!U29)*100</f>
        <v>9.2727272727272734</v>
      </c>
      <c r="AT26" s="73">
        <f>(DATA!BR29/DATA!V29)*100</f>
        <v>8.9278752436647189</v>
      </c>
      <c r="AU26" s="73">
        <f>(DATA!BS29/DATA!W29)*100</f>
        <v>9.2240117130307464</v>
      </c>
      <c r="AV26" s="73">
        <f>(DATA!BT29/DATA!X29)*100</f>
        <v>9.7637093178778418</v>
      </c>
      <c r="AW26" s="73">
        <f>(DATA!BU29/DATA!Y29)*100</f>
        <v>9.3023255813953494</v>
      </c>
      <c r="AX26" s="41">
        <f>IF(DATA!BV29&gt;0,(DATA!BV29/DATA!BJ29)*100,"NA")</f>
        <v>13.636363636363635</v>
      </c>
      <c r="AY26" s="40">
        <f>IF(DATA!BW29&gt;0,(DATA!BW29/DATA!BK29)*100,"NA")</f>
        <v>10.683760683760683</v>
      </c>
      <c r="AZ26" s="40">
        <f>IF(DATA!BX29&gt;0,(DATA!BX29/DATA!BL29)*100,"NA")</f>
        <v>12.755102040816327</v>
      </c>
      <c r="BA26" s="40">
        <f>IF(DATA!BY29&gt;0,(DATA!BY29/DATA!BM29)*100,"NA")</f>
        <v>12.735849056603774</v>
      </c>
      <c r="BB26" s="40">
        <f>IF(DATA!BZ29&gt;0,(DATA!BZ29/DATA!BN29)*100,"NA")</f>
        <v>11.155378486055776</v>
      </c>
      <c r="BC26" s="40">
        <f>IF(DATA!CA29&gt;0,(DATA!CA29/DATA!BO29)*100,"NA")</f>
        <v>10</v>
      </c>
      <c r="BD26" s="40">
        <f>IF(DATA!CB29&gt;0,(DATA!CB29/DATA!BP29)*100,"NA")</f>
        <v>4.4715447154471546</v>
      </c>
      <c r="BE26" s="102">
        <f>IF(DATA!CC29&gt;0,(DATA!CC29/DATA!BQ29)*100,"NA")</f>
        <v>5.0980392156862742</v>
      </c>
      <c r="BF26" s="102">
        <f>IF(DATA!CD29&gt;0,(DATA!CD29/DATA!BR29)*100,"NA")</f>
        <v>0.43668122270742354</v>
      </c>
      <c r="BG26" s="102">
        <f>IF(DATA!CE29&gt;0,(DATA!CE29/DATA!BS29)*100,"NA")</f>
        <v>0.52910052910052907</v>
      </c>
      <c r="BH26" s="102" t="str">
        <f>IF(DATA!CF29&gt;0,(DATA!CF29/DATA!BT29)*100,"NA")</f>
        <v>NA</v>
      </c>
      <c r="BI26" s="102">
        <f>IF(DATA!CG29&gt;0,(DATA!CG29/DATA!BU29)*100,"NA")</f>
        <v>0.67567567567567566</v>
      </c>
      <c r="BJ26" s="79">
        <f>(DATA!CH29/DATA!N29)*100</f>
        <v>11.182994454713494</v>
      </c>
      <c r="BK26" s="40">
        <f>(DATA!CI29/DATA!O29)*100</f>
        <v>11.57749077490775</v>
      </c>
      <c r="BL26" s="40">
        <f>(DATA!CJ29/DATA!P29)*100</f>
        <v>11.42527409117138</v>
      </c>
      <c r="BM26" s="40">
        <f>(DATA!CK29/DATA!Q29)*100</f>
        <v>11.524547803617571</v>
      </c>
      <c r="BN26" s="69">
        <f>(DATA!CL29/DATA!R29)*100</f>
        <v>13.953488372093023</v>
      </c>
      <c r="BO26" s="69">
        <f>(DATA!CM29/DATA!S29)*100</f>
        <v>14.756049186830623</v>
      </c>
      <c r="BP26" s="69">
        <f>(DATA!CN29/DATA!T29)*100</f>
        <v>15.921288014311269</v>
      </c>
      <c r="BQ26" s="73">
        <f>(DATA!CO29/DATA!U29)*100</f>
        <v>15.636363636363637</v>
      </c>
      <c r="BR26" s="73">
        <f>(DATA!CP29/DATA!V29)*100</f>
        <v>16.257309941520468</v>
      </c>
      <c r="BS26" s="73">
        <f>(DATA!CQ29/DATA!W29)*100</f>
        <v>17.423133235724745</v>
      </c>
      <c r="BT26" s="73">
        <f>(DATA!CR29/DATA!X29)*100</f>
        <v>19.304502897904591</v>
      </c>
      <c r="BU26" s="73">
        <f>(DATA!CS29/DATA!Y29)*100</f>
        <v>21.118793211816467</v>
      </c>
      <c r="BV26" s="79">
        <f>(DATA!CT29/DATA!N29)*100</f>
        <v>0</v>
      </c>
      <c r="BW26" s="40">
        <f>(DATA!CU29/DATA!O29)*100</f>
        <v>0</v>
      </c>
      <c r="BX26" s="40">
        <f>(DATA!CV29/DATA!P29)*100</f>
        <v>0</v>
      </c>
      <c r="BY26" s="40">
        <f>(DATA!CW29/DATA!Q29)*100</f>
        <v>0</v>
      </c>
      <c r="BZ26" s="69">
        <f>(DATA!CX29/DATA!R29)*100</f>
        <v>0</v>
      </c>
      <c r="CA26" s="69">
        <f>(DATA!CY29/DATA!S29)*100</f>
        <v>0</v>
      </c>
      <c r="CB26" s="69">
        <f>(DATA!CZ29/DATA!T29)*100</f>
        <v>0</v>
      </c>
      <c r="CC26" s="73">
        <f>(DATA!DA29/DATA!U29)*100</f>
        <v>0.32727272727272727</v>
      </c>
      <c r="CD26" s="73">
        <f>(DATA!DB29/DATA!V29)*100</f>
        <v>0.54580896686159852</v>
      </c>
      <c r="CE26" s="73">
        <f>(DATA!DC29/DATA!W29)*100</f>
        <v>0.87847730600292828</v>
      </c>
      <c r="CF26" s="73">
        <f>(DATA!DD29/DATA!X29)*100</f>
        <v>1.0254123941150244</v>
      </c>
      <c r="CG26" s="73">
        <f>(DATA!DE29/DATA!Y29)*100</f>
        <v>1.4142049025769956</v>
      </c>
      <c r="CH26" s="79">
        <f>(DATA!DF29/DATA!N29)*100</f>
        <v>5.4990757855822556</v>
      </c>
      <c r="CI26" s="40">
        <f>(DATA!DG29/DATA!O29)*100</f>
        <v>5.4889298892988929</v>
      </c>
      <c r="CJ26" s="40">
        <f>(DATA!DH29/DATA!P29)*100</f>
        <v>6.5204847085978068</v>
      </c>
      <c r="CK26" s="40">
        <f>(DATA!DI29/DATA!Q29)*100</f>
        <v>6.9767441860465116</v>
      </c>
      <c r="CL26" s="69">
        <f>(DATA!DJ29/DATA!R29)*100</f>
        <v>7.6182838813151559</v>
      </c>
      <c r="CM26" s="69">
        <f>(DATA!DK29/DATA!S29)*100</f>
        <v>8.4490281634272115</v>
      </c>
      <c r="CN26" s="69">
        <f>(DATA!DL29/DATA!T29)*100</f>
        <v>8.300536672629697</v>
      </c>
      <c r="CO26" s="73">
        <f>(DATA!DM29/DATA!U29)*100</f>
        <v>8.7272727272727284</v>
      </c>
      <c r="CP26" s="73">
        <f>(DATA!DN29/DATA!V29)*100</f>
        <v>9.3177387914230021</v>
      </c>
      <c r="CQ26" s="73">
        <f>(DATA!DO29/DATA!W29)*100</f>
        <v>9.468033186920449</v>
      </c>
      <c r="CR26" s="73">
        <f>(DATA!DP29/DATA!X29)*100</f>
        <v>9.2287115470352212</v>
      </c>
      <c r="CS26" s="73">
        <f>(DATA!DQ29/DATA!Y29)*100</f>
        <v>9.5851665619107482</v>
      </c>
      <c r="CT26" s="93">
        <f t="shared" si="2"/>
        <v>100</v>
      </c>
      <c r="CU26" s="86">
        <f t="shared" si="3"/>
        <v>100</v>
      </c>
      <c r="CV26" s="86">
        <f t="shared" si="4"/>
        <v>100</v>
      </c>
      <c r="CW26" s="86">
        <f t="shared" si="5"/>
        <v>100</v>
      </c>
      <c r="CX26" s="88">
        <f t="shared" si="6"/>
        <v>100</v>
      </c>
      <c r="CY26" s="88">
        <f t="shared" si="7"/>
        <v>100</v>
      </c>
      <c r="CZ26" s="88">
        <f t="shared" si="8"/>
        <v>100</v>
      </c>
      <c r="DA26" s="94">
        <f t="shared" si="25"/>
        <v>100</v>
      </c>
      <c r="DB26" s="94">
        <f t="shared" si="26"/>
        <v>100</v>
      </c>
      <c r="DC26" s="94">
        <f t="shared" si="27"/>
        <v>100</v>
      </c>
      <c r="DD26" s="94">
        <f t="shared" si="28"/>
        <v>100</v>
      </c>
      <c r="DE26" s="94">
        <f t="shared" si="28"/>
        <v>100</v>
      </c>
      <c r="DF26" s="93">
        <f t="shared" si="9"/>
        <v>100</v>
      </c>
      <c r="DG26" s="86">
        <f t="shared" si="10"/>
        <v>100</v>
      </c>
      <c r="DH26" s="86">
        <f t="shared" si="11"/>
        <v>100</v>
      </c>
      <c r="DI26" s="86">
        <f t="shared" si="12"/>
        <v>100</v>
      </c>
      <c r="DJ26" s="88">
        <f t="shared" si="13"/>
        <v>100</v>
      </c>
      <c r="DK26" s="88">
        <f t="shared" si="14"/>
        <v>100</v>
      </c>
      <c r="DL26" s="88">
        <f t="shared" si="15"/>
        <v>100</v>
      </c>
      <c r="DM26" s="94">
        <f t="shared" si="16"/>
        <v>100</v>
      </c>
      <c r="DN26" s="94">
        <f t="shared" si="17"/>
        <v>100</v>
      </c>
      <c r="DO26" s="94">
        <f t="shared" si="18"/>
        <v>100</v>
      </c>
      <c r="DP26" s="94">
        <f t="shared" si="19"/>
        <v>100</v>
      </c>
      <c r="DQ26" s="94">
        <f t="shared" si="20"/>
        <v>100</v>
      </c>
    </row>
    <row r="27" spans="1:121">
      <c r="A27" s="66" t="s">
        <v>46</v>
      </c>
      <c r="B27" s="69">
        <f>(DATA!Z30/DATA!B30)*100</f>
        <v>60.303030303030305</v>
      </c>
      <c r="C27" s="40">
        <f>(DATA!AA30/DATA!C30)*100</f>
        <v>56.559766763848394</v>
      </c>
      <c r="D27" s="40">
        <f>(DATA!AB30/DATA!D30)*100</f>
        <v>56.000000000000007</v>
      </c>
      <c r="E27" s="40">
        <f>(DATA!AC30/DATA!E30)*100</f>
        <v>54.755784061696659</v>
      </c>
      <c r="F27" s="69">
        <f>(DATA!AD30/DATA!F30)*100</f>
        <v>46.511627906976742</v>
      </c>
      <c r="G27" s="69">
        <f>(DATA!AE30/DATA!G30)*100</f>
        <v>45.723684210526315</v>
      </c>
      <c r="H27" s="69">
        <f>(DATA!AF30/DATA!H30)*100</f>
        <v>44.868035190615835</v>
      </c>
      <c r="I27" s="73">
        <f>(DATA!AG30/DATA!I30)*100</f>
        <v>42.507645259938833</v>
      </c>
      <c r="J27" s="73">
        <f>(DATA!AH30/DATA!J30)*100</f>
        <v>40.993788819875775</v>
      </c>
      <c r="K27" s="73">
        <f>(DATA!AI30/DATA!K30)*100</f>
        <v>39.898989898989903</v>
      </c>
      <c r="L27" s="73">
        <f>(DATA!AJ30/DATA!L30)*100</f>
        <v>41.626794258373209</v>
      </c>
      <c r="M27" s="73">
        <f>(DATA!AK30/DATA!M30)*100</f>
        <v>38.582677165354326</v>
      </c>
      <c r="N27" s="79">
        <f>(DATA!AL30/DATA!B30)*100</f>
        <v>39.696969696969695</v>
      </c>
      <c r="O27" s="40">
        <f>(DATA!AM30/DATA!C30)*100</f>
        <v>43.440233236151606</v>
      </c>
      <c r="P27" s="40">
        <f>(DATA!AN30/DATA!D30)*100</f>
        <v>44</v>
      </c>
      <c r="Q27" s="40">
        <f>(DATA!AO30/DATA!E30)*100</f>
        <v>45.244215938303341</v>
      </c>
      <c r="R27" s="69">
        <f>(DATA!AP30/DATA!F30)*100</f>
        <v>53.488372093023251</v>
      </c>
      <c r="S27" s="69">
        <f>(DATA!AQ30/DATA!G30)*100</f>
        <v>54.276315789473685</v>
      </c>
      <c r="T27" s="69">
        <f>(DATA!AR30/DATA!H30)*100</f>
        <v>55.131964809384158</v>
      </c>
      <c r="U27" s="73">
        <f>(DATA!AS30/DATA!I30)*100</f>
        <v>57.49235474006116</v>
      </c>
      <c r="V27" s="73">
        <f>(DATA!AT30/DATA!J30)*100</f>
        <v>59.006211180124225</v>
      </c>
      <c r="W27" s="73">
        <f>(DATA!AU30/DATA!K30)*100</f>
        <v>60.101010101010097</v>
      </c>
      <c r="X27" s="73">
        <f>(DATA!AV30/DATA!L30)*100</f>
        <v>58.373205741626798</v>
      </c>
      <c r="Y27" s="73">
        <f>(DATA!AW30/DATA!M30)*100</f>
        <v>61.417322834645674</v>
      </c>
      <c r="Z27" s="79">
        <f>(DATA!AX30/DATA!N30)*100</f>
        <v>85.757575757575751</v>
      </c>
      <c r="AA27" s="40">
        <f>(DATA!AY30/DATA!O30)*100</f>
        <v>88.046647230320701</v>
      </c>
      <c r="AB27" s="40">
        <f>(DATA!AZ30/DATA!P30)*100</f>
        <v>87.142857142857139</v>
      </c>
      <c r="AC27" s="40">
        <f>(DATA!BA30/DATA!Q30)*100</f>
        <v>87.146529562981996</v>
      </c>
      <c r="AD27" s="69">
        <f>(DATA!BB30/DATA!R30)*100</f>
        <v>85.672514619883046</v>
      </c>
      <c r="AE27" s="69">
        <f>(DATA!BC30/DATA!S30)*100</f>
        <v>84.300341296928323</v>
      </c>
      <c r="AF27" s="69">
        <f>(DATA!BD30/DATA!T30)*100</f>
        <v>84.070796460176993</v>
      </c>
      <c r="AG27" s="73">
        <f>(DATA!BE30/DATA!U30)*100</f>
        <v>87.267080745341616</v>
      </c>
      <c r="AH27" s="73">
        <f>(DATA!BF30/DATA!V30)*100</f>
        <v>87.61904761904762</v>
      </c>
      <c r="AI27" s="73">
        <f>(DATA!BG30/DATA!W30)*100</f>
        <v>84.4559585492228</v>
      </c>
      <c r="AJ27" s="73">
        <f>(DATA!BH30/DATA!X30)*100</f>
        <v>88.235294117647058</v>
      </c>
      <c r="AK27" s="73">
        <f>(DATA!BI30/DATA!Y30)*100</f>
        <v>81.369863013698634</v>
      </c>
      <c r="AL27" s="79">
        <f>(DATA!BJ30/DATA!N30)*100</f>
        <v>4.5454545454545459</v>
      </c>
      <c r="AM27" s="40">
        <f>(DATA!BK30/DATA!O30)*100</f>
        <v>3.7900874635568513</v>
      </c>
      <c r="AN27" s="40">
        <f>(DATA!BL30/DATA!P30)*100</f>
        <v>4.2857142857142856</v>
      </c>
      <c r="AO27" s="40">
        <f>(DATA!BM30/DATA!Q30)*100</f>
        <v>3.0848329048843186</v>
      </c>
      <c r="AP27" s="69">
        <f>(DATA!BN30/DATA!R30)*100</f>
        <v>3.2163742690058479</v>
      </c>
      <c r="AQ27" s="69">
        <f>(DATA!BO30/DATA!S30)*100</f>
        <v>2.7303754266211606</v>
      </c>
      <c r="AR27" s="69">
        <f>(DATA!BP30/DATA!T30)*100</f>
        <v>3.8348082595870205</v>
      </c>
      <c r="AS27" s="73">
        <f>(DATA!BQ30/DATA!U30)*100</f>
        <v>3.4161490683229814</v>
      </c>
      <c r="AT27" s="73">
        <f>(DATA!BR30/DATA!V30)*100</f>
        <v>3.1746031746031744</v>
      </c>
      <c r="AU27" s="73">
        <f>(DATA!BS30/DATA!W30)*100</f>
        <v>5.6994818652849739</v>
      </c>
      <c r="AV27" s="73">
        <f>(DATA!BT30/DATA!X30)*100</f>
        <v>5.3921568627450984</v>
      </c>
      <c r="AW27" s="73">
        <f>(DATA!BU30/DATA!Y30)*100</f>
        <v>6.0273972602739727</v>
      </c>
      <c r="AX27" s="41" t="str">
        <f>IF(DATA!BV30&gt;0,(DATA!BV30/DATA!BJ30)*100,"NA")</f>
        <v>NA</v>
      </c>
      <c r="AY27" s="40" t="str">
        <f>IF(DATA!BW30&gt;0,(DATA!BW30/DATA!BK30)*100,"NA")</f>
        <v>NA</v>
      </c>
      <c r="AZ27" s="40" t="str">
        <f>IF(DATA!BX30&gt;0,(DATA!BX30/DATA!BL30)*100,"NA")</f>
        <v>NA</v>
      </c>
      <c r="BA27" s="40" t="str">
        <f>IF(DATA!BY30&gt;0,(DATA!BY30/DATA!BM30)*100,"NA")</f>
        <v>NA</v>
      </c>
      <c r="BB27" s="40" t="str">
        <f>IF(DATA!BZ30&gt;0,(DATA!BZ30/DATA!BN30)*100,"NA")</f>
        <v>NA</v>
      </c>
      <c r="BC27" s="40" t="str">
        <f>IF(DATA!CA30&gt;0,(DATA!CA30/DATA!BO30)*100,"NA")</f>
        <v>NA</v>
      </c>
      <c r="BD27" s="40" t="str">
        <f>IF(DATA!CB30&gt;0,(DATA!CB30/DATA!BP30)*100,"NA")</f>
        <v>NA</v>
      </c>
      <c r="BE27" s="102" t="str">
        <f>IF(DATA!CC30&gt;0,(DATA!CC30/DATA!BQ30)*100,"NA")</f>
        <v>NA</v>
      </c>
      <c r="BF27" s="102" t="str">
        <f>IF(DATA!CD30&gt;0,(DATA!CD30/DATA!BR30)*100,"NA")</f>
        <v>NA</v>
      </c>
      <c r="BG27" s="102" t="str">
        <f>IF(DATA!CE30&gt;0,(DATA!CE30/DATA!BS30)*100,"NA")</f>
        <v>NA</v>
      </c>
      <c r="BH27" s="102" t="str">
        <f>IF(DATA!CF30&gt;0,(DATA!CF30/DATA!BT30)*100,"NA")</f>
        <v>NA</v>
      </c>
      <c r="BI27" s="102" t="str">
        <f>IF(DATA!CG30&gt;0,(DATA!CG30/DATA!BU30)*100,"NA")</f>
        <v>NA</v>
      </c>
      <c r="BJ27" s="79">
        <f>(DATA!CH30/DATA!N30)*100</f>
        <v>8.1818181818181817</v>
      </c>
      <c r="BK27" s="40">
        <f>(DATA!CI30/DATA!O30)*100</f>
        <v>7.5801749271137027</v>
      </c>
      <c r="BL27" s="40">
        <f>(DATA!CJ30/DATA!P30)*100</f>
        <v>7.4285714285714288</v>
      </c>
      <c r="BM27" s="40">
        <f>(DATA!CK30/DATA!Q30)*100</f>
        <v>8.2262210796915163</v>
      </c>
      <c r="BN27" s="69">
        <f>(DATA!CL30/DATA!R30)*100</f>
        <v>8.4795321637426895</v>
      </c>
      <c r="BO27" s="69">
        <f>(DATA!CM30/DATA!S30)*100</f>
        <v>11.262798634812286</v>
      </c>
      <c r="BP27" s="69">
        <f>(DATA!CN30/DATA!T30)*100</f>
        <v>9.7345132743362832</v>
      </c>
      <c r="BQ27" s="73">
        <f>(DATA!CO30/DATA!U30)*100</f>
        <v>7.4534161490683228</v>
      </c>
      <c r="BR27" s="73">
        <f>(DATA!CP30/DATA!V30)*100</f>
        <v>6.3492063492063489</v>
      </c>
      <c r="BS27" s="73">
        <f>(DATA!CQ30/DATA!W30)*100</f>
        <v>6.2176165803108807</v>
      </c>
      <c r="BT27" s="73">
        <f>(DATA!CR30/DATA!X30)*100</f>
        <v>3.4313725490196081</v>
      </c>
      <c r="BU27" s="73">
        <f>(DATA!CS30/DATA!Y30)*100</f>
        <v>7.6712328767123292</v>
      </c>
      <c r="BV27" s="79">
        <f>(DATA!CT30/DATA!N30)*100</f>
        <v>0</v>
      </c>
      <c r="BW27" s="40">
        <f>(DATA!CU30/DATA!O30)*100</f>
        <v>0</v>
      </c>
      <c r="BX27" s="40">
        <f>(DATA!CV30/DATA!P30)*100</f>
        <v>0</v>
      </c>
      <c r="BY27" s="40">
        <f>(DATA!CW30/DATA!Q30)*100</f>
        <v>0</v>
      </c>
      <c r="BZ27" s="69">
        <f>(DATA!CX30/DATA!R30)*100</f>
        <v>0</v>
      </c>
      <c r="CA27" s="69">
        <f>(DATA!CY30/DATA!S30)*100</f>
        <v>0</v>
      </c>
      <c r="CB27" s="69">
        <f>(DATA!CZ30/DATA!T30)*100</f>
        <v>0</v>
      </c>
      <c r="CC27" s="73">
        <f>(DATA!DA30/DATA!U30)*100</f>
        <v>0</v>
      </c>
      <c r="CD27" s="73">
        <f>(DATA!DB30/DATA!V30)*100</f>
        <v>0.31746031746031744</v>
      </c>
      <c r="CE27" s="73">
        <f>(DATA!DC30/DATA!W30)*100</f>
        <v>0.5181347150259068</v>
      </c>
      <c r="CF27" s="73">
        <f>(DATA!DD30/DATA!X30)*100</f>
        <v>0</v>
      </c>
      <c r="CG27" s="73">
        <f>(DATA!DE30/DATA!Y30)*100</f>
        <v>0.82191780821917804</v>
      </c>
      <c r="CH27" s="79">
        <f>(DATA!DF30/DATA!N30)*100</f>
        <v>1.5151515151515151</v>
      </c>
      <c r="CI27" s="40">
        <f>(DATA!DG30/DATA!O30)*100</f>
        <v>0.58309037900874638</v>
      </c>
      <c r="CJ27" s="40">
        <f>(DATA!DH30/DATA!P30)*100</f>
        <v>1.1428571428571428</v>
      </c>
      <c r="CK27" s="40">
        <f>(DATA!DI30/DATA!Q30)*100</f>
        <v>1.5424164524421593</v>
      </c>
      <c r="CL27" s="69">
        <f>(DATA!DJ30/DATA!R30)*100</f>
        <v>2.6315789473684208</v>
      </c>
      <c r="CM27" s="69">
        <f>(DATA!DK30/DATA!S30)*100</f>
        <v>1.7064846416382253</v>
      </c>
      <c r="CN27" s="69">
        <f>(DATA!DL30/DATA!T30)*100</f>
        <v>2.359882005899705</v>
      </c>
      <c r="CO27" s="73">
        <f>(DATA!DM30/DATA!U30)*100</f>
        <v>1.8633540372670807</v>
      </c>
      <c r="CP27" s="73">
        <f>(DATA!DN30/DATA!V30)*100</f>
        <v>2.5396825396825395</v>
      </c>
      <c r="CQ27" s="73">
        <f>(DATA!DO30/DATA!W30)*100</f>
        <v>3.1088082901554404</v>
      </c>
      <c r="CR27" s="73">
        <f>(DATA!DP30/DATA!X30)*100</f>
        <v>2.9411764705882351</v>
      </c>
      <c r="CS27" s="73">
        <f>(DATA!DQ30/DATA!Y30)*100</f>
        <v>4.10958904109589</v>
      </c>
      <c r="CT27" s="93">
        <f t="shared" si="2"/>
        <v>100</v>
      </c>
      <c r="CU27" s="86">
        <f t="shared" si="3"/>
        <v>100</v>
      </c>
      <c r="CV27" s="86">
        <f t="shared" si="4"/>
        <v>100</v>
      </c>
      <c r="CW27" s="86">
        <f t="shared" si="5"/>
        <v>100</v>
      </c>
      <c r="CX27" s="88">
        <f t="shared" si="6"/>
        <v>100</v>
      </c>
      <c r="CY27" s="88">
        <f t="shared" si="7"/>
        <v>100</v>
      </c>
      <c r="CZ27" s="88">
        <f t="shared" si="8"/>
        <v>100</v>
      </c>
      <c r="DA27" s="94">
        <f t="shared" si="25"/>
        <v>100</v>
      </c>
      <c r="DB27" s="94">
        <f t="shared" si="26"/>
        <v>100</v>
      </c>
      <c r="DC27" s="94">
        <f t="shared" si="27"/>
        <v>100</v>
      </c>
      <c r="DD27" s="94">
        <f t="shared" si="28"/>
        <v>100</v>
      </c>
      <c r="DE27" s="94">
        <f t="shared" si="28"/>
        <v>100</v>
      </c>
      <c r="DF27" s="93">
        <f t="shared" si="9"/>
        <v>100</v>
      </c>
      <c r="DG27" s="86">
        <f t="shared" si="10"/>
        <v>100</v>
      </c>
      <c r="DH27" s="86">
        <f t="shared" si="11"/>
        <v>100</v>
      </c>
      <c r="DI27" s="86">
        <f t="shared" si="12"/>
        <v>99.999999999999986</v>
      </c>
      <c r="DJ27" s="88">
        <f t="shared" si="13"/>
        <v>100</v>
      </c>
      <c r="DK27" s="88">
        <f t="shared" si="14"/>
        <v>100</v>
      </c>
      <c r="DL27" s="88">
        <f t="shared" si="15"/>
        <v>100</v>
      </c>
      <c r="DM27" s="94">
        <f t="shared" si="16"/>
        <v>100</v>
      </c>
      <c r="DN27" s="94">
        <f t="shared" si="17"/>
        <v>100</v>
      </c>
      <c r="DO27" s="94">
        <f t="shared" si="18"/>
        <v>100</v>
      </c>
      <c r="DP27" s="94">
        <f t="shared" si="19"/>
        <v>100</v>
      </c>
      <c r="DQ27" s="94">
        <f t="shared" si="20"/>
        <v>100</v>
      </c>
    </row>
    <row r="28" spans="1:121">
      <c r="A28" s="66" t="s">
        <v>48</v>
      </c>
      <c r="B28" s="69" t="e">
        <f>(DATA!Z31/DATA!B31)*100</f>
        <v>#DIV/0!</v>
      </c>
      <c r="C28" s="40">
        <f>(DATA!AA31/DATA!C31)*100</f>
        <v>51.851851851851848</v>
      </c>
      <c r="D28" s="40">
        <f>(DATA!AB31/DATA!D31)*100</f>
        <v>50.769230769230766</v>
      </c>
      <c r="E28" s="40">
        <f>(DATA!AC31/DATA!E31)*100</f>
        <v>58.333333333333336</v>
      </c>
      <c r="F28" s="69">
        <f>(DATA!AD31/DATA!F31)*100</f>
        <v>48.979591836734691</v>
      </c>
      <c r="G28" s="69">
        <f>(DATA!AE31/DATA!G31)*100</f>
        <v>54.347826086956516</v>
      </c>
      <c r="H28" s="69">
        <f>(DATA!AF31/DATA!H31)*100</f>
        <v>59.183673469387756</v>
      </c>
      <c r="I28" s="73">
        <f>(DATA!AG31/DATA!I31)*100</f>
        <v>59.615384615384613</v>
      </c>
      <c r="J28" s="73">
        <f>(DATA!AH31/DATA!J31)*100</f>
        <v>64.15094339622641</v>
      </c>
      <c r="K28" s="73">
        <f>(DATA!AI31/DATA!K31)*100</f>
        <v>56.338028169014088</v>
      </c>
      <c r="L28" s="73">
        <f>(DATA!AJ31/DATA!L31)*100</f>
        <v>57.142857142857139</v>
      </c>
      <c r="M28" s="73">
        <f>(DATA!AK31/DATA!M31)*100</f>
        <v>53.488372093023251</v>
      </c>
      <c r="N28" s="79" t="e">
        <f>(DATA!AL31/DATA!B31)*100</f>
        <v>#DIV/0!</v>
      </c>
      <c r="O28" s="40">
        <f>(DATA!AM31/DATA!C31)*100</f>
        <v>48.148148148148145</v>
      </c>
      <c r="P28" s="40">
        <f>(DATA!AN31/DATA!D31)*100</f>
        <v>49.230769230769234</v>
      </c>
      <c r="Q28" s="40">
        <f>(DATA!AO31/DATA!E31)*100</f>
        <v>41.666666666666671</v>
      </c>
      <c r="R28" s="69">
        <f>(DATA!AP31/DATA!F31)*100</f>
        <v>51.020408163265309</v>
      </c>
      <c r="S28" s="69">
        <f>(DATA!AQ31/DATA!G31)*100</f>
        <v>45.652173913043477</v>
      </c>
      <c r="T28" s="69">
        <f>(DATA!AR31/DATA!H31)*100</f>
        <v>40.816326530612244</v>
      </c>
      <c r="U28" s="73">
        <f>(DATA!AS31/DATA!I31)*100</f>
        <v>40.384615384615387</v>
      </c>
      <c r="V28" s="73">
        <f>(DATA!AT31/DATA!J31)*100</f>
        <v>35.849056603773583</v>
      </c>
      <c r="W28" s="73">
        <f>(DATA!AU31/DATA!K31)*100</f>
        <v>43.661971830985912</v>
      </c>
      <c r="X28" s="73">
        <f>(DATA!AV31/DATA!L31)*100</f>
        <v>42.857142857142854</v>
      </c>
      <c r="Y28" s="73">
        <f>(DATA!AW31/DATA!M31)*100</f>
        <v>46.511627906976742</v>
      </c>
      <c r="Z28" s="79" t="e">
        <f>(DATA!AX31/DATA!N31)*100</f>
        <v>#DIV/0!</v>
      </c>
      <c r="AA28" s="40">
        <f>(DATA!AY31/DATA!O31)*100</f>
        <v>89.81481481481481</v>
      </c>
      <c r="AB28" s="40">
        <f>(DATA!AZ31/DATA!P31)*100</f>
        <v>56.92307692307692</v>
      </c>
      <c r="AC28" s="40">
        <f>(DATA!BA31/DATA!Q31)*100</f>
        <v>41.666666666666671</v>
      </c>
      <c r="AD28" s="69">
        <f>(DATA!BB31/DATA!R31)*100</f>
        <v>32.653061224489797</v>
      </c>
      <c r="AE28" s="69">
        <f>(DATA!BC31/DATA!S31)*100</f>
        <v>39.130434782608695</v>
      </c>
      <c r="AF28" s="69">
        <f>(DATA!BD31/DATA!T31)*100</f>
        <v>29.166666666666668</v>
      </c>
      <c r="AG28" s="73">
        <f>(DATA!BE31/DATA!U31)*100</f>
        <v>34.615384615384613</v>
      </c>
      <c r="AH28" s="73">
        <f>(DATA!BF31/DATA!V31)*100</f>
        <v>37.254901960784316</v>
      </c>
      <c r="AI28" s="73">
        <f>(DATA!BG31/DATA!W31)*100</f>
        <v>34.285714285714285</v>
      </c>
      <c r="AJ28" s="73">
        <f>(DATA!BH31/DATA!X31)*100</f>
        <v>35.526315789473685</v>
      </c>
      <c r="AK28" s="73">
        <f>(DATA!BI31/DATA!Y31)*100</f>
        <v>32.941176470588232</v>
      </c>
      <c r="AL28" s="79" t="e">
        <f>(DATA!BJ31/DATA!N31)*100</f>
        <v>#DIV/0!</v>
      </c>
      <c r="AM28" s="40">
        <f>(DATA!BK31/DATA!O31)*100</f>
        <v>0.92592592592592582</v>
      </c>
      <c r="AN28" s="40">
        <f>(DATA!BL31/DATA!P31)*100</f>
        <v>0</v>
      </c>
      <c r="AO28" s="40">
        <f>(DATA!BM31/DATA!Q31)*100</f>
        <v>2.083333333333333</v>
      </c>
      <c r="AP28" s="69">
        <f>(DATA!BN31/DATA!R31)*100</f>
        <v>2.0408163265306123</v>
      </c>
      <c r="AQ28" s="69">
        <f>(DATA!BO31/DATA!S31)*100</f>
        <v>2.1739130434782608</v>
      </c>
      <c r="AR28" s="69">
        <f>(DATA!BP31/DATA!T31)*100</f>
        <v>2.083333333333333</v>
      </c>
      <c r="AS28" s="73">
        <f>(DATA!BQ31/DATA!U31)*100</f>
        <v>1.9230769230769231</v>
      </c>
      <c r="AT28" s="73">
        <f>(DATA!BR31/DATA!V31)*100</f>
        <v>1.9607843137254901</v>
      </c>
      <c r="AU28" s="73">
        <f>(DATA!BS31/DATA!W31)*100</f>
        <v>1.4285714285714286</v>
      </c>
      <c r="AV28" s="73">
        <f>(DATA!BT31/DATA!X31)*100</f>
        <v>1.3157894736842104</v>
      </c>
      <c r="AW28" s="73">
        <f>(DATA!BU31/DATA!Y31)*100</f>
        <v>0</v>
      </c>
      <c r="AX28" s="41" t="str">
        <f>IF(DATA!BV31&gt;0,(DATA!BV31/DATA!BJ31)*100,"NA")</f>
        <v>NA</v>
      </c>
      <c r="AY28" s="40" t="str">
        <f>IF(DATA!BW31&gt;0,(DATA!BW31/DATA!BK31)*100,"NA")</f>
        <v>NA</v>
      </c>
      <c r="AZ28" s="40" t="str">
        <f>IF(DATA!BX31&gt;0,(DATA!BX31/DATA!BL31)*100,"NA")</f>
        <v>NA</v>
      </c>
      <c r="BA28" s="40" t="str">
        <f>IF(DATA!BY31&gt;0,(DATA!BY31/DATA!BM31)*100,"NA")</f>
        <v>NA</v>
      </c>
      <c r="BB28" s="40" t="str">
        <f>IF(DATA!BZ31&gt;0,(DATA!BZ31/DATA!BN31)*100,"NA")</f>
        <v>NA</v>
      </c>
      <c r="BC28" s="40" t="str">
        <f>IF(DATA!CA31&gt;0,(DATA!CA31/DATA!BO31)*100,"NA")</f>
        <v>NA</v>
      </c>
      <c r="BD28" s="40" t="str">
        <f>IF(DATA!CB31&gt;0,(DATA!CB31/DATA!BP31)*100,"NA")</f>
        <v>NA</v>
      </c>
      <c r="BE28" s="102" t="str">
        <f>IF(DATA!CC31&gt;0,(DATA!CC31/DATA!BQ31)*100,"NA")</f>
        <v>NA</v>
      </c>
      <c r="BF28" s="102" t="str">
        <f>IF(DATA!CD31&gt;0,(DATA!CD31/DATA!BR31)*100,"NA")</f>
        <v>NA</v>
      </c>
      <c r="BG28" s="102" t="str">
        <f>IF(DATA!CE31&gt;0,(DATA!CE31/DATA!BS31)*100,"NA")</f>
        <v>NA</v>
      </c>
      <c r="BH28" s="102" t="str">
        <f>IF(DATA!CF31&gt;0,(DATA!CF31/DATA!BT31)*100,"NA")</f>
        <v>NA</v>
      </c>
      <c r="BI28" s="102" t="str">
        <f>IF(DATA!CG31&gt;0,(DATA!CG31/DATA!BU31)*100,"NA")</f>
        <v>NA</v>
      </c>
      <c r="BJ28" s="79" t="e">
        <f>(DATA!CH31/DATA!N31)*100</f>
        <v>#DIV/0!</v>
      </c>
      <c r="BK28" s="40">
        <f>(DATA!CI31/DATA!O31)*100</f>
        <v>3.7037037037037033</v>
      </c>
      <c r="BL28" s="40">
        <f>(DATA!CJ31/DATA!P31)*100</f>
        <v>1.5384615384615385</v>
      </c>
      <c r="BM28" s="40">
        <f>(DATA!CK31/DATA!Q31)*100</f>
        <v>0</v>
      </c>
      <c r="BN28" s="69">
        <f>(DATA!CL31/DATA!R31)*100</f>
        <v>0</v>
      </c>
      <c r="BO28" s="69">
        <f>(DATA!CM31/DATA!S31)*100</f>
        <v>0</v>
      </c>
      <c r="BP28" s="69">
        <f>(DATA!CN31/DATA!T31)*100</f>
        <v>0</v>
      </c>
      <c r="BQ28" s="73">
        <f>(DATA!CO31/DATA!U31)*100</f>
        <v>1.9230769230769231</v>
      </c>
      <c r="BR28" s="73">
        <f>(DATA!CP31/DATA!V31)*100</f>
        <v>1.9607843137254901</v>
      </c>
      <c r="BS28" s="73">
        <f>(DATA!CQ31/DATA!W31)*100</f>
        <v>0</v>
      </c>
      <c r="BT28" s="73">
        <f>(DATA!CR31/DATA!X31)*100</f>
        <v>1.3157894736842104</v>
      </c>
      <c r="BU28" s="73">
        <f>(DATA!CS31/DATA!Y31)*100</f>
        <v>2.3529411764705883</v>
      </c>
      <c r="BV28" s="79" t="e">
        <f>(DATA!CT31/DATA!N31)*100</f>
        <v>#DIV/0!</v>
      </c>
      <c r="BW28" s="40">
        <f>(DATA!CU31/DATA!O31)*100</f>
        <v>0</v>
      </c>
      <c r="BX28" s="40">
        <f>(DATA!CV31/DATA!P31)*100</f>
        <v>0</v>
      </c>
      <c r="BY28" s="40">
        <f>(DATA!CW31/DATA!Q31)*100</f>
        <v>0</v>
      </c>
      <c r="BZ28" s="69">
        <f>(DATA!CX31/DATA!R31)*100</f>
        <v>0</v>
      </c>
      <c r="CA28" s="69">
        <f>(DATA!CY31/DATA!S31)*100</f>
        <v>0</v>
      </c>
      <c r="CB28" s="69">
        <f>(DATA!CZ31/DATA!T31)*100</f>
        <v>0</v>
      </c>
      <c r="CC28" s="73">
        <f>(DATA!DA31/DATA!U31)*100</f>
        <v>0</v>
      </c>
      <c r="CD28" s="73">
        <f>(DATA!DB31/DATA!V31)*100</f>
        <v>1.9607843137254901</v>
      </c>
      <c r="CE28" s="73">
        <f>(DATA!DC31/DATA!W31)*100</f>
        <v>2.8571428571428572</v>
      </c>
      <c r="CF28" s="73">
        <f>(DATA!DD31/DATA!X31)*100</f>
        <v>1.3157894736842104</v>
      </c>
      <c r="CG28" s="73">
        <f>(DATA!DE31/DATA!Y31)*100</f>
        <v>5.8823529411764701</v>
      </c>
      <c r="CH28" s="79" t="e">
        <f>(DATA!DF31/DATA!N31)*100</f>
        <v>#DIV/0!</v>
      </c>
      <c r="CI28" s="40">
        <f>(DATA!DG31/DATA!O31)*100</f>
        <v>5.5555555555555554</v>
      </c>
      <c r="CJ28" s="40">
        <f>(DATA!DH31/DATA!P31)*100</f>
        <v>41.53846153846154</v>
      </c>
      <c r="CK28" s="40">
        <f>(DATA!DI31/DATA!Q31)*100</f>
        <v>56.25</v>
      </c>
      <c r="CL28" s="69">
        <f>(DATA!DJ31/DATA!R31)*100</f>
        <v>65.306122448979593</v>
      </c>
      <c r="CM28" s="69">
        <f>(DATA!DK31/DATA!S31)*100</f>
        <v>58.695652173913047</v>
      </c>
      <c r="CN28" s="69">
        <f>(DATA!DL31/DATA!T31)*100</f>
        <v>68.75</v>
      </c>
      <c r="CO28" s="73">
        <f>(DATA!DM31/DATA!U31)*100</f>
        <v>61.53846153846154</v>
      </c>
      <c r="CP28" s="73">
        <f>(DATA!DN31/DATA!V31)*100</f>
        <v>56.862745098039213</v>
      </c>
      <c r="CQ28" s="73">
        <f>(DATA!DO31/DATA!W31)*100</f>
        <v>61.428571428571431</v>
      </c>
      <c r="CR28" s="73">
        <f>(DATA!DP31/DATA!X31)*100</f>
        <v>60.526315789473685</v>
      </c>
      <c r="CS28" s="73">
        <f>(DATA!DQ31/DATA!Y31)*100</f>
        <v>58.82352941176471</v>
      </c>
      <c r="CT28" s="93" t="e">
        <f t="shared" si="2"/>
        <v>#DIV/0!</v>
      </c>
      <c r="CU28" s="86">
        <f t="shared" si="3"/>
        <v>100</v>
      </c>
      <c r="CV28" s="86">
        <f t="shared" si="4"/>
        <v>100</v>
      </c>
      <c r="CW28" s="86">
        <f t="shared" si="5"/>
        <v>100</v>
      </c>
      <c r="CX28" s="88">
        <f t="shared" si="6"/>
        <v>100</v>
      </c>
      <c r="CY28" s="88">
        <f t="shared" si="7"/>
        <v>100</v>
      </c>
      <c r="CZ28" s="88">
        <f t="shared" si="8"/>
        <v>100</v>
      </c>
      <c r="DA28" s="94">
        <f t="shared" si="25"/>
        <v>100</v>
      </c>
      <c r="DB28" s="94">
        <f t="shared" si="26"/>
        <v>100</v>
      </c>
      <c r="DC28" s="94">
        <f t="shared" si="27"/>
        <v>100</v>
      </c>
      <c r="DD28" s="94">
        <f t="shared" si="28"/>
        <v>100</v>
      </c>
      <c r="DE28" s="94">
        <f t="shared" si="28"/>
        <v>100</v>
      </c>
      <c r="DF28" s="93" t="e">
        <f t="shared" si="9"/>
        <v>#DIV/0!</v>
      </c>
      <c r="DG28" s="86">
        <f t="shared" si="10"/>
        <v>100</v>
      </c>
      <c r="DH28" s="86">
        <f t="shared" si="11"/>
        <v>100</v>
      </c>
      <c r="DI28" s="86">
        <f t="shared" si="12"/>
        <v>100</v>
      </c>
      <c r="DJ28" s="88">
        <f t="shared" si="13"/>
        <v>100</v>
      </c>
      <c r="DK28" s="88">
        <f t="shared" si="14"/>
        <v>100</v>
      </c>
      <c r="DL28" s="88">
        <f t="shared" si="15"/>
        <v>100</v>
      </c>
      <c r="DM28" s="94">
        <f t="shared" si="16"/>
        <v>100</v>
      </c>
      <c r="DN28" s="94">
        <f t="shared" si="17"/>
        <v>100</v>
      </c>
      <c r="DO28" s="94">
        <f t="shared" si="18"/>
        <v>100</v>
      </c>
      <c r="DP28" s="94">
        <f t="shared" si="19"/>
        <v>100</v>
      </c>
      <c r="DQ28" s="94">
        <f t="shared" si="20"/>
        <v>100</v>
      </c>
    </row>
    <row r="29" spans="1:121">
      <c r="A29" s="66" t="s">
        <v>49</v>
      </c>
      <c r="B29" s="69">
        <f>(DATA!Z32/DATA!B32)*100</f>
        <v>69.767441860465112</v>
      </c>
      <c r="C29" s="40">
        <f>(DATA!AA32/DATA!C32)*100</f>
        <v>76.08695652173914</v>
      </c>
      <c r="D29" s="40">
        <f>(DATA!AB32/DATA!D32)*100</f>
        <v>75.555555555555557</v>
      </c>
      <c r="E29" s="40">
        <f>(DATA!AC32/DATA!E32)*100</f>
        <v>74.468085106382972</v>
      </c>
      <c r="F29" s="69">
        <f>(DATA!AD32/DATA!F32)*100</f>
        <v>64.406779661016941</v>
      </c>
      <c r="G29" s="69">
        <f>(DATA!AE32/DATA!G32)*100</f>
        <v>60.655737704918032</v>
      </c>
      <c r="H29" s="69">
        <f>(DATA!AF32/DATA!H32)*100</f>
        <v>64.0625</v>
      </c>
      <c r="I29" s="73">
        <f>(DATA!AG32/DATA!I32)*100</f>
        <v>67.64705882352942</v>
      </c>
      <c r="J29" s="73">
        <f>(DATA!AH32/DATA!J32)*100</f>
        <v>53.030303030303031</v>
      </c>
      <c r="K29" s="73">
        <f>(DATA!AI32/DATA!K32)*100</f>
        <v>49.305555555555557</v>
      </c>
      <c r="L29" s="73">
        <f>(DATA!AJ32/DATA!L32)*100</f>
        <v>48.299319727891152</v>
      </c>
      <c r="M29" s="73">
        <f>(DATA!AK32/DATA!M32)*100</f>
        <v>47.089947089947088</v>
      </c>
      <c r="N29" s="79">
        <f>(DATA!AL32/DATA!B32)*100</f>
        <v>30.232558139534881</v>
      </c>
      <c r="O29" s="40">
        <f>(DATA!AM32/DATA!C32)*100</f>
        <v>23.913043478260871</v>
      </c>
      <c r="P29" s="40">
        <f>(DATA!AN32/DATA!D32)*100</f>
        <v>24.444444444444443</v>
      </c>
      <c r="Q29" s="40">
        <f>(DATA!AO32/DATA!E32)*100</f>
        <v>25.531914893617021</v>
      </c>
      <c r="R29" s="69">
        <f>(DATA!AP32/DATA!F32)*100</f>
        <v>35.593220338983052</v>
      </c>
      <c r="S29" s="69">
        <f>(DATA!AQ32/DATA!G32)*100</f>
        <v>39.344262295081968</v>
      </c>
      <c r="T29" s="69">
        <f>(DATA!AR32/DATA!H32)*100</f>
        <v>35.9375</v>
      </c>
      <c r="U29" s="73">
        <f>(DATA!AS32/DATA!I32)*100</f>
        <v>32.352941176470587</v>
      </c>
      <c r="V29" s="73">
        <f>(DATA!AT32/DATA!J32)*100</f>
        <v>46.969696969696969</v>
      </c>
      <c r="W29" s="73">
        <f>(DATA!AU32/DATA!K32)*100</f>
        <v>50.694444444444443</v>
      </c>
      <c r="X29" s="73">
        <f>(DATA!AV32/DATA!L32)*100</f>
        <v>51.700680272108848</v>
      </c>
      <c r="Y29" s="73">
        <f>(DATA!AW32/DATA!M32)*100</f>
        <v>52.910052910052904</v>
      </c>
      <c r="Z29" s="79">
        <f>(DATA!AX32/DATA!N32)*100</f>
        <v>100</v>
      </c>
      <c r="AA29" s="40">
        <f>(DATA!AY32/DATA!O32)*100</f>
        <v>100</v>
      </c>
      <c r="AB29" s="40">
        <f>(DATA!AZ32/DATA!P32)*100</f>
        <v>100</v>
      </c>
      <c r="AC29" s="40">
        <f>(DATA!BA32/DATA!Q32)*100</f>
        <v>100</v>
      </c>
      <c r="AD29" s="69">
        <f>(DATA!BB32/DATA!R32)*100</f>
        <v>94.73684210526315</v>
      </c>
      <c r="AE29" s="69">
        <f>(DATA!BC32/DATA!S32)*100</f>
        <v>96.610169491525426</v>
      </c>
      <c r="AF29" s="69">
        <f>(DATA!BD32/DATA!T32)*100</f>
        <v>95.161290322580655</v>
      </c>
      <c r="AG29" s="73">
        <f>(DATA!BE32/DATA!U32)*100</f>
        <v>92.424242424242422</v>
      </c>
      <c r="AH29" s="73">
        <f>(DATA!BF32/DATA!V32)*100</f>
        <v>92.307692307692307</v>
      </c>
      <c r="AI29" s="73">
        <f>(DATA!BG32/DATA!W32)*100</f>
        <v>91.729323308270665</v>
      </c>
      <c r="AJ29" s="73">
        <f>(DATA!BH32/DATA!X32)*100</f>
        <v>90.277777777777786</v>
      </c>
      <c r="AK29" s="73">
        <f>(DATA!BI32/DATA!Y32)*100</f>
        <v>89.784946236559136</v>
      </c>
      <c r="AL29" s="79">
        <f>(DATA!BJ32/DATA!N32)*100</f>
        <v>0</v>
      </c>
      <c r="AM29" s="40">
        <f>(DATA!BK32/DATA!O32)*100</f>
        <v>0</v>
      </c>
      <c r="AN29" s="40">
        <f>(DATA!BL32/DATA!P32)*100</f>
        <v>0</v>
      </c>
      <c r="AO29" s="40">
        <f>(DATA!BM32/DATA!Q32)*100</f>
        <v>0</v>
      </c>
      <c r="AP29" s="69">
        <f>(DATA!BN32/DATA!R32)*100</f>
        <v>1.7543859649122806</v>
      </c>
      <c r="AQ29" s="69">
        <f>(DATA!BO32/DATA!S32)*100</f>
        <v>1.6949152542372881</v>
      </c>
      <c r="AR29" s="69">
        <f>(DATA!BP32/DATA!T32)*100</f>
        <v>1.6129032258064515</v>
      </c>
      <c r="AS29" s="73">
        <f>(DATA!BQ32/DATA!U32)*100</f>
        <v>1.5151515151515151</v>
      </c>
      <c r="AT29" s="73">
        <f>(DATA!BR32/DATA!V32)*100</f>
        <v>0.85470085470085477</v>
      </c>
      <c r="AU29" s="73">
        <f>(DATA!BS32/DATA!W32)*100</f>
        <v>0.75187969924812026</v>
      </c>
      <c r="AV29" s="73">
        <f>(DATA!BT32/DATA!X32)*100</f>
        <v>0.69444444444444442</v>
      </c>
      <c r="AW29" s="73">
        <f>(DATA!BU32/DATA!Y32)*100</f>
        <v>1.6129032258064515</v>
      </c>
      <c r="AX29" s="41" t="str">
        <f>IF(DATA!BV32&gt;0,(DATA!BV32/DATA!BJ32)*100,"NA")</f>
        <v>NA</v>
      </c>
      <c r="AY29" s="40" t="str">
        <f>IF(DATA!BW32&gt;0,(DATA!BW32/DATA!BK32)*100,"NA")</f>
        <v>NA</v>
      </c>
      <c r="AZ29" s="40" t="str">
        <f>IF(DATA!BX32&gt;0,(DATA!BX32/DATA!BL32)*100,"NA")</f>
        <v>NA</v>
      </c>
      <c r="BA29" s="40" t="str">
        <f>IF(DATA!BY32&gt;0,(DATA!BY32/DATA!BM32)*100,"NA")</f>
        <v>NA</v>
      </c>
      <c r="BB29" s="40" t="str">
        <f>IF(DATA!BZ32&gt;0,(DATA!BZ32/DATA!BN32)*100,"NA")</f>
        <v>NA</v>
      </c>
      <c r="BC29" s="40" t="str">
        <f>IF(DATA!CA32&gt;0,(DATA!CA32/DATA!BO32)*100,"NA")</f>
        <v>NA</v>
      </c>
      <c r="BD29" s="40" t="str">
        <f>IF(DATA!CB32&gt;0,(DATA!CB32/DATA!BP32)*100,"NA")</f>
        <v>NA</v>
      </c>
      <c r="BE29" s="102" t="str">
        <f>IF(DATA!CC32&gt;0,(DATA!CC32/DATA!BQ32)*100,"NA")</f>
        <v>NA</v>
      </c>
      <c r="BF29" s="102" t="str">
        <f>IF(DATA!CD32&gt;0,(DATA!CD32/DATA!BR32)*100,"NA")</f>
        <v>NA</v>
      </c>
      <c r="BG29" s="102" t="str">
        <f>IF(DATA!CE32&gt;0,(DATA!CE32/DATA!BS32)*100,"NA")</f>
        <v>NA</v>
      </c>
      <c r="BH29" s="102" t="str">
        <f>IF(DATA!CF32&gt;0,(DATA!CF32/DATA!BT32)*100,"NA")</f>
        <v>NA</v>
      </c>
      <c r="BI29" s="102" t="str">
        <f>IF(DATA!CG32&gt;0,(DATA!CG32/DATA!BU32)*100,"NA")</f>
        <v>NA</v>
      </c>
      <c r="BJ29" s="79">
        <f>(DATA!CH32/DATA!N32)*100</f>
        <v>0</v>
      </c>
      <c r="BK29" s="40">
        <f>(DATA!CI32/DATA!O32)*100</f>
        <v>0</v>
      </c>
      <c r="BL29" s="40">
        <f>(DATA!CJ32/DATA!P32)*100</f>
        <v>0</v>
      </c>
      <c r="BM29" s="40">
        <f>(DATA!CK32/DATA!Q32)*100</f>
        <v>0</v>
      </c>
      <c r="BN29" s="69">
        <f>(DATA!CL32/DATA!R32)*100</f>
        <v>1.7543859649122806</v>
      </c>
      <c r="BO29" s="69">
        <f>(DATA!CM32/DATA!S32)*100</f>
        <v>1.6949152542372881</v>
      </c>
      <c r="BP29" s="69">
        <f>(DATA!CN32/DATA!T32)*100</f>
        <v>3.225806451612903</v>
      </c>
      <c r="BQ29" s="73">
        <f>(DATA!CO32/DATA!U32)*100</f>
        <v>4.5454545454545459</v>
      </c>
      <c r="BR29" s="73">
        <f>(DATA!CP32/DATA!V32)*100</f>
        <v>6.8376068376068382</v>
      </c>
      <c r="BS29" s="73">
        <f>(DATA!CQ32/DATA!W32)*100</f>
        <v>6.0150375939849621</v>
      </c>
      <c r="BT29" s="73">
        <f>(DATA!CR32/DATA!X32)*100</f>
        <v>4.8611111111111116</v>
      </c>
      <c r="BU29" s="73">
        <f>(DATA!CS32/DATA!Y32)*100</f>
        <v>4.3010752688172049</v>
      </c>
      <c r="BV29" s="79">
        <f>(DATA!CT32/DATA!N32)*100</f>
        <v>0</v>
      </c>
      <c r="BW29" s="40">
        <f>(DATA!CU32/DATA!O32)*100</f>
        <v>0</v>
      </c>
      <c r="BX29" s="40">
        <f>(DATA!CV32/DATA!P32)*100</f>
        <v>0</v>
      </c>
      <c r="BY29" s="40">
        <f>(DATA!CW32/DATA!Q32)*100</f>
        <v>0</v>
      </c>
      <c r="BZ29" s="69">
        <f>(DATA!CX32/DATA!R32)*100</f>
        <v>0</v>
      </c>
      <c r="CA29" s="69">
        <f>(DATA!CY32/DATA!S32)*100</f>
        <v>0</v>
      </c>
      <c r="CB29" s="69">
        <f>(DATA!CZ32/DATA!T32)*100</f>
        <v>0</v>
      </c>
      <c r="CC29" s="73">
        <f>(DATA!DA32/DATA!U32)*100</f>
        <v>1.5151515151515151</v>
      </c>
      <c r="CD29" s="73">
        <f>(DATA!DB32/DATA!V32)*100</f>
        <v>0</v>
      </c>
      <c r="CE29" s="73">
        <f>(DATA!DC32/DATA!W32)*100</f>
        <v>0</v>
      </c>
      <c r="CF29" s="73">
        <f>(DATA!DD32/DATA!X32)*100</f>
        <v>0.69444444444444442</v>
      </c>
      <c r="CG29" s="73">
        <f>(DATA!DE32/DATA!Y32)*100</f>
        <v>0</v>
      </c>
      <c r="CH29" s="79">
        <f>(DATA!DF32/DATA!N32)*100</f>
        <v>0</v>
      </c>
      <c r="CI29" s="40">
        <f>(DATA!DG32/DATA!O32)*100</f>
        <v>0</v>
      </c>
      <c r="CJ29" s="40">
        <f>(DATA!DH32/DATA!P32)*100</f>
        <v>0</v>
      </c>
      <c r="CK29" s="40">
        <f>(DATA!DI32/DATA!Q32)*100</f>
        <v>0</v>
      </c>
      <c r="CL29" s="69">
        <f>(DATA!DJ32/DATA!R32)*100</f>
        <v>1.7543859649122806</v>
      </c>
      <c r="CM29" s="69">
        <f>(DATA!DK32/DATA!S32)*100</f>
        <v>0</v>
      </c>
      <c r="CN29" s="69">
        <f>(DATA!DL32/DATA!T32)*100</f>
        <v>0</v>
      </c>
      <c r="CO29" s="73">
        <f>(DATA!DM32/DATA!U32)*100</f>
        <v>0</v>
      </c>
      <c r="CP29" s="73">
        <f>(DATA!DN32/DATA!V32)*100</f>
        <v>0</v>
      </c>
      <c r="CQ29" s="73">
        <f>(DATA!DO32/DATA!W32)*100</f>
        <v>1.5037593984962405</v>
      </c>
      <c r="CR29" s="73">
        <f>(DATA!DP32/DATA!X32)*100</f>
        <v>3.4722222222222223</v>
      </c>
      <c r="CS29" s="73">
        <f>(DATA!DQ32/DATA!Y32)*100</f>
        <v>4.3010752688172049</v>
      </c>
      <c r="CT29" s="93">
        <f t="shared" si="2"/>
        <v>100</v>
      </c>
      <c r="CU29" s="86">
        <f t="shared" si="3"/>
        <v>100.00000000000001</v>
      </c>
      <c r="CV29" s="86">
        <f t="shared" si="4"/>
        <v>100</v>
      </c>
      <c r="CW29" s="86">
        <f t="shared" si="5"/>
        <v>100</v>
      </c>
      <c r="CX29" s="88">
        <f t="shared" si="6"/>
        <v>100</v>
      </c>
      <c r="CY29" s="88">
        <f t="shared" si="7"/>
        <v>100</v>
      </c>
      <c r="CZ29" s="88">
        <f t="shared" si="8"/>
        <v>100</v>
      </c>
      <c r="DA29" s="94">
        <f t="shared" si="25"/>
        <v>100</v>
      </c>
      <c r="DB29" s="94">
        <f t="shared" si="26"/>
        <v>100</v>
      </c>
      <c r="DC29" s="94">
        <f t="shared" si="27"/>
        <v>100</v>
      </c>
      <c r="DD29" s="94">
        <f t="shared" si="28"/>
        <v>100</v>
      </c>
      <c r="DE29" s="94">
        <f t="shared" si="28"/>
        <v>100</v>
      </c>
      <c r="DF29" s="93">
        <f t="shared" si="9"/>
        <v>100</v>
      </c>
      <c r="DG29" s="86">
        <f t="shared" si="10"/>
        <v>100</v>
      </c>
      <c r="DH29" s="86">
        <f t="shared" si="11"/>
        <v>100</v>
      </c>
      <c r="DI29" s="86">
        <f t="shared" si="12"/>
        <v>100</v>
      </c>
      <c r="DJ29" s="88">
        <f t="shared" si="13"/>
        <v>99.999999999999986</v>
      </c>
      <c r="DK29" s="88">
        <f t="shared" si="14"/>
        <v>100</v>
      </c>
      <c r="DL29" s="88">
        <f t="shared" si="15"/>
        <v>100.00000000000001</v>
      </c>
      <c r="DM29" s="94">
        <f t="shared" si="16"/>
        <v>100</v>
      </c>
      <c r="DN29" s="94">
        <f t="shared" si="17"/>
        <v>100</v>
      </c>
      <c r="DO29" s="94">
        <f t="shared" si="18"/>
        <v>99.999999999999986</v>
      </c>
      <c r="DP29" s="94">
        <f t="shared" si="19"/>
        <v>100.00000000000001</v>
      </c>
      <c r="DQ29" s="94">
        <f t="shared" si="20"/>
        <v>100</v>
      </c>
    </row>
    <row r="30" spans="1:121">
      <c r="A30" s="66" t="s">
        <v>59</v>
      </c>
      <c r="B30" s="69">
        <f>(DATA!Z33/DATA!B33)*100</f>
        <v>66.666666666666657</v>
      </c>
      <c r="C30" s="40">
        <f>(DATA!AA33/DATA!C33)*100</f>
        <v>40.909090909090914</v>
      </c>
      <c r="D30" s="40">
        <f>(DATA!AB33/DATA!D33)*100</f>
        <v>47.222222222222221</v>
      </c>
      <c r="E30" s="40">
        <f>(DATA!AC33/DATA!E33)*100</f>
        <v>53.571428571428569</v>
      </c>
      <c r="F30" s="69">
        <f>(DATA!AD33/DATA!F33)*100</f>
        <v>42</v>
      </c>
      <c r="G30" s="69">
        <f>(DATA!AE33/DATA!G33)*100</f>
        <v>40.625</v>
      </c>
      <c r="H30" s="69">
        <f>(DATA!AF33/DATA!H33)*100</f>
        <v>36.470588235294116</v>
      </c>
      <c r="I30" s="73">
        <f>(DATA!AG33/DATA!I33)*100</f>
        <v>42.391304347826086</v>
      </c>
      <c r="J30" s="73">
        <f>(DATA!AH33/DATA!J33)*100</f>
        <v>40.697674418604649</v>
      </c>
      <c r="K30" s="73">
        <f>(DATA!AI33/DATA!K33)*100</f>
        <v>33.027522935779821</v>
      </c>
      <c r="L30" s="73">
        <f>(DATA!AJ33/DATA!L33)*100</f>
        <v>39.473684210526315</v>
      </c>
      <c r="M30" s="73">
        <f>(DATA!AK33/DATA!M33)*100</f>
        <v>41.353383458646611</v>
      </c>
      <c r="N30" s="79">
        <f>(DATA!AL33/DATA!B33)*100</f>
        <v>33.333333333333329</v>
      </c>
      <c r="O30" s="40">
        <f>(DATA!AM33/DATA!C33)*100</f>
        <v>59.090909090909093</v>
      </c>
      <c r="P30" s="40">
        <f>(DATA!AN33/DATA!D33)*100</f>
        <v>52.777777777777779</v>
      </c>
      <c r="Q30" s="40">
        <f>(DATA!AO33/DATA!E33)*100</f>
        <v>46.428571428571431</v>
      </c>
      <c r="R30" s="69">
        <f>(DATA!AP33/DATA!F33)*100</f>
        <v>57.999999999999993</v>
      </c>
      <c r="S30" s="69">
        <f>(DATA!AQ33/DATA!G33)*100</f>
        <v>59.375</v>
      </c>
      <c r="T30" s="69">
        <f>(DATA!AR33/DATA!H33)*100</f>
        <v>63.529411764705877</v>
      </c>
      <c r="U30" s="73">
        <f>(DATA!AS33/DATA!I33)*100</f>
        <v>57.608695652173914</v>
      </c>
      <c r="V30" s="73">
        <f>(DATA!AT33/DATA!J33)*100</f>
        <v>59.302325581395351</v>
      </c>
      <c r="W30" s="73">
        <f>(DATA!AU33/DATA!K33)*100</f>
        <v>66.972477064220186</v>
      </c>
      <c r="X30" s="73">
        <f>(DATA!AV33/DATA!L33)*100</f>
        <v>60.526315789473685</v>
      </c>
      <c r="Y30" s="73">
        <f>(DATA!AW33/DATA!M33)*100</f>
        <v>58.646616541353382</v>
      </c>
      <c r="Z30" s="79">
        <f>(DATA!AX33/DATA!N33)*100</f>
        <v>91.666666666666657</v>
      </c>
      <c r="AA30" s="40">
        <f>(DATA!AY33/DATA!O33)*100</f>
        <v>42.424242424242422</v>
      </c>
      <c r="AB30" s="40">
        <f>(DATA!AZ33/DATA!P33)*100</f>
        <v>61.111111111111114</v>
      </c>
      <c r="AC30" s="40">
        <f>(DATA!BA33/DATA!Q33)*100</f>
        <v>67.857142857142861</v>
      </c>
      <c r="AD30" s="69">
        <f>(DATA!BB33/DATA!R33)*100</f>
        <v>51</v>
      </c>
      <c r="AE30" s="69">
        <f>(DATA!BC33/DATA!S33)*100</f>
        <v>50</v>
      </c>
      <c r="AF30" s="69">
        <f>(DATA!BD33/DATA!T33)*100</f>
        <v>65.882352941176464</v>
      </c>
      <c r="AG30" s="73">
        <f>(DATA!BE33/DATA!U33)*100</f>
        <v>64.705882352941174</v>
      </c>
      <c r="AH30" s="73">
        <f>(DATA!BF33/DATA!V33)*100</f>
        <v>64.86486486486487</v>
      </c>
      <c r="AI30" s="73">
        <f>(DATA!BG33/DATA!W33)*100</f>
        <v>79.797979797979806</v>
      </c>
      <c r="AJ30" s="73">
        <f>(DATA!BH33/DATA!X33)*100</f>
        <v>81.981981981981974</v>
      </c>
      <c r="AK30" s="73">
        <f>(DATA!BI33/DATA!Y33)*100</f>
        <v>73.846153846153854</v>
      </c>
      <c r="AL30" s="79">
        <f>(DATA!BJ33/DATA!N33)*100</f>
        <v>0</v>
      </c>
      <c r="AM30" s="40">
        <f>(DATA!BK33/DATA!O33)*100</f>
        <v>0</v>
      </c>
      <c r="AN30" s="40">
        <f>(DATA!BL33/DATA!P33)*100</f>
        <v>0</v>
      </c>
      <c r="AO30" s="40">
        <f>(DATA!BM33/DATA!Q33)*100</f>
        <v>0</v>
      </c>
      <c r="AP30" s="69">
        <f>(DATA!BN33/DATA!R33)*100</f>
        <v>0</v>
      </c>
      <c r="AQ30" s="69">
        <f>(DATA!BO33/DATA!S33)*100</f>
        <v>0</v>
      </c>
      <c r="AR30" s="69">
        <f>(DATA!BP33/DATA!T33)*100</f>
        <v>0</v>
      </c>
      <c r="AS30" s="73">
        <f>(DATA!BQ33/DATA!U33)*100</f>
        <v>0</v>
      </c>
      <c r="AT30" s="73">
        <f>(DATA!BR33/DATA!V33)*100</f>
        <v>0</v>
      </c>
      <c r="AU30" s="73">
        <f>(DATA!BS33/DATA!W33)*100</f>
        <v>0</v>
      </c>
      <c r="AV30" s="73">
        <f>(DATA!BT33/DATA!X33)*100</f>
        <v>0</v>
      </c>
      <c r="AW30" s="73">
        <f>(DATA!BU33/DATA!Y33)*100</f>
        <v>1.5384615384615385</v>
      </c>
      <c r="AX30" s="41" t="str">
        <f>IF(DATA!BV33&gt;0,(DATA!BV33/DATA!BJ33)*100,"NA")</f>
        <v>NA</v>
      </c>
      <c r="AY30" s="40" t="str">
        <f>IF(DATA!BW33&gt;0,(DATA!BW33/DATA!BK33)*100,"NA")</f>
        <v>NA</v>
      </c>
      <c r="AZ30" s="40" t="str">
        <f>IF(DATA!BX33&gt;0,(DATA!BX33/DATA!BL33)*100,"NA")</f>
        <v>NA</v>
      </c>
      <c r="BA30" s="40" t="str">
        <f>IF(DATA!BY33&gt;0,(DATA!BY33/DATA!BM33)*100,"NA")</f>
        <v>NA</v>
      </c>
      <c r="BB30" s="40" t="str">
        <f>IF(DATA!BZ33&gt;0,(DATA!BZ33/DATA!BN33)*100,"NA")</f>
        <v>NA</v>
      </c>
      <c r="BC30" s="40" t="str">
        <f>IF(DATA!CA33&gt;0,(DATA!CA33/DATA!BO33)*100,"NA")</f>
        <v>NA</v>
      </c>
      <c r="BD30" s="40" t="str">
        <f>IF(DATA!CB33&gt;0,(DATA!CB33/DATA!BP33)*100,"NA")</f>
        <v>NA</v>
      </c>
      <c r="BE30" s="102" t="str">
        <f>IF(DATA!CC33&gt;0,(DATA!CC33/DATA!BQ33)*100,"NA")</f>
        <v>NA</v>
      </c>
      <c r="BF30" s="102" t="str">
        <f>IF(DATA!CD33&gt;0,(DATA!CD33/DATA!BR33)*100,"NA")</f>
        <v>NA</v>
      </c>
      <c r="BG30" s="102" t="str">
        <f>IF(DATA!CE33&gt;0,(DATA!CE33/DATA!BS33)*100,"NA")</f>
        <v>NA</v>
      </c>
      <c r="BH30" s="102" t="str">
        <f>IF(DATA!CF33&gt;0,(DATA!CF33/DATA!BT33)*100,"NA")</f>
        <v>NA</v>
      </c>
      <c r="BI30" s="102" t="str">
        <f>IF(DATA!CG33&gt;0,(DATA!CG33/DATA!BU33)*100,"NA")</f>
        <v>NA</v>
      </c>
      <c r="BJ30" s="79">
        <f>(DATA!CH33/DATA!N33)*100</f>
        <v>0</v>
      </c>
      <c r="BK30" s="40">
        <f>(DATA!CI33/DATA!O33)*100</f>
        <v>0</v>
      </c>
      <c r="BL30" s="40">
        <f>(DATA!CJ33/DATA!P33)*100</f>
        <v>0</v>
      </c>
      <c r="BM30" s="40">
        <f>(DATA!CK33/DATA!Q33)*100</f>
        <v>0</v>
      </c>
      <c r="BN30" s="69">
        <f>(DATA!CL33/DATA!R33)*100</f>
        <v>0</v>
      </c>
      <c r="BO30" s="69">
        <f>(DATA!CM33/DATA!S33)*100</f>
        <v>1.0416666666666665</v>
      </c>
      <c r="BP30" s="69">
        <f>(DATA!CN33/DATA!T33)*100</f>
        <v>0</v>
      </c>
      <c r="BQ30" s="73">
        <f>(DATA!CO33/DATA!U33)*100</f>
        <v>0</v>
      </c>
      <c r="BR30" s="73">
        <f>(DATA!CP33/DATA!V33)*100</f>
        <v>0</v>
      </c>
      <c r="BS30" s="73">
        <f>(DATA!CQ33/DATA!W33)*100</f>
        <v>0</v>
      </c>
      <c r="BT30" s="73">
        <f>(DATA!CR33/DATA!X33)*100</f>
        <v>0.90090090090090091</v>
      </c>
      <c r="BU30" s="73">
        <f>(DATA!CS33/DATA!Y33)*100</f>
        <v>1.5384615384615385</v>
      </c>
      <c r="BV30" s="79">
        <f>(DATA!CT33/DATA!N33)*100</f>
        <v>0</v>
      </c>
      <c r="BW30" s="40">
        <f>(DATA!CU33/DATA!O33)*100</f>
        <v>0</v>
      </c>
      <c r="BX30" s="40">
        <f>(DATA!CV33/DATA!P33)*100</f>
        <v>0</v>
      </c>
      <c r="BY30" s="40">
        <f>(DATA!CW33/DATA!Q33)*100</f>
        <v>0</v>
      </c>
      <c r="BZ30" s="69">
        <f>(DATA!CX33/DATA!R33)*100</f>
        <v>0</v>
      </c>
      <c r="CA30" s="69">
        <f>(DATA!CY33/DATA!S33)*100</f>
        <v>0</v>
      </c>
      <c r="CB30" s="69">
        <f>(DATA!CZ33/DATA!T33)*100</f>
        <v>0</v>
      </c>
      <c r="CC30" s="73">
        <f>(DATA!DA33/DATA!U33)*100</f>
        <v>0</v>
      </c>
      <c r="CD30" s="73">
        <f>(DATA!DB33/DATA!V33)*100</f>
        <v>0</v>
      </c>
      <c r="CE30" s="73">
        <f>(DATA!DC33/DATA!W33)*100</f>
        <v>0</v>
      </c>
      <c r="CF30" s="73">
        <f>(DATA!DD33/DATA!X33)*100</f>
        <v>0</v>
      </c>
      <c r="CG30" s="73">
        <f>(DATA!DE33/DATA!Y33)*100</f>
        <v>0.76923076923076927</v>
      </c>
      <c r="CH30" s="79">
        <f>(DATA!DF33/DATA!N33)*100</f>
        <v>8.3333333333333321</v>
      </c>
      <c r="CI30" s="40">
        <f>(DATA!DG33/DATA!O33)*100</f>
        <v>57.575757575757578</v>
      </c>
      <c r="CJ30" s="40">
        <f>(DATA!DH33/DATA!P33)*100</f>
        <v>38.888888888888893</v>
      </c>
      <c r="CK30" s="40">
        <f>(DATA!DI33/DATA!Q33)*100</f>
        <v>32.142857142857146</v>
      </c>
      <c r="CL30" s="69">
        <f>(DATA!DJ33/DATA!R33)*100</f>
        <v>49</v>
      </c>
      <c r="CM30" s="69">
        <f>(DATA!DK33/DATA!S33)*100</f>
        <v>48.958333333333329</v>
      </c>
      <c r="CN30" s="69">
        <f>(DATA!DL33/DATA!T33)*100</f>
        <v>34.117647058823529</v>
      </c>
      <c r="CO30" s="73">
        <f>(DATA!DM33/DATA!U33)*100</f>
        <v>35.294117647058826</v>
      </c>
      <c r="CP30" s="73">
        <f>(DATA!DN33/DATA!V33)*100</f>
        <v>35.135135135135137</v>
      </c>
      <c r="CQ30" s="73">
        <f>(DATA!DO33/DATA!W33)*100</f>
        <v>20.202020202020201</v>
      </c>
      <c r="CR30" s="73">
        <f>(DATA!DP33/DATA!X33)*100</f>
        <v>17.117117117117118</v>
      </c>
      <c r="CS30" s="73">
        <f>(DATA!DQ33/DATA!Y33)*100</f>
        <v>22.30769230769231</v>
      </c>
      <c r="CT30" s="93">
        <f t="shared" si="2"/>
        <v>99.999999999999986</v>
      </c>
      <c r="CU30" s="86">
        <f t="shared" si="3"/>
        <v>100</v>
      </c>
      <c r="CV30" s="86">
        <f t="shared" si="4"/>
        <v>100</v>
      </c>
      <c r="CW30" s="86">
        <f t="shared" si="5"/>
        <v>100</v>
      </c>
      <c r="CX30" s="88">
        <f t="shared" si="6"/>
        <v>100</v>
      </c>
      <c r="CY30" s="88">
        <f t="shared" si="7"/>
        <v>100</v>
      </c>
      <c r="CZ30" s="88">
        <f t="shared" si="8"/>
        <v>100</v>
      </c>
      <c r="DA30" s="94">
        <f t="shared" si="25"/>
        <v>100</v>
      </c>
      <c r="DB30" s="94">
        <f t="shared" si="26"/>
        <v>100</v>
      </c>
      <c r="DC30" s="94">
        <f t="shared" si="27"/>
        <v>100</v>
      </c>
      <c r="DD30" s="94">
        <f t="shared" si="28"/>
        <v>100</v>
      </c>
      <c r="DE30" s="94">
        <f t="shared" si="28"/>
        <v>100</v>
      </c>
      <c r="DF30" s="93">
        <f t="shared" si="9"/>
        <v>99.999999999999986</v>
      </c>
      <c r="DG30" s="86">
        <f t="shared" si="10"/>
        <v>100</v>
      </c>
      <c r="DH30" s="86">
        <f t="shared" si="11"/>
        <v>100</v>
      </c>
      <c r="DI30" s="86">
        <f t="shared" si="12"/>
        <v>100</v>
      </c>
      <c r="DJ30" s="88">
        <f t="shared" si="13"/>
        <v>100</v>
      </c>
      <c r="DK30" s="88">
        <f t="shared" si="14"/>
        <v>100</v>
      </c>
      <c r="DL30" s="88">
        <f t="shared" si="15"/>
        <v>100</v>
      </c>
      <c r="DM30" s="94">
        <f t="shared" si="16"/>
        <v>100</v>
      </c>
      <c r="DN30" s="94">
        <f t="shared" si="17"/>
        <v>100</v>
      </c>
      <c r="DO30" s="94">
        <f t="shared" si="18"/>
        <v>100</v>
      </c>
      <c r="DP30" s="94">
        <f t="shared" si="19"/>
        <v>100</v>
      </c>
      <c r="DQ30" s="94">
        <f t="shared" si="20"/>
        <v>100.00000000000001</v>
      </c>
    </row>
    <row r="31" spans="1:121">
      <c r="A31" s="66" t="s">
        <v>61</v>
      </c>
      <c r="B31" s="69">
        <f>(DATA!Z34/DATA!B34)*100</f>
        <v>56.521739130434781</v>
      </c>
      <c r="C31" s="40">
        <f>(DATA!AA34/DATA!C34)*100</f>
        <v>52.212389380530979</v>
      </c>
      <c r="D31" s="40">
        <f>(DATA!AB34/DATA!D34)*100</f>
        <v>49.090909090909093</v>
      </c>
      <c r="E31" s="40">
        <f>(DATA!AC34/DATA!E34)*100</f>
        <v>47.524752475247524</v>
      </c>
      <c r="F31" s="69">
        <f>(DATA!AD34/DATA!F34)*100</f>
        <v>48.8</v>
      </c>
      <c r="G31" s="69">
        <f>(DATA!AE34/DATA!G34)*100</f>
        <v>38.636363636363633</v>
      </c>
      <c r="H31" s="69">
        <f>(DATA!AF34/DATA!H34)*100</f>
        <v>40.625</v>
      </c>
      <c r="I31" s="73">
        <f>(DATA!AG34/DATA!I34)*100</f>
        <v>47.311827956989248</v>
      </c>
      <c r="J31" s="73">
        <f>(DATA!AH34/DATA!J34)*100</f>
        <v>44.736842105263158</v>
      </c>
      <c r="K31" s="73">
        <f>(DATA!AI34/DATA!K34)*100</f>
        <v>41.618497109826592</v>
      </c>
      <c r="L31" s="73">
        <f>(DATA!AJ34/DATA!L34)*100</f>
        <v>44.021739130434781</v>
      </c>
      <c r="M31" s="73">
        <f>(DATA!AK34/DATA!M34)*100</f>
        <v>40.397350993377486</v>
      </c>
      <c r="N31" s="79">
        <f>(DATA!AL34/DATA!B34)*100</f>
        <v>43.478260869565219</v>
      </c>
      <c r="O31" s="40">
        <f>(DATA!AM34/DATA!C34)*100</f>
        <v>47.787610619469028</v>
      </c>
      <c r="P31" s="40">
        <f>(DATA!AN34/DATA!D34)*100</f>
        <v>50.909090909090907</v>
      </c>
      <c r="Q31" s="40">
        <f>(DATA!AO34/DATA!E34)*100</f>
        <v>52.475247524752476</v>
      </c>
      <c r="R31" s="69">
        <f>(DATA!AP34/DATA!F34)*100</f>
        <v>51.2</v>
      </c>
      <c r="S31" s="69">
        <f>(DATA!AQ34/DATA!G34)*100</f>
        <v>61.363636363636367</v>
      </c>
      <c r="T31" s="69">
        <f>(DATA!AR34/DATA!H34)*100</f>
        <v>59.375</v>
      </c>
      <c r="U31" s="73">
        <f>(DATA!AS34/DATA!I34)*100</f>
        <v>52.688172043010752</v>
      </c>
      <c r="V31" s="73">
        <f>(DATA!AT34/DATA!J34)*100</f>
        <v>55.26315789473685</v>
      </c>
      <c r="W31" s="73">
        <f>(DATA!AU34/DATA!K34)*100</f>
        <v>58.381502890173408</v>
      </c>
      <c r="X31" s="73">
        <f>(DATA!AV34/DATA!L34)*100</f>
        <v>55.978260869565219</v>
      </c>
      <c r="Y31" s="73">
        <f>(DATA!AW34/DATA!M34)*100</f>
        <v>59.602649006622521</v>
      </c>
      <c r="Z31" s="79">
        <f>(DATA!AX34/DATA!N34)*100</f>
        <v>83.695652173913047</v>
      </c>
      <c r="AA31" s="40">
        <f>(DATA!AY34/DATA!O34)*100</f>
        <v>86.725663716814154</v>
      </c>
      <c r="AB31" s="40">
        <f>(DATA!AZ34/DATA!P34)*100</f>
        <v>85.454545454545453</v>
      </c>
      <c r="AC31" s="40">
        <f>(DATA!BA34/DATA!Q34)*100</f>
        <v>82.474226804123703</v>
      </c>
      <c r="AD31" s="69">
        <f>(DATA!BB34/DATA!R34)*100</f>
        <v>72.58064516129032</v>
      </c>
      <c r="AE31" s="69">
        <f>(DATA!BC34/DATA!S34)*100</f>
        <v>71.676300578034684</v>
      </c>
      <c r="AF31" s="69">
        <f>(DATA!BD34/DATA!T34)*100</f>
        <v>75.78125</v>
      </c>
      <c r="AG31" s="73">
        <f>(DATA!BE34/DATA!U34)*100</f>
        <v>70.879120879120876</v>
      </c>
      <c r="AH31" s="73">
        <f>(DATA!BF34/DATA!V34)*100</f>
        <v>70.39473684210526</v>
      </c>
      <c r="AI31" s="73">
        <f>(DATA!BG34/DATA!W34)*100</f>
        <v>69.364161849710982</v>
      </c>
      <c r="AJ31" s="73">
        <f>(DATA!BH34/DATA!X34)*100</f>
        <v>72.826086956521735</v>
      </c>
      <c r="AK31" s="73">
        <f>(DATA!BI34/DATA!Y34)*100</f>
        <v>70.860927152317871</v>
      </c>
      <c r="AL31" s="79">
        <f>(DATA!BJ34/DATA!N34)*100</f>
        <v>10.869565217391305</v>
      </c>
      <c r="AM31" s="40">
        <f>(DATA!BK34/DATA!O34)*100</f>
        <v>7.0796460176991154</v>
      </c>
      <c r="AN31" s="40">
        <f>(DATA!BL34/DATA!P34)*100</f>
        <v>4.5454545454545459</v>
      </c>
      <c r="AO31" s="40">
        <f>(DATA!BM34/DATA!Q34)*100</f>
        <v>4.1237113402061851</v>
      </c>
      <c r="AP31" s="69">
        <f>(DATA!BN34/DATA!R34)*100</f>
        <v>11.29032258064516</v>
      </c>
      <c r="AQ31" s="69">
        <f>(DATA!BO34/DATA!S34)*100</f>
        <v>10.982658959537572</v>
      </c>
      <c r="AR31" s="69">
        <f>(DATA!BP34/DATA!T34)*100</f>
        <v>8.59375</v>
      </c>
      <c r="AS31" s="73">
        <f>(DATA!BQ34/DATA!U34)*100</f>
        <v>7.6923076923076925</v>
      </c>
      <c r="AT31" s="73">
        <f>(DATA!BR34/DATA!V34)*100</f>
        <v>8.5526315789473681</v>
      </c>
      <c r="AU31" s="73">
        <f>(DATA!BS34/DATA!W34)*100</f>
        <v>6.9364161849710975</v>
      </c>
      <c r="AV31" s="73">
        <f>(DATA!BT34/DATA!X34)*100</f>
        <v>7.0652173913043477</v>
      </c>
      <c r="AW31" s="73">
        <f>(DATA!BU34/DATA!Y34)*100</f>
        <v>7.9470198675496695</v>
      </c>
      <c r="AX31" s="41" t="str">
        <f>IF(DATA!BV34&gt;0,(DATA!BV34/DATA!BJ34)*100,"NA")</f>
        <v>NA</v>
      </c>
      <c r="AY31" s="40" t="str">
        <f>IF(DATA!BW34&gt;0,(DATA!BW34/DATA!BK34)*100,"NA")</f>
        <v>NA</v>
      </c>
      <c r="AZ31" s="40" t="str">
        <f>IF(DATA!BX34&gt;0,(DATA!BX34/DATA!BL34)*100,"NA")</f>
        <v>NA</v>
      </c>
      <c r="BA31" s="40" t="str">
        <f>IF(DATA!BY34&gt;0,(DATA!BY34/DATA!BM34)*100,"NA")</f>
        <v>NA</v>
      </c>
      <c r="BB31" s="40" t="str">
        <f>IF(DATA!BZ34&gt;0,(DATA!BZ34/DATA!BN34)*100,"NA")</f>
        <v>NA</v>
      </c>
      <c r="BC31" s="40" t="str">
        <f>IF(DATA!CA34&gt;0,(DATA!CA34/DATA!BO34)*100,"NA")</f>
        <v>NA</v>
      </c>
      <c r="BD31" s="40" t="str">
        <f>IF(DATA!CB34&gt;0,(DATA!CB34/DATA!BP34)*100,"NA")</f>
        <v>NA</v>
      </c>
      <c r="BE31" s="102" t="str">
        <f>IF(DATA!CC34&gt;0,(DATA!CC34/DATA!BQ34)*100,"NA")</f>
        <v>NA</v>
      </c>
      <c r="BF31" s="102" t="str">
        <f>IF(DATA!CD34&gt;0,(DATA!CD34/DATA!BR34)*100,"NA")</f>
        <v>NA</v>
      </c>
      <c r="BG31" s="102" t="str">
        <f>IF(DATA!CE34&gt;0,(DATA!CE34/DATA!BS34)*100,"NA")</f>
        <v>NA</v>
      </c>
      <c r="BH31" s="102" t="str">
        <f>IF(DATA!CF34&gt;0,(DATA!CF34/DATA!BT34)*100,"NA")</f>
        <v>NA</v>
      </c>
      <c r="BI31" s="102" t="str">
        <f>IF(DATA!CG34&gt;0,(DATA!CG34/DATA!BU34)*100,"NA")</f>
        <v>NA</v>
      </c>
      <c r="BJ31" s="79">
        <f>(DATA!CH34/DATA!N34)*100</f>
        <v>5.4347826086956523</v>
      </c>
      <c r="BK31" s="40">
        <f>(DATA!CI34/DATA!O34)*100</f>
        <v>3.5398230088495577</v>
      </c>
      <c r="BL31" s="40">
        <f>(DATA!CJ34/DATA!P34)*100</f>
        <v>6.3636363636363633</v>
      </c>
      <c r="BM31" s="40">
        <f>(DATA!CK34/DATA!Q34)*100</f>
        <v>10.309278350515463</v>
      </c>
      <c r="BN31" s="69">
        <f>(DATA!CL34/DATA!R34)*100</f>
        <v>12.096774193548388</v>
      </c>
      <c r="BO31" s="69">
        <f>(DATA!CM34/DATA!S34)*100</f>
        <v>10.982658959537572</v>
      </c>
      <c r="BP31" s="69">
        <f>(DATA!CN34/DATA!T34)*100</f>
        <v>10.15625</v>
      </c>
      <c r="BQ31" s="73">
        <f>(DATA!CO34/DATA!U34)*100</f>
        <v>13.186813186813188</v>
      </c>
      <c r="BR31" s="73">
        <f>(DATA!CP34/DATA!V34)*100</f>
        <v>12.5</v>
      </c>
      <c r="BS31" s="73">
        <f>(DATA!CQ34/DATA!W34)*100</f>
        <v>14.450867052023122</v>
      </c>
      <c r="BT31" s="73">
        <f>(DATA!CR34/DATA!X34)*100</f>
        <v>10.326086956521738</v>
      </c>
      <c r="BU31" s="73">
        <f>(DATA!CS34/DATA!Y34)*100</f>
        <v>13.90728476821192</v>
      </c>
      <c r="BV31" s="79">
        <f>(DATA!CT34/DATA!N34)*100</f>
        <v>0</v>
      </c>
      <c r="BW31" s="40">
        <f>(DATA!CU34/DATA!O34)*100</f>
        <v>0</v>
      </c>
      <c r="BX31" s="40">
        <f>(DATA!CV34/DATA!P34)*100</f>
        <v>0</v>
      </c>
      <c r="BY31" s="40">
        <f>(DATA!CW34/DATA!Q34)*100</f>
        <v>0</v>
      </c>
      <c r="BZ31" s="69">
        <f>(DATA!CX34/DATA!R34)*100</f>
        <v>0</v>
      </c>
      <c r="CA31" s="69">
        <f>(DATA!CY34/DATA!S34)*100</f>
        <v>0</v>
      </c>
      <c r="CB31" s="69">
        <f>(DATA!CZ34/DATA!T34)*100</f>
        <v>0</v>
      </c>
      <c r="CC31" s="73">
        <f>(DATA!DA34/DATA!U34)*100</f>
        <v>0</v>
      </c>
      <c r="CD31" s="73">
        <f>(DATA!DB34/DATA!V34)*100</f>
        <v>0.6578947368421052</v>
      </c>
      <c r="CE31" s="73">
        <f>(DATA!DC34/DATA!W34)*100</f>
        <v>1.7341040462427744</v>
      </c>
      <c r="CF31" s="73">
        <f>(DATA!DD34/DATA!X34)*100</f>
        <v>3.804347826086957</v>
      </c>
      <c r="CG31" s="73">
        <f>(DATA!DE34/DATA!Y34)*100</f>
        <v>2.6490066225165565</v>
      </c>
      <c r="CH31" s="79">
        <f>(DATA!DF34/DATA!N34)*100</f>
        <v>0</v>
      </c>
      <c r="CI31" s="40">
        <f>(DATA!DG34/DATA!O34)*100</f>
        <v>2.6548672566371683</v>
      </c>
      <c r="CJ31" s="40">
        <f>(DATA!DH34/DATA!P34)*100</f>
        <v>3.6363636363636362</v>
      </c>
      <c r="CK31" s="40">
        <f>(DATA!DI34/DATA!Q34)*100</f>
        <v>3.0927835051546393</v>
      </c>
      <c r="CL31" s="69">
        <f>(DATA!DJ34/DATA!R34)*100</f>
        <v>4.032258064516129</v>
      </c>
      <c r="CM31" s="69">
        <f>(DATA!DK34/DATA!S34)*100</f>
        <v>1.1560693641618496</v>
      </c>
      <c r="CN31" s="69">
        <f>(DATA!DL34/DATA!T34)*100</f>
        <v>5.46875</v>
      </c>
      <c r="CO31" s="73">
        <f>(DATA!DM34/DATA!U34)*100</f>
        <v>8.2417582417582409</v>
      </c>
      <c r="CP31" s="73">
        <f>(DATA!DN34/DATA!V34)*100</f>
        <v>7.8947368421052628</v>
      </c>
      <c r="CQ31" s="73">
        <f>(DATA!DO34/DATA!W34)*100</f>
        <v>7.5144508670520231</v>
      </c>
      <c r="CR31" s="73">
        <f>(DATA!DP34/DATA!X34)*100</f>
        <v>5.9782608695652177</v>
      </c>
      <c r="CS31" s="73">
        <f>(DATA!DQ34/DATA!Y34)*100</f>
        <v>4.6357615894039732</v>
      </c>
      <c r="CT31" s="93">
        <f t="shared" si="2"/>
        <v>100</v>
      </c>
      <c r="CU31" s="86">
        <f t="shared" si="3"/>
        <v>100</v>
      </c>
      <c r="CV31" s="86">
        <f t="shared" si="4"/>
        <v>100</v>
      </c>
      <c r="CW31" s="86">
        <f t="shared" si="5"/>
        <v>100</v>
      </c>
      <c r="CX31" s="88">
        <f t="shared" si="6"/>
        <v>100</v>
      </c>
      <c r="CY31" s="88">
        <f t="shared" si="7"/>
        <v>100</v>
      </c>
      <c r="CZ31" s="88">
        <f t="shared" si="8"/>
        <v>100</v>
      </c>
      <c r="DA31" s="94">
        <f t="shared" si="25"/>
        <v>100</v>
      </c>
      <c r="DB31" s="94">
        <f t="shared" si="26"/>
        <v>100</v>
      </c>
      <c r="DC31" s="94">
        <f t="shared" si="27"/>
        <v>100</v>
      </c>
      <c r="DD31" s="94">
        <f t="shared" si="28"/>
        <v>100</v>
      </c>
      <c r="DE31" s="94">
        <f t="shared" si="28"/>
        <v>100</v>
      </c>
      <c r="DF31" s="93">
        <f t="shared" si="9"/>
        <v>100</v>
      </c>
      <c r="DG31" s="86">
        <f t="shared" si="10"/>
        <v>100</v>
      </c>
      <c r="DH31" s="86">
        <f t="shared" si="11"/>
        <v>100</v>
      </c>
      <c r="DI31" s="86">
        <f t="shared" si="12"/>
        <v>99.999999999999986</v>
      </c>
      <c r="DJ31" s="88">
        <f t="shared" si="13"/>
        <v>100</v>
      </c>
      <c r="DK31" s="88">
        <f t="shared" si="14"/>
        <v>94.797687861271669</v>
      </c>
      <c r="DL31" s="88">
        <f t="shared" si="15"/>
        <v>100</v>
      </c>
      <c r="DM31" s="94">
        <f t="shared" si="16"/>
        <v>100</v>
      </c>
      <c r="DN31" s="94">
        <f t="shared" si="17"/>
        <v>100</v>
      </c>
      <c r="DO31" s="94">
        <f t="shared" si="18"/>
        <v>100</v>
      </c>
      <c r="DP31" s="94">
        <f t="shared" si="19"/>
        <v>100</v>
      </c>
      <c r="DQ31" s="94">
        <f t="shared" si="20"/>
        <v>99.999999999999986</v>
      </c>
    </row>
    <row r="32" spans="1:121">
      <c r="A32" s="66" t="s">
        <v>64</v>
      </c>
      <c r="B32" s="69">
        <f>(DATA!Z35/DATA!B35)*100</f>
        <v>64.0625</v>
      </c>
      <c r="C32" s="40">
        <f>(DATA!AA35/DATA!C35)*100</f>
        <v>57.055214723926383</v>
      </c>
      <c r="D32" s="40">
        <f>(DATA!AB35/DATA!D35)*100</f>
        <v>54.123711340206185</v>
      </c>
      <c r="E32" s="40">
        <f>(DATA!AC35/DATA!E35)*100</f>
        <v>58.018867924528308</v>
      </c>
      <c r="F32" s="69">
        <f>(DATA!AD35/DATA!F35)*100</f>
        <v>48.732394366197184</v>
      </c>
      <c r="G32" s="69">
        <f>(DATA!AE35/DATA!G35)*100</f>
        <v>51.557093425605537</v>
      </c>
      <c r="H32" s="69">
        <f>(DATA!AF35/DATA!H35)*100</f>
        <v>48.192771084337352</v>
      </c>
      <c r="I32" s="73">
        <f>(DATA!AG35/DATA!I35)*100</f>
        <v>47.967479674796749</v>
      </c>
      <c r="J32" s="73">
        <f>(DATA!AH35/DATA!J35)*100</f>
        <v>43.013698630136986</v>
      </c>
      <c r="K32" s="73">
        <f>(DATA!AI35/DATA!K35)*100</f>
        <v>40.186915887850468</v>
      </c>
      <c r="L32" s="73">
        <f>(DATA!AJ35/DATA!L35)*100</f>
        <v>44.224422442244226</v>
      </c>
      <c r="M32" s="73">
        <f>(DATA!AK35/DATA!M35)*100</f>
        <v>42.857142857142854</v>
      </c>
      <c r="N32" s="79">
        <f>(DATA!AL35/DATA!B35)*100</f>
        <v>35.9375</v>
      </c>
      <c r="O32" s="40">
        <f>(DATA!AM35/DATA!C35)*100</f>
        <v>42.944785276073624</v>
      </c>
      <c r="P32" s="40">
        <f>(DATA!AN35/DATA!D35)*100</f>
        <v>45.876288659793815</v>
      </c>
      <c r="Q32" s="40">
        <f>(DATA!AO35/DATA!E35)*100</f>
        <v>41.981132075471699</v>
      </c>
      <c r="R32" s="69">
        <f>(DATA!AP35/DATA!F35)*100</f>
        <v>51.267605633802816</v>
      </c>
      <c r="S32" s="69">
        <f>(DATA!AQ35/DATA!G35)*100</f>
        <v>48.442906574394463</v>
      </c>
      <c r="T32" s="69">
        <f>(DATA!AR35/DATA!H35)*100</f>
        <v>51.807228915662648</v>
      </c>
      <c r="U32" s="73">
        <f>(DATA!AS35/DATA!I35)*100</f>
        <v>52.032520325203258</v>
      </c>
      <c r="V32" s="73">
        <f>(DATA!AT35/DATA!J35)*100</f>
        <v>56.986301369863014</v>
      </c>
      <c r="W32" s="73">
        <f>(DATA!AU35/DATA!K35)*100</f>
        <v>59.813084112149525</v>
      </c>
      <c r="X32" s="73">
        <f>(DATA!AV35/DATA!L35)*100</f>
        <v>55.775577557755774</v>
      </c>
      <c r="Y32" s="73">
        <f>(DATA!AW35/DATA!M35)*100</f>
        <v>57.142857142857139</v>
      </c>
      <c r="Z32" s="79">
        <f>(DATA!AX35/DATA!N35)*100</f>
        <v>70.3125</v>
      </c>
      <c r="AA32" s="40">
        <f>(DATA!AY35/DATA!O35)*100</f>
        <v>58.895705521472394</v>
      </c>
      <c r="AB32" s="40">
        <f>(DATA!AZ35/DATA!P35)*100</f>
        <v>57.21649484536082</v>
      </c>
      <c r="AC32" s="40">
        <f>(DATA!BA35/DATA!Q35)*100</f>
        <v>64.761904761904759</v>
      </c>
      <c r="AD32" s="69">
        <f>(DATA!BB35/DATA!R35)*100</f>
        <v>59.025787965616047</v>
      </c>
      <c r="AE32" s="69">
        <f>(DATA!BC35/DATA!S35)*100</f>
        <v>57.295373665480433</v>
      </c>
      <c r="AF32" s="69">
        <f>(DATA!BD35/DATA!T35)*100</f>
        <v>58.307210031347964</v>
      </c>
      <c r="AG32" s="73">
        <f>(DATA!BE35/DATA!U35)*100</f>
        <v>51.800554016620502</v>
      </c>
      <c r="AH32" s="73">
        <f>(DATA!BF35/DATA!V35)*100</f>
        <v>50.279329608938554</v>
      </c>
      <c r="AI32" s="73">
        <f>(DATA!BG35/DATA!W35)*100</f>
        <v>56.026058631921828</v>
      </c>
      <c r="AJ32" s="73">
        <f>(DATA!BH35/DATA!X35)*100</f>
        <v>52.348993288590606</v>
      </c>
      <c r="AK32" s="73">
        <f>(DATA!BI35/DATA!Y35)*100</f>
        <v>56.599552572706934</v>
      </c>
      <c r="AL32" s="79">
        <f>(DATA!BJ35/DATA!N35)*100</f>
        <v>2.34375</v>
      </c>
      <c r="AM32" s="40">
        <f>(DATA!BK35/DATA!O35)*100</f>
        <v>1.2269938650306749</v>
      </c>
      <c r="AN32" s="40">
        <f>(DATA!BL35/DATA!P35)*100</f>
        <v>2.0618556701030926</v>
      </c>
      <c r="AO32" s="40">
        <f>(DATA!BM35/DATA!Q35)*100</f>
        <v>1.4285714285714286</v>
      </c>
      <c r="AP32" s="69">
        <f>(DATA!BN35/DATA!R35)*100</f>
        <v>1.1461318051575931</v>
      </c>
      <c r="AQ32" s="69">
        <f>(DATA!BO35/DATA!S35)*100</f>
        <v>1.0676156583629894</v>
      </c>
      <c r="AR32" s="69">
        <f>(DATA!BP35/DATA!T35)*100</f>
        <v>1.8808777429467085</v>
      </c>
      <c r="AS32" s="73">
        <f>(DATA!BQ35/DATA!U35)*100</f>
        <v>2.7700831024930745</v>
      </c>
      <c r="AT32" s="73">
        <f>(DATA!BR35/DATA!V35)*100</f>
        <v>2.2346368715083798</v>
      </c>
      <c r="AU32" s="73">
        <f>(DATA!BS35/DATA!W35)*100</f>
        <v>3.9087947882736152</v>
      </c>
      <c r="AV32" s="73">
        <f>(DATA!BT35/DATA!X35)*100</f>
        <v>2.6845637583892619</v>
      </c>
      <c r="AW32" s="73">
        <f>(DATA!BU35/DATA!Y35)*100</f>
        <v>2.4608501118568231</v>
      </c>
      <c r="AX32" s="41" t="str">
        <f>IF(DATA!BV35&gt;0,(DATA!BV35/DATA!BJ35)*100,"NA")</f>
        <v>NA</v>
      </c>
      <c r="AY32" s="40" t="str">
        <f>IF(DATA!BW35&gt;0,(DATA!BW35/DATA!BK35)*100,"NA")</f>
        <v>NA</v>
      </c>
      <c r="AZ32" s="40" t="str">
        <f>IF(DATA!BX35&gt;0,(DATA!BX35/DATA!BL35)*100,"NA")</f>
        <v>NA</v>
      </c>
      <c r="BA32" s="40" t="str">
        <f>IF(DATA!BY35&gt;0,(DATA!BY35/DATA!BM35)*100,"NA")</f>
        <v>NA</v>
      </c>
      <c r="BB32" s="40" t="str">
        <f>IF(DATA!BZ35&gt;0,(DATA!BZ35/DATA!BN35)*100,"NA")</f>
        <v>NA</v>
      </c>
      <c r="BC32" s="40" t="str">
        <f>IF(DATA!CA35&gt;0,(DATA!CA35/DATA!BO35)*100,"NA")</f>
        <v>NA</v>
      </c>
      <c r="BD32" s="40" t="str">
        <f>IF(DATA!CB35&gt;0,(DATA!CB35/DATA!BP35)*100,"NA")</f>
        <v>NA</v>
      </c>
      <c r="BE32" s="102" t="str">
        <f>IF(DATA!CC35&gt;0,(DATA!CC35/DATA!BQ35)*100,"NA")</f>
        <v>NA</v>
      </c>
      <c r="BF32" s="102" t="str">
        <f>IF(DATA!CD35&gt;0,(DATA!CD35/DATA!BR35)*100,"NA")</f>
        <v>NA</v>
      </c>
      <c r="BG32" s="102" t="str">
        <f>IF(DATA!CE35&gt;0,(DATA!CE35/DATA!BS35)*100,"NA")</f>
        <v>NA</v>
      </c>
      <c r="BH32" s="102" t="str">
        <f>IF(DATA!CF35&gt;0,(DATA!CF35/DATA!BT35)*100,"NA")</f>
        <v>NA</v>
      </c>
      <c r="BI32" s="102" t="str">
        <f>IF(DATA!CG35&gt;0,(DATA!CG35/DATA!BU35)*100,"NA")</f>
        <v>NA</v>
      </c>
      <c r="BJ32" s="79">
        <f>(DATA!CH35/DATA!N35)*100</f>
        <v>27.34375</v>
      </c>
      <c r="BK32" s="40">
        <f>(DATA!CI35/DATA!O35)*100</f>
        <v>21.472392638036812</v>
      </c>
      <c r="BL32" s="40">
        <f>(DATA!CJ35/DATA!P35)*100</f>
        <v>38.144329896907216</v>
      </c>
      <c r="BM32" s="40">
        <f>(DATA!CK35/DATA!Q35)*100</f>
        <v>30.952380952380953</v>
      </c>
      <c r="BN32" s="69">
        <f>(DATA!CL35/DATA!R35)*100</f>
        <v>34.670487106017191</v>
      </c>
      <c r="BO32" s="69">
        <f>(DATA!CM35/DATA!S35)*100</f>
        <v>32.028469750889684</v>
      </c>
      <c r="BP32" s="69">
        <f>(DATA!CN35/DATA!T35)*100</f>
        <v>34.796238244514107</v>
      </c>
      <c r="BQ32" s="73">
        <f>(DATA!CO35/DATA!U35)*100</f>
        <v>34.34903047091413</v>
      </c>
      <c r="BR32" s="73">
        <f>(DATA!CP35/DATA!V35)*100</f>
        <v>32.681564245810058</v>
      </c>
      <c r="BS32" s="73">
        <f>(DATA!CQ35/DATA!W35)*100</f>
        <v>29.967426710097723</v>
      </c>
      <c r="BT32" s="73">
        <f>(DATA!CR35/DATA!X35)*100</f>
        <v>31.879194630872483</v>
      </c>
      <c r="BU32" s="73">
        <f>(DATA!CS35/DATA!Y35)*100</f>
        <v>31.096196868008946</v>
      </c>
      <c r="BV32" s="79">
        <f>(DATA!CT35/DATA!N35)*100</f>
        <v>0</v>
      </c>
      <c r="BW32" s="40">
        <f>(DATA!CU35/DATA!O35)*100</f>
        <v>0</v>
      </c>
      <c r="BX32" s="40">
        <f>(DATA!CV35/DATA!P35)*100</f>
        <v>0</v>
      </c>
      <c r="BY32" s="40">
        <f>(DATA!CW35/DATA!Q35)*100</f>
        <v>0</v>
      </c>
      <c r="BZ32" s="69">
        <f>(DATA!CX35/DATA!R35)*100</f>
        <v>0</v>
      </c>
      <c r="CA32" s="69">
        <f>(DATA!CY35/DATA!S35)*100</f>
        <v>0</v>
      </c>
      <c r="CB32" s="69">
        <f>(DATA!CZ35/DATA!T35)*100</f>
        <v>0</v>
      </c>
      <c r="CC32" s="73">
        <f>(DATA!DA35/DATA!U35)*100</f>
        <v>0</v>
      </c>
      <c r="CD32" s="73">
        <f>(DATA!DB35/DATA!V35)*100</f>
        <v>0.83798882681564246</v>
      </c>
      <c r="CE32" s="73">
        <f>(DATA!DC35/DATA!W35)*100</f>
        <v>0.32573289902280134</v>
      </c>
      <c r="CF32" s="73">
        <f>(DATA!DD35/DATA!X35)*100</f>
        <v>0.33557046979865773</v>
      </c>
      <c r="CG32" s="73">
        <f>(DATA!DE35/DATA!Y35)*100</f>
        <v>0.89485458612975388</v>
      </c>
      <c r="CH32" s="79">
        <f>(DATA!DF35/DATA!N35)*100</f>
        <v>0</v>
      </c>
      <c r="CI32" s="40">
        <f>(DATA!DG35/DATA!O35)*100</f>
        <v>18.404907975460123</v>
      </c>
      <c r="CJ32" s="40">
        <f>(DATA!DH35/DATA!P35)*100</f>
        <v>2.5773195876288657</v>
      </c>
      <c r="CK32" s="40">
        <f>(DATA!DI35/DATA!Q35)*100</f>
        <v>2.8571428571428572</v>
      </c>
      <c r="CL32" s="69">
        <f>(DATA!DJ35/DATA!R35)*100</f>
        <v>5.1575931232091694</v>
      </c>
      <c r="CM32" s="69">
        <f>(DATA!DK35/DATA!S35)*100</f>
        <v>3.9145907473309607</v>
      </c>
      <c r="CN32" s="69">
        <f>(DATA!DL35/DATA!T35)*100</f>
        <v>5.0156739811912221</v>
      </c>
      <c r="CO32" s="73">
        <f>(DATA!DM35/DATA!U35)*100</f>
        <v>11.080332409972298</v>
      </c>
      <c r="CP32" s="73">
        <f>(DATA!DN35/DATA!V35)*100</f>
        <v>13.966480446927374</v>
      </c>
      <c r="CQ32" s="73">
        <f>(DATA!DO35/DATA!W35)*100</f>
        <v>9.7719869706840399</v>
      </c>
      <c r="CR32" s="73">
        <f>(DATA!DP35/DATA!X35)*100</f>
        <v>12.751677852348994</v>
      </c>
      <c r="CS32" s="73">
        <f>(DATA!DQ35/DATA!Y35)*100</f>
        <v>8.9485458612975393</v>
      </c>
      <c r="CT32" s="93">
        <f t="shared" si="2"/>
        <v>100</v>
      </c>
      <c r="CU32" s="86">
        <f t="shared" si="3"/>
        <v>100</v>
      </c>
      <c r="CV32" s="86">
        <f t="shared" si="4"/>
        <v>100</v>
      </c>
      <c r="CW32" s="86">
        <f t="shared" si="5"/>
        <v>100</v>
      </c>
      <c r="CX32" s="88">
        <f t="shared" si="6"/>
        <v>100</v>
      </c>
      <c r="CY32" s="88">
        <f t="shared" si="7"/>
        <v>100</v>
      </c>
      <c r="CZ32" s="88">
        <f t="shared" si="8"/>
        <v>100</v>
      </c>
      <c r="DA32" s="94">
        <f t="shared" si="25"/>
        <v>100</v>
      </c>
      <c r="DB32" s="94">
        <f t="shared" si="26"/>
        <v>100</v>
      </c>
      <c r="DC32" s="94">
        <f t="shared" si="27"/>
        <v>100</v>
      </c>
      <c r="DD32" s="94">
        <f t="shared" si="28"/>
        <v>100</v>
      </c>
      <c r="DE32" s="94">
        <f t="shared" si="28"/>
        <v>100</v>
      </c>
      <c r="DF32" s="93">
        <f t="shared" si="9"/>
        <v>100</v>
      </c>
      <c r="DG32" s="86">
        <f t="shared" si="10"/>
        <v>100</v>
      </c>
      <c r="DH32" s="86">
        <f t="shared" si="11"/>
        <v>100</v>
      </c>
      <c r="DI32" s="86">
        <f t="shared" si="12"/>
        <v>100</v>
      </c>
      <c r="DJ32" s="88">
        <f t="shared" si="13"/>
        <v>100</v>
      </c>
      <c r="DK32" s="88">
        <f t="shared" si="14"/>
        <v>94.306049822064068</v>
      </c>
      <c r="DL32" s="88">
        <f t="shared" si="15"/>
        <v>100</v>
      </c>
      <c r="DM32" s="94">
        <f t="shared" si="16"/>
        <v>100</v>
      </c>
      <c r="DN32" s="94">
        <f t="shared" si="17"/>
        <v>100</v>
      </c>
      <c r="DO32" s="94">
        <f t="shared" si="18"/>
        <v>100</v>
      </c>
      <c r="DP32" s="94">
        <f t="shared" si="19"/>
        <v>100</v>
      </c>
      <c r="DQ32" s="94">
        <f t="shared" si="20"/>
        <v>100</v>
      </c>
    </row>
    <row r="33" spans="1:121">
      <c r="A33" s="66" t="s">
        <v>68</v>
      </c>
      <c r="B33" s="69">
        <f>(DATA!Z36/DATA!B36)*100</f>
        <v>54.400000000000006</v>
      </c>
      <c r="C33" s="40">
        <f>(DATA!AA36/DATA!C36)*100</f>
        <v>52.325581395348841</v>
      </c>
      <c r="D33" s="40">
        <f>(DATA!AB36/DATA!D36)*100</f>
        <v>54.343434343434339</v>
      </c>
      <c r="E33" s="40">
        <f>(DATA!AC36/DATA!E36)*100</f>
        <v>53.295668549905841</v>
      </c>
      <c r="F33" s="69">
        <f>(DATA!AD36/DATA!F36)*100</f>
        <v>45.057034220532323</v>
      </c>
      <c r="G33" s="69">
        <f>(DATA!AE36/DATA!G36)*100</f>
        <v>45.956607495069036</v>
      </c>
      <c r="H33" s="69">
        <f>(DATA!AF36/DATA!H36)*100</f>
        <v>43.680297397769522</v>
      </c>
      <c r="I33" s="73">
        <f>(DATA!AG36/DATA!I36)*100</f>
        <v>42.756183745583037</v>
      </c>
      <c r="J33" s="73">
        <f>(DATA!AH36/DATA!J36)*100</f>
        <v>44</v>
      </c>
      <c r="K33" s="73">
        <f>(DATA!AI36/DATA!K36)*100</f>
        <v>43.613707165109034</v>
      </c>
      <c r="L33" s="73">
        <f>(DATA!AJ36/DATA!L36)*100</f>
        <v>44.227886056971514</v>
      </c>
      <c r="M33" s="73">
        <f>(DATA!AK36/DATA!M36)*100</f>
        <v>42.158273381294961</v>
      </c>
      <c r="N33" s="79">
        <f>(DATA!AL36/DATA!B36)*100</f>
        <v>45.6</v>
      </c>
      <c r="O33" s="40">
        <f>(DATA!AM36/DATA!C36)*100</f>
        <v>47.674418604651166</v>
      </c>
      <c r="P33" s="40">
        <f>(DATA!AN36/DATA!D36)*100</f>
        <v>45.656565656565654</v>
      </c>
      <c r="Q33" s="40">
        <f>(DATA!AO36/DATA!E36)*100</f>
        <v>46.704331450094159</v>
      </c>
      <c r="R33" s="69">
        <f>(DATA!AP36/DATA!F36)*100</f>
        <v>54.942965779467677</v>
      </c>
      <c r="S33" s="69">
        <f>(DATA!AQ36/DATA!G36)*100</f>
        <v>54.043392504930964</v>
      </c>
      <c r="T33" s="69">
        <f>(DATA!AR36/DATA!H36)*100</f>
        <v>56.319702602230478</v>
      </c>
      <c r="U33" s="73">
        <f>(DATA!AS36/DATA!I36)*100</f>
        <v>57.243816254416956</v>
      </c>
      <c r="V33" s="73">
        <f>(DATA!AT36/DATA!J36)*100</f>
        <v>56.000000000000007</v>
      </c>
      <c r="W33" s="73">
        <f>(DATA!AU36/DATA!K36)*100</f>
        <v>56.386292834890959</v>
      </c>
      <c r="X33" s="73">
        <f>(DATA!AV36/DATA!L36)*100</f>
        <v>55.772113943028486</v>
      </c>
      <c r="Y33" s="73">
        <f>(DATA!AW36/DATA!M36)*100</f>
        <v>57.841726618705039</v>
      </c>
      <c r="Z33" s="79">
        <f>(DATA!AX36/DATA!N36)*100</f>
        <v>95</v>
      </c>
      <c r="AA33" s="40">
        <f>(DATA!AY36/DATA!O36)*100</f>
        <v>95.339805825242721</v>
      </c>
      <c r="AB33" s="40">
        <f>(DATA!AZ36/DATA!P36)*100</f>
        <v>95.740365111561871</v>
      </c>
      <c r="AC33" s="40">
        <f>(DATA!BA36/DATA!Q36)*100</f>
        <v>93.84615384615384</v>
      </c>
      <c r="AD33" s="69">
        <f>(DATA!BB36/DATA!R36)*100</f>
        <v>93.023255813953483</v>
      </c>
      <c r="AE33" s="69">
        <f>(DATA!BC36/DATA!S36)*100</f>
        <v>91.596638655462186</v>
      </c>
      <c r="AF33" s="69">
        <f>(DATA!BD36/DATA!T36)*100</f>
        <v>91.362763915547035</v>
      </c>
      <c r="AG33" s="73">
        <f>(DATA!BE36/DATA!U36)*100</f>
        <v>90.909090909090907</v>
      </c>
      <c r="AH33" s="73">
        <f>(DATA!BF36/DATA!V36)*100</f>
        <v>89.388489208633089</v>
      </c>
      <c r="AI33" s="73">
        <f>(DATA!BG36/DATA!W36)*100</f>
        <v>87.987012987012989</v>
      </c>
      <c r="AJ33" s="73">
        <f>(DATA!BH36/DATA!X36)*100</f>
        <v>88.076311605723362</v>
      </c>
      <c r="AK33" s="73">
        <f>(DATA!BI36/DATA!Y36)*100</f>
        <v>85.850556438791742</v>
      </c>
      <c r="AL33" s="79">
        <f>(DATA!BJ36/DATA!N36)*100</f>
        <v>1.6</v>
      </c>
      <c r="AM33" s="40">
        <f>(DATA!BK36/DATA!O36)*100</f>
        <v>1.5533980582524272</v>
      </c>
      <c r="AN33" s="40">
        <f>(DATA!BL36/DATA!P36)*100</f>
        <v>2.028397565922921</v>
      </c>
      <c r="AO33" s="40">
        <f>(DATA!BM36/DATA!Q36)*100</f>
        <v>2.1153846153846154</v>
      </c>
      <c r="AP33" s="69">
        <f>(DATA!BN36/DATA!R36)*100</f>
        <v>0.77519379844961245</v>
      </c>
      <c r="AQ33" s="69">
        <f>(DATA!BO36/DATA!S36)*100</f>
        <v>1.8907563025210083</v>
      </c>
      <c r="AR33" s="69">
        <f>(DATA!BP36/DATA!T36)*100</f>
        <v>2.3032629558541267</v>
      </c>
      <c r="AS33" s="73">
        <f>(DATA!BQ36/DATA!U36)*100</f>
        <v>2.2263450834879404</v>
      </c>
      <c r="AT33" s="73">
        <f>(DATA!BR36/DATA!V36)*100</f>
        <v>1.7985611510791366</v>
      </c>
      <c r="AU33" s="73">
        <f>(DATA!BS36/DATA!W36)*100</f>
        <v>1.948051948051948</v>
      </c>
      <c r="AV33" s="73">
        <f>(DATA!BT36/DATA!X36)*100</f>
        <v>1.9077901430842605</v>
      </c>
      <c r="AW33" s="73">
        <f>(DATA!BU36/DATA!Y36)*100</f>
        <v>2.3847376788553261</v>
      </c>
      <c r="AX33" s="41" t="str">
        <f>IF(DATA!BV36&gt;0,(DATA!BV36/DATA!BJ36)*100,"NA")</f>
        <v>NA</v>
      </c>
      <c r="AY33" s="40" t="str">
        <f>IF(DATA!BW36&gt;0,(DATA!BW36/DATA!BK36)*100,"NA")</f>
        <v>NA</v>
      </c>
      <c r="AZ33" s="40" t="str">
        <f>IF(DATA!BX36&gt;0,(DATA!BX36/DATA!BL36)*100,"NA")</f>
        <v>NA</v>
      </c>
      <c r="BA33" s="40" t="str">
        <f>IF(DATA!BY36&gt;0,(DATA!BY36/DATA!BM36)*100,"NA")</f>
        <v>NA</v>
      </c>
      <c r="BB33" s="40" t="str">
        <f>IF(DATA!BZ36&gt;0,(DATA!BZ36/DATA!BN36)*100,"NA")</f>
        <v>NA</v>
      </c>
      <c r="BC33" s="40" t="str">
        <f>IF(DATA!CA36&gt;0,(DATA!CA36/DATA!BO36)*100,"NA")</f>
        <v>NA</v>
      </c>
      <c r="BD33" s="40" t="str">
        <f>IF(DATA!CB36&gt;0,(DATA!CB36/DATA!BP36)*100,"NA")</f>
        <v>NA</v>
      </c>
      <c r="BE33" s="102" t="str">
        <f>IF(DATA!CC36&gt;0,(DATA!CC36/DATA!BQ36)*100,"NA")</f>
        <v>NA</v>
      </c>
      <c r="BF33" s="102" t="str">
        <f>IF(DATA!CD36&gt;0,(DATA!CD36/DATA!BR36)*100,"NA")</f>
        <v>NA</v>
      </c>
      <c r="BG33" s="102" t="str">
        <f>IF(DATA!CE36&gt;0,(DATA!CE36/DATA!BS36)*100,"NA")</f>
        <v>NA</v>
      </c>
      <c r="BH33" s="102" t="str">
        <f>IF(DATA!CF36&gt;0,(DATA!CF36/DATA!BT36)*100,"NA")</f>
        <v>NA</v>
      </c>
      <c r="BI33" s="102" t="str">
        <f>IF(DATA!CG36&gt;0,(DATA!CG36/DATA!BU36)*100,"NA")</f>
        <v>NA</v>
      </c>
      <c r="BJ33" s="79">
        <f>(DATA!CH36/DATA!N36)*100</f>
        <v>1.6</v>
      </c>
      <c r="BK33" s="40">
        <f>(DATA!CI36/DATA!O36)*100</f>
        <v>1.5533980582524272</v>
      </c>
      <c r="BL33" s="40">
        <f>(DATA!CJ36/DATA!P36)*100</f>
        <v>0.81135902636916835</v>
      </c>
      <c r="BM33" s="40">
        <f>(DATA!CK36/DATA!Q36)*100</f>
        <v>2.3076923076923079</v>
      </c>
      <c r="BN33" s="69">
        <f>(DATA!CL36/DATA!R36)*100</f>
        <v>2.7131782945736433</v>
      </c>
      <c r="BO33" s="69">
        <f>(DATA!CM36/DATA!S36)*100</f>
        <v>3.5714285714285712</v>
      </c>
      <c r="BP33" s="69">
        <f>(DATA!CN36/DATA!T36)*100</f>
        <v>3.0710172744721689</v>
      </c>
      <c r="BQ33" s="73">
        <f>(DATA!CO36/DATA!U36)*100</f>
        <v>3.710575139146568</v>
      </c>
      <c r="BR33" s="73">
        <f>(DATA!CP36/DATA!V36)*100</f>
        <v>3.9568345323741005</v>
      </c>
      <c r="BS33" s="73">
        <f>(DATA!CQ36/DATA!W36)*100</f>
        <v>4.8701298701298708</v>
      </c>
      <c r="BT33" s="73">
        <f>(DATA!CR36/DATA!X36)*100</f>
        <v>4.7694753577106521</v>
      </c>
      <c r="BU33" s="73">
        <f>(DATA!CS36/DATA!Y36)*100</f>
        <v>6.359300476947535</v>
      </c>
      <c r="BV33" s="79">
        <f>(DATA!CT36/DATA!N36)*100</f>
        <v>0</v>
      </c>
      <c r="BW33" s="40">
        <f>(DATA!CU36/DATA!O36)*100</f>
        <v>0</v>
      </c>
      <c r="BX33" s="40">
        <f>(DATA!CV36/DATA!P36)*100</f>
        <v>0</v>
      </c>
      <c r="BY33" s="40">
        <f>(DATA!CW36/DATA!Q36)*100</f>
        <v>0</v>
      </c>
      <c r="BZ33" s="69">
        <f>(DATA!CX36/DATA!R36)*100</f>
        <v>0</v>
      </c>
      <c r="CA33" s="69">
        <f>(DATA!CY36/DATA!S36)*100</f>
        <v>0</v>
      </c>
      <c r="CB33" s="69">
        <f>(DATA!CZ36/DATA!T36)*100</f>
        <v>0</v>
      </c>
      <c r="CC33" s="73">
        <f>(DATA!DA36/DATA!U36)*100</f>
        <v>0</v>
      </c>
      <c r="CD33" s="73">
        <f>(DATA!DB36/DATA!V36)*100</f>
        <v>1.7985611510791366</v>
      </c>
      <c r="CE33" s="73">
        <f>(DATA!DC36/DATA!W36)*100</f>
        <v>2.2727272727272729</v>
      </c>
      <c r="CF33" s="73">
        <f>(DATA!DD36/DATA!X36)*100</f>
        <v>2.7027027027027026</v>
      </c>
      <c r="CG33" s="73">
        <f>(DATA!DE36/DATA!Y36)*100</f>
        <v>2.8616852146263914</v>
      </c>
      <c r="CH33" s="79">
        <f>(DATA!DF36/DATA!N36)*100</f>
        <v>1.7999999999999998</v>
      </c>
      <c r="CI33" s="40">
        <f>(DATA!DG36/DATA!O36)*100</f>
        <v>1.5533980582524272</v>
      </c>
      <c r="CJ33" s="40">
        <f>(DATA!DH36/DATA!P36)*100</f>
        <v>1.4198782961460445</v>
      </c>
      <c r="CK33" s="40">
        <f>(DATA!DI36/DATA!Q36)*100</f>
        <v>1.7307692307692308</v>
      </c>
      <c r="CL33" s="69">
        <f>(DATA!DJ36/DATA!R36)*100</f>
        <v>3.4883720930232558</v>
      </c>
      <c r="CM33" s="69">
        <f>(DATA!DK36/DATA!S36)*100</f>
        <v>2.9411764705882351</v>
      </c>
      <c r="CN33" s="69">
        <f>(DATA!DL36/DATA!T36)*100</f>
        <v>3.262955854126679</v>
      </c>
      <c r="CO33" s="73">
        <f>(DATA!DM36/DATA!U36)*100</f>
        <v>3.1539888682745829</v>
      </c>
      <c r="CP33" s="73">
        <f>(DATA!DN36/DATA!V36)*100</f>
        <v>3.0575539568345325</v>
      </c>
      <c r="CQ33" s="73">
        <f>(DATA!DO36/DATA!W36)*100</f>
        <v>2.9220779220779218</v>
      </c>
      <c r="CR33" s="73">
        <f>(DATA!DP36/DATA!X36)*100</f>
        <v>2.5437201907790143</v>
      </c>
      <c r="CS33" s="73">
        <f>(DATA!DQ36/DATA!Y36)*100</f>
        <v>2.5437201907790143</v>
      </c>
      <c r="CT33" s="93">
        <f t="shared" si="2"/>
        <v>100</v>
      </c>
      <c r="CU33" s="86">
        <f t="shared" si="3"/>
        <v>100</v>
      </c>
      <c r="CV33" s="86">
        <f t="shared" si="4"/>
        <v>100</v>
      </c>
      <c r="CW33" s="86">
        <f t="shared" si="5"/>
        <v>100</v>
      </c>
      <c r="CX33" s="88">
        <f t="shared" si="6"/>
        <v>100</v>
      </c>
      <c r="CY33" s="88">
        <f t="shared" si="7"/>
        <v>100</v>
      </c>
      <c r="CZ33" s="88">
        <f t="shared" si="8"/>
        <v>100</v>
      </c>
      <c r="DA33" s="94">
        <f t="shared" si="25"/>
        <v>100</v>
      </c>
      <c r="DB33" s="94">
        <f t="shared" si="26"/>
        <v>100</v>
      </c>
      <c r="DC33" s="94">
        <f t="shared" si="27"/>
        <v>100</v>
      </c>
      <c r="DD33" s="94">
        <f t="shared" si="28"/>
        <v>100</v>
      </c>
      <c r="DE33" s="94">
        <f t="shared" si="28"/>
        <v>100</v>
      </c>
      <c r="DF33" s="93">
        <f t="shared" si="9"/>
        <v>100</v>
      </c>
      <c r="DG33" s="86">
        <f t="shared" si="10"/>
        <v>100</v>
      </c>
      <c r="DH33" s="86">
        <f t="shared" si="11"/>
        <v>100</v>
      </c>
      <c r="DI33" s="86">
        <f t="shared" si="12"/>
        <v>100</v>
      </c>
      <c r="DJ33" s="88">
        <f t="shared" si="13"/>
        <v>100</v>
      </c>
      <c r="DK33" s="88">
        <f t="shared" si="14"/>
        <v>100</v>
      </c>
      <c r="DL33" s="88">
        <f t="shared" si="15"/>
        <v>100.00000000000001</v>
      </c>
      <c r="DM33" s="94">
        <f t="shared" si="16"/>
        <v>100</v>
      </c>
      <c r="DN33" s="94">
        <f t="shared" si="17"/>
        <v>100</v>
      </c>
      <c r="DO33" s="94">
        <f t="shared" si="18"/>
        <v>100</v>
      </c>
      <c r="DP33" s="94">
        <f t="shared" si="19"/>
        <v>99.999999999999986</v>
      </c>
      <c r="DQ33" s="94">
        <f t="shared" si="20"/>
        <v>100</v>
      </c>
    </row>
    <row r="34" spans="1:121">
      <c r="A34" s="63" t="s">
        <v>72</v>
      </c>
      <c r="B34" s="68">
        <f>(DATA!Z37/DATA!B37)*100</f>
        <v>83.571428571428569</v>
      </c>
      <c r="C34" s="40">
        <f>(DATA!AA37/DATA!C37)*100</f>
        <v>79.569892473118273</v>
      </c>
      <c r="D34" s="40">
        <f>(DATA!AB37/DATA!D37)*100</f>
        <v>70.967741935483872</v>
      </c>
      <c r="E34" s="40">
        <f>(DATA!AC37/DATA!E37)*100</f>
        <v>68.55345911949685</v>
      </c>
      <c r="F34" s="69">
        <f>(DATA!AD37/DATA!F37)*100</f>
        <v>72.727272727272734</v>
      </c>
      <c r="G34" s="69">
        <f>(DATA!AE37/DATA!G37)*100</f>
        <v>67.37588652482269</v>
      </c>
      <c r="H34" s="69">
        <f>(DATA!AF37/DATA!H37)*100</f>
        <v>66.388888888888886</v>
      </c>
      <c r="I34" s="73">
        <f>(DATA!AG37/DATA!I37)*100</f>
        <v>68.965517241379317</v>
      </c>
      <c r="J34" s="73">
        <f>(DATA!AH37/DATA!J37)*100</f>
        <v>65.137614678899084</v>
      </c>
      <c r="K34" s="73">
        <f>(DATA!AI37/DATA!K37)*100</f>
        <v>60.591133004926114</v>
      </c>
      <c r="L34" s="73">
        <f>(DATA!AJ37/DATA!L37)*100</f>
        <v>62.962962962962962</v>
      </c>
      <c r="M34" s="73">
        <f>(DATA!AK37/DATA!M37)*100</f>
        <v>56.81818181818182</v>
      </c>
      <c r="N34" s="77">
        <f>(DATA!AL37/DATA!B37)*100</f>
        <v>16.428571428571427</v>
      </c>
      <c r="O34" s="40">
        <f>(DATA!AM37/DATA!C37)*100</f>
        <v>20.43010752688172</v>
      </c>
      <c r="P34" s="40">
        <f>(DATA!AN37/DATA!D37)*100</f>
        <v>29.032258064516132</v>
      </c>
      <c r="Q34" s="40">
        <f>(DATA!AO37/DATA!E37)*100</f>
        <v>31.446540880503143</v>
      </c>
      <c r="R34" s="69">
        <f>(DATA!AP37/DATA!F37)*100</f>
        <v>27.27272727272727</v>
      </c>
      <c r="S34" s="69">
        <f>(DATA!AQ37/DATA!G37)*100</f>
        <v>32.62411347517731</v>
      </c>
      <c r="T34" s="69">
        <f>(DATA!AR37/DATA!H37)*100</f>
        <v>33.611111111111114</v>
      </c>
      <c r="U34" s="73">
        <f>(DATA!AS37/DATA!I37)*100</f>
        <v>31.03448275862069</v>
      </c>
      <c r="V34" s="73">
        <f>(DATA!AT37/DATA!J37)*100</f>
        <v>34.862385321100916</v>
      </c>
      <c r="W34" s="73">
        <f>(DATA!AU37/DATA!K37)*100</f>
        <v>39.408866995073893</v>
      </c>
      <c r="X34" s="73">
        <f>(DATA!AV37/DATA!L37)*100</f>
        <v>37.037037037037038</v>
      </c>
      <c r="Y34" s="73">
        <f>(DATA!AW37/DATA!M37)*100</f>
        <v>43.18181818181818</v>
      </c>
      <c r="Z34" s="77">
        <f>(DATA!AX37/DATA!N37)*100</f>
        <v>100</v>
      </c>
      <c r="AA34" s="40">
        <f>(DATA!AY37/DATA!O37)*100</f>
        <v>97.849462365591393</v>
      </c>
      <c r="AB34" s="40">
        <f>(DATA!AZ37/DATA!P37)*100</f>
        <v>94.193548387096769</v>
      </c>
      <c r="AC34" s="40">
        <f>(DATA!BA37/DATA!Q37)*100</f>
        <v>93.081761006289312</v>
      </c>
      <c r="AD34" s="69">
        <f>(DATA!BB37/DATA!R37)*100</f>
        <v>96.36363636363636</v>
      </c>
      <c r="AE34" s="69">
        <f>(DATA!BC37/DATA!S37)*100</f>
        <v>92.198581560283685</v>
      </c>
      <c r="AF34" s="69">
        <f>(DATA!BD37/DATA!T37)*100</f>
        <v>94.677871148459374</v>
      </c>
      <c r="AG34" s="73">
        <f>(DATA!BE37/DATA!U37)*100</f>
        <v>94.782608695652172</v>
      </c>
      <c r="AH34" s="73">
        <f>(DATA!BF37/DATA!V37)*100</f>
        <v>95.370370370370367</v>
      </c>
      <c r="AI34" s="73">
        <f>(DATA!BG37/DATA!W37)*100</f>
        <v>89.162561576354676</v>
      </c>
      <c r="AJ34" s="73">
        <f>(DATA!BH37/DATA!X37)*100</f>
        <v>88.888888888888886</v>
      </c>
      <c r="AK34" s="73">
        <f>(DATA!BI37/DATA!Y37)*100</f>
        <v>89.400921658986178</v>
      </c>
      <c r="AL34" s="77">
        <f>(DATA!BJ37/DATA!N37)*100</f>
        <v>0</v>
      </c>
      <c r="AM34" s="40">
        <f>(DATA!BK37/DATA!O37)*100</f>
        <v>1.0752688172043012</v>
      </c>
      <c r="AN34" s="40">
        <f>(DATA!BL37/DATA!P37)*100</f>
        <v>0.64516129032258063</v>
      </c>
      <c r="AO34" s="40">
        <f>(DATA!BM37/DATA!Q37)*100</f>
        <v>1.257861635220126</v>
      </c>
      <c r="AP34" s="69">
        <f>(DATA!BN37/DATA!R37)*100</f>
        <v>1.8181818181818181</v>
      </c>
      <c r="AQ34" s="69">
        <f>(DATA!BO37/DATA!S37)*100</f>
        <v>3.5460992907801421</v>
      </c>
      <c r="AR34" s="69">
        <f>(DATA!BP37/DATA!T37)*100</f>
        <v>0.84033613445378152</v>
      </c>
      <c r="AS34" s="73">
        <f>(DATA!BQ37/DATA!U37)*100</f>
        <v>2.6086956521739131</v>
      </c>
      <c r="AT34" s="73">
        <f>(DATA!BR37/DATA!V37)*100</f>
        <v>2.7777777777777777</v>
      </c>
      <c r="AU34" s="73">
        <f>(DATA!BS37/DATA!W37)*100</f>
        <v>3.9408866995073892</v>
      </c>
      <c r="AV34" s="73">
        <f>(DATA!BT37/DATA!X37)*100</f>
        <v>5.0925925925925926</v>
      </c>
      <c r="AW34" s="73">
        <f>(DATA!BU37/DATA!Y37)*100</f>
        <v>3.6866359447004609</v>
      </c>
      <c r="AX34" s="41" t="str">
        <f>IF(DATA!BV37&gt;0,(DATA!BV37/DATA!BJ37)*100,"NA")</f>
        <v>NA</v>
      </c>
      <c r="AY34" s="40" t="str">
        <f>IF(DATA!BW37&gt;0,(DATA!BW37/DATA!BK37)*100,"NA")</f>
        <v>NA</v>
      </c>
      <c r="AZ34" s="40" t="str">
        <f>IF(DATA!BX37&gt;0,(DATA!BX37/DATA!BL37)*100,"NA")</f>
        <v>NA</v>
      </c>
      <c r="BA34" s="40" t="str">
        <f>IF(DATA!BY37&gt;0,(DATA!BY37/DATA!BM37)*100,"NA")</f>
        <v>NA</v>
      </c>
      <c r="BB34" s="40" t="str">
        <f>IF(DATA!BZ37&gt;0,(DATA!BZ37/DATA!BN37)*100,"NA")</f>
        <v>NA</v>
      </c>
      <c r="BC34" s="40" t="str">
        <f>IF(DATA!CA37&gt;0,(DATA!CA37/DATA!BO37)*100,"NA")</f>
        <v>NA</v>
      </c>
      <c r="BD34" s="40" t="str">
        <f>IF(DATA!CB37&gt;0,(DATA!CB37/DATA!BP37)*100,"NA")</f>
        <v>NA</v>
      </c>
      <c r="BE34" s="102" t="str">
        <f>IF(DATA!CC37&gt;0,(DATA!CC37/DATA!BQ37)*100,"NA")</f>
        <v>NA</v>
      </c>
      <c r="BF34" s="102" t="str">
        <f>IF(DATA!CD37&gt;0,(DATA!CD37/DATA!BR37)*100,"NA")</f>
        <v>NA</v>
      </c>
      <c r="BG34" s="102" t="str">
        <f>IF(DATA!CE37&gt;0,(DATA!CE37/DATA!BS37)*100,"NA")</f>
        <v>NA</v>
      </c>
      <c r="BH34" s="102" t="str">
        <f>IF(DATA!CF37&gt;0,(DATA!CF37/DATA!BT37)*100,"NA")</f>
        <v>NA</v>
      </c>
      <c r="BI34" s="102" t="str">
        <f>IF(DATA!CG37&gt;0,(DATA!CG37/DATA!BU37)*100,"NA")</f>
        <v>NA</v>
      </c>
      <c r="BJ34" s="77">
        <f>(DATA!CH37/DATA!N37)*100</f>
        <v>0</v>
      </c>
      <c r="BK34" s="40">
        <f>(DATA!CI37/DATA!O37)*100</f>
        <v>0</v>
      </c>
      <c r="BL34" s="40">
        <f>(DATA!CJ37/DATA!P37)*100</f>
        <v>1.2903225806451613</v>
      </c>
      <c r="BM34" s="40">
        <f>(DATA!CK37/DATA!Q37)*100</f>
        <v>1.8867924528301887</v>
      </c>
      <c r="BN34" s="69">
        <f>(DATA!CL37/DATA!R37)*100</f>
        <v>1.8181818181818181</v>
      </c>
      <c r="BO34" s="69">
        <f>(DATA!CM37/DATA!S37)*100</f>
        <v>3.5460992907801421</v>
      </c>
      <c r="BP34" s="69">
        <f>(DATA!CN37/DATA!T37)*100</f>
        <v>1.680672268907563</v>
      </c>
      <c r="BQ34" s="73">
        <f>(DATA!CO37/DATA!U37)*100</f>
        <v>2.6086956521739131</v>
      </c>
      <c r="BR34" s="73">
        <f>(DATA!CP37/DATA!V37)*100</f>
        <v>0.92592592592592582</v>
      </c>
      <c r="BS34" s="73">
        <f>(DATA!CQ37/DATA!W37)*100</f>
        <v>4.4334975369458132</v>
      </c>
      <c r="BT34" s="73">
        <f>(DATA!CR37/DATA!X37)*100</f>
        <v>3.2407407407407405</v>
      </c>
      <c r="BU34" s="73">
        <f>(DATA!CS37/DATA!Y37)*100</f>
        <v>4.6082949308755765</v>
      </c>
      <c r="BV34" s="77">
        <f>(DATA!CT37/DATA!N37)*100</f>
        <v>0</v>
      </c>
      <c r="BW34" s="40">
        <f>(DATA!CU37/DATA!O37)*100</f>
        <v>0</v>
      </c>
      <c r="BX34" s="40">
        <f>(DATA!CV37/DATA!P37)*100</f>
        <v>0</v>
      </c>
      <c r="BY34" s="40">
        <f>(DATA!CW37/DATA!Q37)*100</f>
        <v>0</v>
      </c>
      <c r="BZ34" s="69">
        <f>(DATA!CX37/DATA!R37)*100</f>
        <v>0</v>
      </c>
      <c r="CA34" s="69">
        <f>(DATA!CY37/DATA!S37)*100</f>
        <v>0</v>
      </c>
      <c r="CB34" s="69">
        <f>(DATA!CZ37/DATA!T37)*100</f>
        <v>0</v>
      </c>
      <c r="CC34" s="73">
        <f>(DATA!DA37/DATA!U37)*100</f>
        <v>0</v>
      </c>
      <c r="CD34" s="73">
        <f>(DATA!DB37/DATA!V37)*100</f>
        <v>0</v>
      </c>
      <c r="CE34" s="73">
        <f>(DATA!DC37/DATA!W37)*100</f>
        <v>0</v>
      </c>
      <c r="CF34" s="73">
        <f>(DATA!DD37/DATA!X37)*100</f>
        <v>0.46296296296296291</v>
      </c>
      <c r="CG34" s="73">
        <f>(DATA!DE37/DATA!Y37)*100</f>
        <v>0</v>
      </c>
      <c r="CH34" s="77">
        <f>(DATA!DF37/DATA!N37)*100</f>
        <v>0</v>
      </c>
      <c r="CI34" s="40">
        <f>(DATA!DG37/DATA!O37)*100</f>
        <v>1.0752688172043012</v>
      </c>
      <c r="CJ34" s="40">
        <f>(DATA!DH37/DATA!P37)*100</f>
        <v>3.870967741935484</v>
      </c>
      <c r="CK34" s="40">
        <f>(DATA!DI37/DATA!Q37)*100</f>
        <v>3.7735849056603774</v>
      </c>
      <c r="CL34" s="69">
        <f>(DATA!DJ37/DATA!R37)*100</f>
        <v>0</v>
      </c>
      <c r="CM34" s="69">
        <f>(DATA!DK37/DATA!S37)*100</f>
        <v>0.70921985815602839</v>
      </c>
      <c r="CN34" s="69">
        <f>(DATA!DL37/DATA!T37)*100</f>
        <v>2.801120448179272</v>
      </c>
      <c r="CO34" s="73">
        <f>(DATA!DM37/DATA!U37)*100</f>
        <v>0</v>
      </c>
      <c r="CP34" s="73">
        <f>(DATA!DN37/DATA!V37)*100</f>
        <v>0.92592592592592582</v>
      </c>
      <c r="CQ34" s="73">
        <f>(DATA!DO37/DATA!W37)*100</f>
        <v>2.4630541871921183</v>
      </c>
      <c r="CR34" s="73">
        <f>(DATA!DP37/DATA!X37)*100</f>
        <v>2.3148148148148149</v>
      </c>
      <c r="CS34" s="73">
        <f>(DATA!DQ37/DATA!Y37)*100</f>
        <v>2.3041474654377883</v>
      </c>
      <c r="CT34" s="87">
        <f t="shared" si="2"/>
        <v>100</v>
      </c>
      <c r="CU34" s="86">
        <f t="shared" si="3"/>
        <v>100</v>
      </c>
      <c r="CV34" s="86">
        <f t="shared" si="4"/>
        <v>100</v>
      </c>
      <c r="CW34" s="86">
        <f t="shared" si="5"/>
        <v>100</v>
      </c>
      <c r="CX34" s="88">
        <f t="shared" si="6"/>
        <v>100</v>
      </c>
      <c r="CY34" s="88">
        <f t="shared" si="7"/>
        <v>100</v>
      </c>
      <c r="CZ34" s="88">
        <f t="shared" si="8"/>
        <v>100</v>
      </c>
      <c r="DA34" s="94">
        <f t="shared" si="25"/>
        <v>100</v>
      </c>
      <c r="DB34" s="94">
        <f t="shared" si="26"/>
        <v>100</v>
      </c>
      <c r="DC34" s="94">
        <f t="shared" si="27"/>
        <v>100</v>
      </c>
      <c r="DD34" s="94">
        <f t="shared" si="28"/>
        <v>100</v>
      </c>
      <c r="DE34" s="94">
        <f t="shared" si="28"/>
        <v>100</v>
      </c>
      <c r="DF34" s="87">
        <f t="shared" si="9"/>
        <v>100</v>
      </c>
      <c r="DG34" s="86">
        <f t="shared" si="10"/>
        <v>100</v>
      </c>
      <c r="DH34" s="86">
        <f t="shared" si="11"/>
        <v>100</v>
      </c>
      <c r="DI34" s="86">
        <f t="shared" si="12"/>
        <v>100</v>
      </c>
      <c r="DJ34" s="88">
        <f t="shared" si="13"/>
        <v>100</v>
      </c>
      <c r="DK34" s="88">
        <f t="shared" si="14"/>
        <v>100</v>
      </c>
      <c r="DL34" s="88">
        <f t="shared" si="15"/>
        <v>99.999999999999986</v>
      </c>
      <c r="DM34" s="94">
        <f t="shared" si="16"/>
        <v>100</v>
      </c>
      <c r="DN34" s="94">
        <f t="shared" si="17"/>
        <v>100</v>
      </c>
      <c r="DO34" s="94">
        <f t="shared" si="18"/>
        <v>100</v>
      </c>
      <c r="DP34" s="94">
        <f t="shared" si="19"/>
        <v>100</v>
      </c>
      <c r="DQ34" s="94">
        <f t="shared" si="20"/>
        <v>100</v>
      </c>
    </row>
    <row r="35" spans="1:121">
      <c r="A35" s="66" t="s">
        <v>74</v>
      </c>
      <c r="B35" s="69">
        <f>(DATA!Z38/DATA!B38)*100</f>
        <v>53.595658073270016</v>
      </c>
      <c r="C35" s="40">
        <f>(DATA!AA38/DATA!C38)*100</f>
        <v>47.671568627450981</v>
      </c>
      <c r="D35" s="40">
        <f>(DATA!AB38/DATA!D38)*100</f>
        <v>45.005149330587024</v>
      </c>
      <c r="E35" s="40">
        <f>(DATA!AC38/DATA!E38)*100</f>
        <v>43.606870229007633</v>
      </c>
      <c r="F35" s="69">
        <f>(DATA!AD38/DATA!F38)*100</f>
        <v>38.497970230040593</v>
      </c>
      <c r="G35" s="69">
        <f>(DATA!AE38/DATA!G38)*100</f>
        <v>38.770053475935825</v>
      </c>
      <c r="H35" s="69">
        <f>(DATA!AF38/DATA!H38)*100</f>
        <v>38.860103626943001</v>
      </c>
      <c r="I35" s="73">
        <f>(DATA!AG38/DATA!I38)*100</f>
        <v>37.291981845688348</v>
      </c>
      <c r="J35" s="73">
        <f>(DATA!AH38/DATA!J38)*100</f>
        <v>37.11414213926777</v>
      </c>
      <c r="K35" s="73">
        <f>(DATA!AI38/DATA!K38)*100</f>
        <v>36.952861952861952</v>
      </c>
      <c r="L35" s="73">
        <f>(DATA!AJ38/DATA!L38)*100</f>
        <v>36.134453781512605</v>
      </c>
      <c r="M35" s="73">
        <f>(DATA!AK38/DATA!M38)*100</f>
        <v>36.368715083798882</v>
      </c>
      <c r="N35" s="79">
        <f>(DATA!AL38/DATA!B38)*100</f>
        <v>46.404341926729984</v>
      </c>
      <c r="O35" s="40">
        <f>(DATA!AM38/DATA!C38)*100</f>
        <v>52.328431372549019</v>
      </c>
      <c r="P35" s="40">
        <f>(DATA!AN38/DATA!D38)*100</f>
        <v>54.994850669412976</v>
      </c>
      <c r="Q35" s="40">
        <f>(DATA!AO38/DATA!E38)*100</f>
        <v>56.393129770992367</v>
      </c>
      <c r="R35" s="69">
        <f>(DATA!AP38/DATA!F38)*100</f>
        <v>61.502029769959407</v>
      </c>
      <c r="S35" s="69">
        <f>(DATA!AQ38/DATA!G38)*100</f>
        <v>61.229946524064175</v>
      </c>
      <c r="T35" s="69">
        <f>(DATA!AR38/DATA!H38)*100</f>
        <v>61.139896373056992</v>
      </c>
      <c r="U35" s="73">
        <f>(DATA!AS38/DATA!I38)*100</f>
        <v>62.708018154311652</v>
      </c>
      <c r="V35" s="73">
        <f>(DATA!AT38/DATA!J38)*100</f>
        <v>62.88585786073223</v>
      </c>
      <c r="W35" s="73">
        <f>(DATA!AU38/DATA!K38)*100</f>
        <v>63.047138047138048</v>
      </c>
      <c r="X35" s="73">
        <f>(DATA!AV38/DATA!L38)*100</f>
        <v>63.865546218487388</v>
      </c>
      <c r="Y35" s="73">
        <f>(DATA!AW38/DATA!M38)*100</f>
        <v>63.63128491620111</v>
      </c>
      <c r="Z35" s="79">
        <f>(DATA!AX38/DATA!N38)*100</f>
        <v>86.431478968792391</v>
      </c>
      <c r="AA35" s="40">
        <f>(DATA!AY38/DATA!O38)*100</f>
        <v>85.294117647058826</v>
      </c>
      <c r="AB35" s="40">
        <f>(DATA!AZ38/DATA!P38)*100</f>
        <v>84.757981462409887</v>
      </c>
      <c r="AC35" s="40">
        <f>(DATA!BA38/DATA!Q38)*100</f>
        <v>84.351145038167942</v>
      </c>
      <c r="AD35" s="69">
        <f>(DATA!BB38/DATA!R38)*100</f>
        <v>82.59986459038592</v>
      </c>
      <c r="AE35" s="69">
        <f>(DATA!BC38/DATA!S38)*100</f>
        <v>82.931726907630519</v>
      </c>
      <c r="AF35" s="69">
        <f>(DATA!BD38/DATA!T38)*100</f>
        <v>83.560753736192325</v>
      </c>
      <c r="AG35" s="73">
        <f>(DATA!BE38/DATA!U38)*100</f>
        <v>84.08225437928408</v>
      </c>
      <c r="AH35" s="73">
        <f>(DATA!BF38/DATA!V38)*100</f>
        <v>82.863340563991329</v>
      </c>
      <c r="AI35" s="73">
        <f>(DATA!BG38/DATA!W38)*100</f>
        <v>81.452991452991455</v>
      </c>
      <c r="AJ35" s="73">
        <f>(DATA!BH38/DATA!X38)*100</f>
        <v>78.687258687258691</v>
      </c>
      <c r="AK35" s="73">
        <f>(DATA!BI38/DATA!Y38)*100</f>
        <v>75.594563986409966</v>
      </c>
      <c r="AL35" s="79">
        <f>(DATA!BJ38/DATA!N38)*100</f>
        <v>5.1560379918588879</v>
      </c>
      <c r="AM35" s="40">
        <f>(DATA!BK38/DATA!O38)*100</f>
        <v>5.1470588235294112</v>
      </c>
      <c r="AN35" s="40">
        <f>(DATA!BL38/DATA!P38)*100</f>
        <v>5.1493305870236874</v>
      </c>
      <c r="AO35" s="40">
        <f>(DATA!BM38/DATA!Q38)*100</f>
        <v>5.0572519083969469</v>
      </c>
      <c r="AP35" s="69">
        <f>(DATA!BN38/DATA!R38)*100</f>
        <v>5.0778605280974949</v>
      </c>
      <c r="AQ35" s="69">
        <f>(DATA!BO38/DATA!S38)*100</f>
        <v>5.4216867469879517</v>
      </c>
      <c r="AR35" s="69">
        <f>(DATA!BP38/DATA!T38)*100</f>
        <v>5.1332033788174138</v>
      </c>
      <c r="AS35" s="73">
        <f>(DATA!BQ38/DATA!U38)*100</f>
        <v>5.1028179741051023</v>
      </c>
      <c r="AT35" s="73">
        <f>(DATA!BR38/DATA!V38)*100</f>
        <v>4.6999276934201015</v>
      </c>
      <c r="AU35" s="73">
        <f>(DATA!BS38/DATA!W38)*100</f>
        <v>4.700854700854701</v>
      </c>
      <c r="AV35" s="73">
        <f>(DATA!BT38/DATA!X38)*100</f>
        <v>4.942084942084942</v>
      </c>
      <c r="AW35" s="73">
        <f>(DATA!BU38/DATA!Y38)*100</f>
        <v>5.8323895809739525</v>
      </c>
      <c r="AX35" s="41" t="str">
        <f>IF(DATA!BV38&gt;0,(DATA!BV38/DATA!BJ38)*100,"NA")</f>
        <v>NA</v>
      </c>
      <c r="AY35" s="40" t="str">
        <f>IF(DATA!BW38&gt;0,(DATA!BW38/DATA!BK38)*100,"NA")</f>
        <v>NA</v>
      </c>
      <c r="AZ35" s="40" t="str">
        <f>IF(DATA!BX38&gt;0,(DATA!BX38/DATA!BL38)*100,"NA")</f>
        <v>NA</v>
      </c>
      <c r="BA35" s="40" t="str">
        <f>IF(DATA!BY38&gt;0,(DATA!BY38/DATA!BM38)*100,"NA")</f>
        <v>NA</v>
      </c>
      <c r="BB35" s="40" t="str">
        <f>IF(DATA!BZ38&gt;0,(DATA!BZ38/DATA!BN38)*100,"NA")</f>
        <v>NA</v>
      </c>
      <c r="BC35" s="40" t="str">
        <f>IF(DATA!CA38&gt;0,(DATA!CA38/DATA!BO38)*100,"NA")</f>
        <v>NA</v>
      </c>
      <c r="BD35" s="40" t="str">
        <f>IF(DATA!CB38&gt;0,(DATA!CB38/DATA!BP38)*100,"NA")</f>
        <v>NA</v>
      </c>
      <c r="BE35" s="102" t="str">
        <f>IF(DATA!CC38&gt;0,(DATA!CC38/DATA!BQ38)*100,"NA")</f>
        <v>NA</v>
      </c>
      <c r="BF35" s="102" t="str">
        <f>IF(DATA!CD38&gt;0,(DATA!CD38/DATA!BR38)*100,"NA")</f>
        <v>NA</v>
      </c>
      <c r="BG35" s="102" t="str">
        <f>IF(DATA!CE38&gt;0,(DATA!CE38/DATA!BS38)*100,"NA")</f>
        <v>NA</v>
      </c>
      <c r="BH35" s="102" t="str">
        <f>IF(DATA!CF38&gt;0,(DATA!CF38/DATA!BT38)*100,"NA")</f>
        <v>NA</v>
      </c>
      <c r="BI35" s="102" t="str">
        <f>IF(DATA!CG38&gt;0,(DATA!CG38/DATA!BU38)*100,"NA")</f>
        <v>NA</v>
      </c>
      <c r="BJ35" s="79">
        <f>(DATA!CH38/DATA!N38)*100</f>
        <v>2.4423337856173677</v>
      </c>
      <c r="BK35" s="40">
        <f>(DATA!CI38/DATA!O38)*100</f>
        <v>2.5735294117647056</v>
      </c>
      <c r="BL35" s="40">
        <f>(DATA!CJ38/DATA!P38)*100</f>
        <v>3.913491246138002</v>
      </c>
      <c r="BM35" s="40">
        <f>(DATA!CK38/DATA!Q38)*100</f>
        <v>3.3396946564885495</v>
      </c>
      <c r="BN35" s="69">
        <f>(DATA!CL38/DATA!R38)*100</f>
        <v>3.5883547731888963</v>
      </c>
      <c r="BO35" s="69">
        <f>(DATA!CM38/DATA!S38)*100</f>
        <v>4.5515394912985272</v>
      </c>
      <c r="BP35" s="69">
        <f>(DATA!CN38/DATA!T38)*100</f>
        <v>3.7686809616634176</v>
      </c>
      <c r="BQ35" s="73">
        <f>(DATA!CO38/DATA!U38)*100</f>
        <v>3.6557501904036558</v>
      </c>
      <c r="BR35" s="73">
        <f>(DATA!CP38/DATA!V38)*100</f>
        <v>3.1091829356471439</v>
      </c>
      <c r="BS35" s="73">
        <f>(DATA!CQ38/DATA!W38)*100</f>
        <v>3.0769230769230771</v>
      </c>
      <c r="BT35" s="73">
        <f>(DATA!CR38/DATA!X38)*100</f>
        <v>4.4015444015444016</v>
      </c>
      <c r="BU35" s="73">
        <f>(DATA!CS38/DATA!Y38)*100</f>
        <v>4.8697621744054365</v>
      </c>
      <c r="BV35" s="79">
        <f>(DATA!CT38/DATA!N38)*100</f>
        <v>0</v>
      </c>
      <c r="BW35" s="40">
        <f>(DATA!CU38/DATA!O38)*100</f>
        <v>0</v>
      </c>
      <c r="BX35" s="40">
        <f>(DATA!CV38/DATA!P38)*100</f>
        <v>0</v>
      </c>
      <c r="BY35" s="40">
        <f>(DATA!CW38/DATA!Q38)*100</f>
        <v>0</v>
      </c>
      <c r="BZ35" s="69">
        <f>(DATA!CX38/DATA!R38)*100</f>
        <v>0</v>
      </c>
      <c r="CA35" s="69">
        <f>(DATA!CY38/DATA!S38)*100</f>
        <v>0</v>
      </c>
      <c r="CB35" s="69">
        <f>(DATA!CZ38/DATA!T38)*100</f>
        <v>0</v>
      </c>
      <c r="CC35" s="73">
        <f>(DATA!DA38/DATA!U38)*100</f>
        <v>0.6854531607006854</v>
      </c>
      <c r="CD35" s="73">
        <f>(DATA!DB38/DATA!V38)*100</f>
        <v>0.86767895878524948</v>
      </c>
      <c r="CE35" s="73">
        <f>(DATA!DC38/DATA!W38)*100</f>
        <v>1.2820512820512819</v>
      </c>
      <c r="CF35" s="73">
        <f>(DATA!DD38/DATA!X38)*100</f>
        <v>1.8532818532818531</v>
      </c>
      <c r="CG35" s="73">
        <f>(DATA!DE38/DATA!Y38)*100</f>
        <v>2.1517553793884483</v>
      </c>
      <c r="CH35" s="79">
        <f>(DATA!DF38/DATA!N38)*100</f>
        <v>5.9701492537313428</v>
      </c>
      <c r="CI35" s="40">
        <f>(DATA!DG38/DATA!O38)*100</f>
        <v>6.9852941176470589</v>
      </c>
      <c r="CJ35" s="40">
        <f>(DATA!DH38/DATA!P38)*100</f>
        <v>6.1791967044284242</v>
      </c>
      <c r="CK35" s="40">
        <f>(DATA!DI38/DATA!Q38)*100</f>
        <v>7.2519083969465647</v>
      </c>
      <c r="CL35" s="69">
        <f>(DATA!DJ38/DATA!R38)*100</f>
        <v>8.7339201083276912</v>
      </c>
      <c r="CM35" s="69">
        <f>(DATA!DK38/DATA!S38)*100</f>
        <v>7.0950468540829981</v>
      </c>
      <c r="CN35" s="69">
        <f>(DATA!DL38/DATA!T38)*100</f>
        <v>7.5373619233268352</v>
      </c>
      <c r="CO35" s="73">
        <f>(DATA!DM38/DATA!U38)*100</f>
        <v>6.4737242955064733</v>
      </c>
      <c r="CP35" s="73">
        <f>(DATA!DN38/DATA!V38)*100</f>
        <v>8.4598698481561811</v>
      </c>
      <c r="CQ35" s="73">
        <f>(DATA!DO38/DATA!W38)*100</f>
        <v>9.4871794871794872</v>
      </c>
      <c r="CR35" s="73">
        <f>(DATA!DP38/DATA!X38)*100</f>
        <v>10.115830115830116</v>
      </c>
      <c r="CS35" s="73">
        <f>(DATA!DQ38/DATA!Y38)*100</f>
        <v>11.551528878822197</v>
      </c>
      <c r="CT35" s="93">
        <f t="shared" si="2"/>
        <v>100</v>
      </c>
      <c r="CU35" s="86">
        <f t="shared" si="3"/>
        <v>100</v>
      </c>
      <c r="CV35" s="86">
        <f t="shared" si="4"/>
        <v>100</v>
      </c>
      <c r="CW35" s="86">
        <f t="shared" si="5"/>
        <v>100</v>
      </c>
      <c r="CX35" s="88">
        <f t="shared" si="6"/>
        <v>100</v>
      </c>
      <c r="CY35" s="88">
        <f t="shared" si="7"/>
        <v>100</v>
      </c>
      <c r="CZ35" s="88">
        <f t="shared" si="8"/>
        <v>100</v>
      </c>
      <c r="DA35" s="94">
        <f t="shared" si="25"/>
        <v>100</v>
      </c>
      <c r="DB35" s="94">
        <f t="shared" si="26"/>
        <v>100</v>
      </c>
      <c r="DC35" s="94">
        <f t="shared" si="27"/>
        <v>100</v>
      </c>
      <c r="DD35" s="94">
        <f t="shared" si="28"/>
        <v>100</v>
      </c>
      <c r="DE35" s="94">
        <f t="shared" si="28"/>
        <v>100</v>
      </c>
      <c r="DF35" s="93">
        <f t="shared" si="9"/>
        <v>99.999999999999986</v>
      </c>
      <c r="DG35" s="86">
        <f t="shared" si="10"/>
        <v>100</v>
      </c>
      <c r="DH35" s="86">
        <f t="shared" si="11"/>
        <v>100</v>
      </c>
      <c r="DI35" s="86">
        <f t="shared" si="12"/>
        <v>100</v>
      </c>
      <c r="DJ35" s="88">
        <f t="shared" si="13"/>
        <v>100</v>
      </c>
      <c r="DK35" s="88">
        <f t="shared" si="14"/>
        <v>100</v>
      </c>
      <c r="DL35" s="88">
        <f t="shared" si="15"/>
        <v>100</v>
      </c>
      <c r="DM35" s="94">
        <f t="shared" si="16"/>
        <v>100</v>
      </c>
      <c r="DN35" s="94">
        <f t="shared" si="17"/>
        <v>100</v>
      </c>
      <c r="DO35" s="94">
        <f t="shared" si="18"/>
        <v>100</v>
      </c>
      <c r="DP35" s="94">
        <f t="shared" si="19"/>
        <v>100</v>
      </c>
      <c r="DQ35" s="94">
        <f t="shared" si="20"/>
        <v>100</v>
      </c>
    </row>
    <row r="36" spans="1:121">
      <c r="A36" s="64" t="s">
        <v>76</v>
      </c>
      <c r="B36" s="70">
        <f>(DATA!Z39/DATA!B39)*100</f>
        <v>75.641025641025635</v>
      </c>
      <c r="C36" s="71">
        <f>(DATA!AA39/DATA!C39)*100</f>
        <v>68.367346938775512</v>
      </c>
      <c r="D36" s="71">
        <f>(DATA!AB39/DATA!D39)*100</f>
        <v>65.26315789473685</v>
      </c>
      <c r="E36" s="71">
        <f>(DATA!AC39/DATA!E39)*100</f>
        <v>60.638297872340431</v>
      </c>
      <c r="F36" s="72">
        <f>(DATA!AD39/DATA!F39)*100</f>
        <v>50</v>
      </c>
      <c r="G36" s="72">
        <f>(DATA!AE39/DATA!G39)*100</f>
        <v>45.138888888888893</v>
      </c>
      <c r="H36" s="72">
        <f>(DATA!AF39/DATA!H39)*100</f>
        <v>47.435897435897431</v>
      </c>
      <c r="I36" s="74">
        <f>(DATA!AG39/DATA!I39)*100</f>
        <v>42.696629213483142</v>
      </c>
      <c r="J36" s="74">
        <f>(DATA!AH39/DATA!J39)*100</f>
        <v>42.384105960264904</v>
      </c>
      <c r="K36" s="74">
        <f>(DATA!AI39/DATA!K39)*100</f>
        <v>43.827160493827158</v>
      </c>
      <c r="L36" s="74">
        <f>(DATA!AJ39/DATA!L39)*100</f>
        <v>44.811320754716981</v>
      </c>
      <c r="M36" s="74">
        <f>(DATA!AK39/DATA!M39)*100</f>
        <v>44.334975369458128</v>
      </c>
      <c r="N36" s="78">
        <f>(DATA!AL39/DATA!B39)*100</f>
        <v>24.358974358974358</v>
      </c>
      <c r="O36" s="71">
        <f>(DATA!AM39/DATA!C39)*100</f>
        <v>31.632653061224492</v>
      </c>
      <c r="P36" s="71">
        <f>(DATA!AN39/DATA!D39)*100</f>
        <v>34.736842105263158</v>
      </c>
      <c r="Q36" s="71">
        <f>(DATA!AO39/DATA!E39)*100</f>
        <v>39.361702127659576</v>
      </c>
      <c r="R36" s="72">
        <f>(DATA!AP39/DATA!F39)*100</f>
        <v>50</v>
      </c>
      <c r="S36" s="72">
        <f>(DATA!AQ39/DATA!G39)*100</f>
        <v>54.861111111111114</v>
      </c>
      <c r="T36" s="72">
        <f>(DATA!AR39/DATA!H39)*100</f>
        <v>52.564102564102569</v>
      </c>
      <c r="U36" s="74">
        <f>(DATA!AS39/DATA!I39)*100</f>
        <v>57.303370786516851</v>
      </c>
      <c r="V36" s="74">
        <f>(DATA!AT39/DATA!J39)*100</f>
        <v>57.615894039735096</v>
      </c>
      <c r="W36" s="74">
        <f>(DATA!AU39/DATA!K39)*100</f>
        <v>56.172839506172842</v>
      </c>
      <c r="X36" s="74">
        <f>(DATA!AV39/DATA!L39)*100</f>
        <v>55.188679245283026</v>
      </c>
      <c r="Y36" s="74">
        <f>(DATA!AW39/DATA!M39)*100</f>
        <v>55.665024630541872</v>
      </c>
      <c r="Z36" s="78">
        <f>(DATA!AX39/DATA!N39)*100</f>
        <v>97.435897435897431</v>
      </c>
      <c r="AA36" s="71">
        <f>(DATA!AY39/DATA!O39)*100</f>
        <v>95.918367346938766</v>
      </c>
      <c r="AB36" s="71">
        <f>(DATA!AZ39/DATA!P39)*100</f>
        <v>95.78947368421052</v>
      </c>
      <c r="AC36" s="71">
        <f>(DATA!BA39/DATA!Q39)*100</f>
        <v>96.808510638297875</v>
      </c>
      <c r="AD36" s="72">
        <f>(DATA!BB39/DATA!R39)*100</f>
        <v>95.370370370370367</v>
      </c>
      <c r="AE36" s="72">
        <f>(DATA!BC39/DATA!S39)*100</f>
        <v>93.75</v>
      </c>
      <c r="AF36" s="72">
        <f>(DATA!BD39/DATA!T39)*100</f>
        <v>92.948717948717956</v>
      </c>
      <c r="AG36" s="74">
        <f>(DATA!BE39/DATA!U39)*100</f>
        <v>93.82022471910112</v>
      </c>
      <c r="AH36" s="74">
        <f>(DATA!BF39/DATA!V39)*100</f>
        <v>92.666666666666657</v>
      </c>
      <c r="AI36" s="74">
        <f>(DATA!BG39/DATA!W39)*100</f>
        <v>93.288590604026851</v>
      </c>
      <c r="AJ36" s="74">
        <f>(DATA!BH39/DATA!X39)*100</f>
        <v>94.146341463414629</v>
      </c>
      <c r="AK36" s="74">
        <f>(DATA!BI39/DATA!Y39)*100</f>
        <v>94.897959183673478</v>
      </c>
      <c r="AL36" s="78">
        <f>(DATA!BJ39/DATA!N39)*100</f>
        <v>1.2820512820512819</v>
      </c>
      <c r="AM36" s="71">
        <f>(DATA!BK39/DATA!O39)*100</f>
        <v>1.0204081632653061</v>
      </c>
      <c r="AN36" s="71">
        <f>(DATA!BL39/DATA!P39)*100</f>
        <v>1.0526315789473684</v>
      </c>
      <c r="AO36" s="71">
        <f>(DATA!BM39/DATA!Q39)*100</f>
        <v>1.0638297872340425</v>
      </c>
      <c r="AP36" s="72">
        <f>(DATA!BN39/DATA!R39)*100</f>
        <v>0.92592592592592582</v>
      </c>
      <c r="AQ36" s="72">
        <f>(DATA!BO39/DATA!S39)*100</f>
        <v>0.69444444444444442</v>
      </c>
      <c r="AR36" s="72">
        <f>(DATA!BP39/DATA!T39)*100</f>
        <v>1.9230769230769231</v>
      </c>
      <c r="AS36" s="74">
        <f>(DATA!BQ39/DATA!U39)*100</f>
        <v>0.5617977528089888</v>
      </c>
      <c r="AT36" s="74">
        <f>(DATA!BR39/DATA!V39)*100</f>
        <v>0.66666666666666674</v>
      </c>
      <c r="AU36" s="74">
        <f>(DATA!BS39/DATA!W39)*100</f>
        <v>1.3422818791946309</v>
      </c>
      <c r="AV36" s="74">
        <f>(DATA!BT39/DATA!X39)*100</f>
        <v>1.4634146341463417</v>
      </c>
      <c r="AW36" s="74">
        <f>(DATA!BU39/DATA!Y39)*100</f>
        <v>0.51020408163265307</v>
      </c>
      <c r="AX36" s="101" t="str">
        <f>IF(DATA!BV39&gt;0,(DATA!BV39/DATA!BJ39)*100,"NA")</f>
        <v>NA</v>
      </c>
      <c r="AY36" s="71" t="str">
        <f>IF(DATA!BW39&gt;0,(DATA!BW39/DATA!BK39)*100,"NA")</f>
        <v>NA</v>
      </c>
      <c r="AZ36" s="71" t="str">
        <f>IF(DATA!BX39&gt;0,(DATA!BX39/DATA!BL39)*100,"NA")</f>
        <v>NA</v>
      </c>
      <c r="BA36" s="71" t="str">
        <f>IF(DATA!BY39&gt;0,(DATA!BY39/DATA!BM39)*100,"NA")</f>
        <v>NA</v>
      </c>
      <c r="BB36" s="71" t="str">
        <f>IF(DATA!BZ39&gt;0,(DATA!BZ39/DATA!BN39)*100,"NA")</f>
        <v>NA</v>
      </c>
      <c r="BC36" s="71" t="str">
        <f>IF(DATA!CA39&gt;0,(DATA!CA39/DATA!BO39)*100,"NA")</f>
        <v>NA</v>
      </c>
      <c r="BD36" s="71" t="str">
        <f>IF(DATA!CB39&gt;0,(DATA!CB39/DATA!BP39)*100,"NA")</f>
        <v>NA</v>
      </c>
      <c r="BE36" s="103" t="str">
        <f>IF(DATA!CC39&gt;0,(DATA!CC39/DATA!BQ39)*100,"NA")</f>
        <v>NA</v>
      </c>
      <c r="BF36" s="103" t="str">
        <f>IF(DATA!CD39&gt;0,(DATA!CD39/DATA!BR39)*100,"NA")</f>
        <v>NA</v>
      </c>
      <c r="BG36" s="103" t="str">
        <f>IF(DATA!CE39&gt;0,(DATA!CE39/DATA!BS39)*100,"NA")</f>
        <v>NA</v>
      </c>
      <c r="BH36" s="103" t="str">
        <f>IF(DATA!CF39&gt;0,(DATA!CF39/DATA!BT39)*100,"NA")</f>
        <v>NA</v>
      </c>
      <c r="BI36" s="103" t="str">
        <f>IF(DATA!CG39&gt;0,(DATA!CG39/DATA!BU39)*100,"NA")</f>
        <v>NA</v>
      </c>
      <c r="BJ36" s="78">
        <f>(DATA!CH39/DATA!N39)*100</f>
        <v>0</v>
      </c>
      <c r="BK36" s="71">
        <f>(DATA!CI39/DATA!O39)*100</f>
        <v>0</v>
      </c>
      <c r="BL36" s="71">
        <f>(DATA!CJ39/DATA!P39)*100</f>
        <v>1.0526315789473684</v>
      </c>
      <c r="BM36" s="71">
        <f>(DATA!CK39/DATA!Q39)*100</f>
        <v>1.0638297872340425</v>
      </c>
      <c r="BN36" s="72">
        <f>(DATA!CL39/DATA!R39)*100</f>
        <v>0.92592592592592582</v>
      </c>
      <c r="BO36" s="72">
        <f>(DATA!CM39/DATA!S39)*100</f>
        <v>1.3888888888888888</v>
      </c>
      <c r="BP36" s="72">
        <f>(DATA!CN39/DATA!T39)*100</f>
        <v>1.9230769230769231</v>
      </c>
      <c r="BQ36" s="74">
        <f>(DATA!CO39/DATA!U39)*100</f>
        <v>1.6853932584269662</v>
      </c>
      <c r="BR36" s="74">
        <f>(DATA!CP39/DATA!V39)*100</f>
        <v>3.3333333333333335</v>
      </c>
      <c r="BS36" s="74">
        <f>(DATA!CQ39/DATA!W39)*100</f>
        <v>2.6845637583892619</v>
      </c>
      <c r="BT36" s="74">
        <f>(DATA!CR39/DATA!X39)*100</f>
        <v>1.9512195121951219</v>
      </c>
      <c r="BU36" s="74">
        <f>(DATA!CS39/DATA!Y39)*100</f>
        <v>1.5306122448979591</v>
      </c>
      <c r="BV36" s="78">
        <f>(DATA!CT39/DATA!N39)*100</f>
        <v>0</v>
      </c>
      <c r="BW36" s="71">
        <f>(DATA!CU39/DATA!O39)*100</f>
        <v>0</v>
      </c>
      <c r="BX36" s="71">
        <f>(DATA!CV39/DATA!P39)*100</f>
        <v>0</v>
      </c>
      <c r="BY36" s="71">
        <f>(DATA!CW39/DATA!Q39)*100</f>
        <v>0</v>
      </c>
      <c r="BZ36" s="72">
        <f>(DATA!CX39/DATA!R39)*100</f>
        <v>0</v>
      </c>
      <c r="CA36" s="72">
        <f>(DATA!CY39/DATA!S39)*100</f>
        <v>0</v>
      </c>
      <c r="CB36" s="72">
        <f>(DATA!CZ39/DATA!T39)*100</f>
        <v>0</v>
      </c>
      <c r="CC36" s="74">
        <f>(DATA!DA39/DATA!U39)*100</f>
        <v>0</v>
      </c>
      <c r="CD36" s="74">
        <f>(DATA!DB39/DATA!V39)*100</f>
        <v>0</v>
      </c>
      <c r="CE36" s="74">
        <f>(DATA!DC39/DATA!W39)*100</f>
        <v>0</v>
      </c>
      <c r="CF36" s="74">
        <f>(DATA!DD39/DATA!X39)*100</f>
        <v>0</v>
      </c>
      <c r="CG36" s="74">
        <f>(DATA!DE39/DATA!Y39)*100</f>
        <v>1.0204081632653061</v>
      </c>
      <c r="CH36" s="78">
        <f>(DATA!DF39/DATA!N39)*100</f>
        <v>1.2820512820512819</v>
      </c>
      <c r="CI36" s="71">
        <f>(DATA!DG39/DATA!O39)*100</f>
        <v>3.0612244897959182</v>
      </c>
      <c r="CJ36" s="71">
        <f>(DATA!DH39/DATA!P39)*100</f>
        <v>2.1052631578947367</v>
      </c>
      <c r="CK36" s="71">
        <f>(DATA!DI39/DATA!Q39)*100</f>
        <v>1.0638297872340425</v>
      </c>
      <c r="CL36" s="72">
        <f>(DATA!DJ39/DATA!R39)*100</f>
        <v>2.7777777777777777</v>
      </c>
      <c r="CM36" s="72">
        <f>(DATA!DK39/DATA!S39)*100</f>
        <v>4.1666666666666661</v>
      </c>
      <c r="CN36" s="72">
        <f>(DATA!DL39/DATA!T39)*100</f>
        <v>3.2051282051282048</v>
      </c>
      <c r="CO36" s="74">
        <f>(DATA!DM39/DATA!U39)*100</f>
        <v>3.9325842696629212</v>
      </c>
      <c r="CP36" s="74">
        <f>(DATA!DN39/DATA!V39)*100</f>
        <v>3.3333333333333335</v>
      </c>
      <c r="CQ36" s="74">
        <f>(DATA!DO39/DATA!W39)*100</f>
        <v>2.6845637583892619</v>
      </c>
      <c r="CR36" s="74">
        <f>(DATA!DP39/DATA!X39)*100</f>
        <v>2.4390243902439024</v>
      </c>
      <c r="CS36" s="74">
        <f>(DATA!DQ39/DATA!Y39)*100</f>
        <v>2.0408163265306123</v>
      </c>
      <c r="CT36" s="89">
        <f t="shared" si="2"/>
        <v>100</v>
      </c>
      <c r="CU36" s="90">
        <f t="shared" si="3"/>
        <v>100</v>
      </c>
      <c r="CV36" s="90">
        <f t="shared" si="4"/>
        <v>100</v>
      </c>
      <c r="CW36" s="90">
        <f t="shared" si="5"/>
        <v>100</v>
      </c>
      <c r="CX36" s="91">
        <f t="shared" si="6"/>
        <v>100</v>
      </c>
      <c r="CY36" s="91">
        <f t="shared" si="7"/>
        <v>100</v>
      </c>
      <c r="CZ36" s="91">
        <f t="shared" si="8"/>
        <v>100</v>
      </c>
      <c r="DA36" s="95">
        <f t="shared" si="25"/>
        <v>100</v>
      </c>
      <c r="DB36" s="95">
        <f t="shared" si="26"/>
        <v>100</v>
      </c>
      <c r="DC36" s="95">
        <f t="shared" si="27"/>
        <v>100</v>
      </c>
      <c r="DD36" s="95">
        <f t="shared" si="28"/>
        <v>100</v>
      </c>
      <c r="DE36" s="95">
        <f t="shared" si="28"/>
        <v>100</v>
      </c>
      <c r="DF36" s="89">
        <f t="shared" si="9"/>
        <v>100</v>
      </c>
      <c r="DG36" s="90">
        <f t="shared" si="10"/>
        <v>99.999999999999986</v>
      </c>
      <c r="DH36" s="90">
        <f t="shared" si="11"/>
        <v>100</v>
      </c>
      <c r="DI36" s="90">
        <f t="shared" si="12"/>
        <v>100</v>
      </c>
      <c r="DJ36" s="91">
        <f t="shared" si="13"/>
        <v>100</v>
      </c>
      <c r="DK36" s="91">
        <f t="shared" si="14"/>
        <v>100</v>
      </c>
      <c r="DL36" s="91">
        <f t="shared" si="15"/>
        <v>100</v>
      </c>
      <c r="DM36" s="95">
        <f t="shared" ref="DM36:DM62" si="29">+CO36+CC36+BQ36+AS36+AG36</f>
        <v>100</v>
      </c>
      <c r="DN36" s="95">
        <f t="shared" ref="DN36:DN62" si="30">+CP36+CD36+BR36+AT36+AH36</f>
        <v>99.999999999999986</v>
      </c>
      <c r="DO36" s="95">
        <f t="shared" ref="DO36:DO62" si="31">+CQ36+CE36+BS36+AU36+AI36</f>
        <v>100</v>
      </c>
      <c r="DP36" s="95">
        <f t="shared" ref="DP36:DP62" si="32">+CR36+CF36+BT36+AV36+AJ36</f>
        <v>100</v>
      </c>
      <c r="DQ36" s="95">
        <f t="shared" ref="DQ36:DQ62" si="33">+CS36+CG36+BU36+AW36+AK36</f>
        <v>100.00000000000001</v>
      </c>
    </row>
    <row r="37" spans="1:121">
      <c r="A37" s="67" t="s">
        <v>92</v>
      </c>
      <c r="B37" s="75">
        <f>(DATA!Z40/DATA!B40)*100</f>
        <v>65.126398673849977</v>
      </c>
      <c r="C37" s="75">
        <f>(DATA!AA40/DATA!C40)*100</f>
        <v>61.905737704918032</v>
      </c>
      <c r="D37" s="75">
        <f>(DATA!AB40/DATA!D40)*100</f>
        <v>57.709950599858864</v>
      </c>
      <c r="E37" s="75">
        <f>(DATA!AC40/DATA!E40)*100</f>
        <v>55.932773109243698</v>
      </c>
      <c r="F37" s="75">
        <f>(DATA!AD40/DATA!F40)*100</f>
        <v>48.910640985159461</v>
      </c>
      <c r="G37" s="75">
        <f>(DATA!AE40/DATA!G40)*100</f>
        <v>47.026194144838215</v>
      </c>
      <c r="H37" s="75">
        <f>(DATA!AF40/DATA!H40)*100</f>
        <v>45.667517645292087</v>
      </c>
      <c r="I37" s="75">
        <f>(DATA!AG40/DATA!I40)*100</f>
        <v>44.959090278740817</v>
      </c>
      <c r="J37" s="75">
        <f>(DATA!AH40/DATA!J40)*100</f>
        <v>43.860404997845762</v>
      </c>
      <c r="K37" s="75">
        <f>(DATA!AI40/DATA!K40)*100</f>
        <v>44.205776173285201</v>
      </c>
      <c r="L37" s="75">
        <f>(DATA!AJ40/DATA!L40)*100</f>
        <v>43.33275533206173</v>
      </c>
      <c r="M37" s="75">
        <f>(DATA!AK40/DATA!M40)*100</f>
        <v>42.244005828586566</v>
      </c>
      <c r="N37" s="80">
        <f>(DATA!AL40/DATA!B40)*100</f>
        <v>34.873601326150023</v>
      </c>
      <c r="O37" s="75">
        <f>(DATA!AM40/DATA!C40)*100</f>
        <v>38.094262295081968</v>
      </c>
      <c r="P37" s="75">
        <f>(DATA!AN40/DATA!D40)*100</f>
        <v>42.290049400141143</v>
      </c>
      <c r="Q37" s="75">
        <f>(DATA!AO40/DATA!E40)*100</f>
        <v>44.067226890756302</v>
      </c>
      <c r="R37" s="75">
        <f>(DATA!AP40/DATA!F40)*100</f>
        <v>51.089359014840539</v>
      </c>
      <c r="S37" s="75">
        <f>(DATA!AQ40/DATA!G40)*100</f>
        <v>52.973805855161785</v>
      </c>
      <c r="T37" s="75">
        <f>(DATA!AR40/DATA!H40)*100</f>
        <v>54.332482354707913</v>
      </c>
      <c r="U37" s="75">
        <f>(DATA!AS40/DATA!I40)*100</f>
        <v>55.04090972125919</v>
      </c>
      <c r="V37" s="75">
        <f>(DATA!AT40/DATA!J40)*100</f>
        <v>56.139595002154238</v>
      </c>
      <c r="W37" s="75">
        <f>(DATA!AU40/DATA!K40)*100</f>
        <v>55.794223826714806</v>
      </c>
      <c r="X37" s="75">
        <f>(DATA!AV40/DATA!L40)*100</f>
        <v>56.667244667938263</v>
      </c>
      <c r="Y37" s="75">
        <f>(DATA!AW40/DATA!M40)*100</f>
        <v>57.755994171413427</v>
      </c>
      <c r="Z37" s="80">
        <f>(DATA!AX40/DATA!N40)*100</f>
        <v>87.753833402403643</v>
      </c>
      <c r="AA37" s="75">
        <f>(DATA!AY40/DATA!O40)*100</f>
        <v>88.231657048639732</v>
      </c>
      <c r="AB37" s="75">
        <f>(DATA!AZ40/DATA!P40)*100</f>
        <v>87.488908606921029</v>
      </c>
      <c r="AC37" s="75">
        <f>(DATA!BA40/DATA!Q40)*100</f>
        <v>87.261683819807658</v>
      </c>
      <c r="AD37" s="75">
        <f>(DATA!BB40/DATA!R40)*100</f>
        <v>87.410926365795731</v>
      </c>
      <c r="AE37" s="75">
        <f>(DATA!BC40/DATA!S40)*100</f>
        <v>87.564202334630352</v>
      </c>
      <c r="AF37" s="75">
        <f>(DATA!BD40/DATA!T40)*100</f>
        <v>87.037598544572475</v>
      </c>
      <c r="AG37" s="75">
        <f>(DATA!BE40/DATA!U40)*100</f>
        <v>86.552738478778551</v>
      </c>
      <c r="AH37" s="75">
        <f>(DATA!BF40/DATA!V40)*100</f>
        <v>85.998246126863492</v>
      </c>
      <c r="AI37" s="75">
        <f>(DATA!BG40/DATA!W40)*100</f>
        <v>85.71952337305224</v>
      </c>
      <c r="AJ37" s="75">
        <f>(DATA!BH40/DATA!X40)*100</f>
        <v>85.447168812841767</v>
      </c>
      <c r="AK37" s="75">
        <f>(DATA!BI40/DATA!Y40)*100</f>
        <v>85.525784300525103</v>
      </c>
      <c r="AL37" s="80">
        <f>(DATA!BJ40/DATA!N40)*100</f>
        <v>9.1172813924575209</v>
      </c>
      <c r="AM37" s="75">
        <f>(DATA!BK40/DATA!O40)*100</f>
        <v>8.8004946413849954</v>
      </c>
      <c r="AN37" s="75">
        <f>(DATA!BL40/DATA!P40)*100</f>
        <v>8.6069210292812777</v>
      </c>
      <c r="AO37" s="75">
        <f>(DATA!BM40/DATA!Q40)*100</f>
        <v>8.3178673865361894</v>
      </c>
      <c r="AP37" s="75">
        <f>(DATA!BN40/DATA!R40)*100</f>
        <v>8.12351543942993</v>
      </c>
      <c r="AQ37" s="75">
        <f>(DATA!BO40/DATA!S40)*100</f>
        <v>7.8599221789883265</v>
      </c>
      <c r="AR37" s="75">
        <f>(DATA!BP40/DATA!T40)*100</f>
        <v>8.1412977562158879</v>
      </c>
      <c r="AS37" s="75">
        <f>(DATA!BQ40/DATA!U40)*100</f>
        <v>8.1103796049866919</v>
      </c>
      <c r="AT37" s="75">
        <f>(DATA!BR40/DATA!V40)*100</f>
        <v>8.9885998246126864</v>
      </c>
      <c r="AU37" s="75">
        <f>(DATA!BS40/DATA!W40)*100</f>
        <v>8.4142988084326316</v>
      </c>
      <c r="AV37" s="75">
        <f>(DATA!BT40/DATA!X40)*100</f>
        <v>8.5553007585112013</v>
      </c>
      <c r="AW37" s="75">
        <f>(DATA!BU40/DATA!Y40)*100</f>
        <v>8.5768143261074457</v>
      </c>
      <c r="AX37" s="104">
        <f>IF(DATA!BV40&gt;0,(DATA!BV40/DATA!BJ40)*100,"NA")</f>
        <v>25.681818181818183</v>
      </c>
      <c r="AY37" s="105">
        <f>IF(DATA!BW40&gt;0,(DATA!BW40/DATA!BK40)*100,"NA")</f>
        <v>21.545667447306791</v>
      </c>
      <c r="AZ37" s="105">
        <f>IF(DATA!BX40&gt;0,(DATA!BX40/DATA!BL40)*100,"NA")</f>
        <v>22.680412371134022</v>
      </c>
      <c r="BA37" s="105">
        <f>IF(DATA!BY40&gt;0,(DATA!BY40/DATA!BM40)*100,"NA")</f>
        <v>22.920892494929006</v>
      </c>
      <c r="BB37" s="105">
        <f>IF(DATA!BZ40&gt;0,(DATA!BZ40/DATA!BN40)*100,"NA")</f>
        <v>21.442495126705651</v>
      </c>
      <c r="BC37" s="105">
        <f>IF(DATA!CA40&gt;0,(DATA!CA40/DATA!BO40)*100,"NA")</f>
        <v>19.207920792079207</v>
      </c>
      <c r="BD37" s="105">
        <f>IF(DATA!CB40&gt;0,(DATA!CB40/DATA!BP40)*100,"NA")</f>
        <v>21.973929236499067</v>
      </c>
      <c r="BE37" s="105">
        <f>IF(DATA!CC40&gt;0,(DATA!CC40/DATA!BQ40)*100,"NA")</f>
        <v>17.789291882556132</v>
      </c>
      <c r="BF37" s="105">
        <f>IF(DATA!CD40&gt;0,(DATA!CD40/DATA!BR40)*100,"NA")</f>
        <v>18.048780487804876</v>
      </c>
      <c r="BG37" s="105">
        <f>IF(DATA!CE40&gt;0,(DATA!CE40/DATA!BS40)*100,"NA")</f>
        <v>8.7145969498910674</v>
      </c>
      <c r="BH37" s="105">
        <f>IF(DATA!CF40&gt;0,(DATA!CF40/DATA!BT40)*100,"NA")</f>
        <v>1.2371134020618557</v>
      </c>
      <c r="BI37" s="105">
        <f>IF(DATA!CG40&gt;0,(DATA!CG40/DATA!BU40)*100,"NA")</f>
        <v>6.9073783359497636</v>
      </c>
      <c r="BJ37" s="80">
        <f>(DATA!CH40/DATA!N40)*100</f>
        <v>1.6784086199751347</v>
      </c>
      <c r="BK37" s="75">
        <f>(DATA!CI40/DATA!O40)*100</f>
        <v>1.4427040395713109</v>
      </c>
      <c r="BL37" s="75">
        <f>(DATA!CJ40/DATA!P40)*100</f>
        <v>1.8811002661934337</v>
      </c>
      <c r="BM37" s="75">
        <f>(DATA!CK40/DATA!Q40)*100</f>
        <v>1.9908891513413196</v>
      </c>
      <c r="BN37" s="75">
        <f>(DATA!CL40/DATA!R40)*100</f>
        <v>2.1694378463974666</v>
      </c>
      <c r="BO37" s="75">
        <f>(DATA!CM40/DATA!S40)*100</f>
        <v>2.132295719844358</v>
      </c>
      <c r="BP37" s="75">
        <f>(DATA!CN40/DATA!T40)*100</f>
        <v>2.0618556701030926</v>
      </c>
      <c r="BQ37" s="75">
        <f>(DATA!CO40/DATA!U40)*100</f>
        <v>1.8209833309987391</v>
      </c>
      <c r="BR37" s="75">
        <f>(DATA!CP40/DATA!V40)*100</f>
        <v>2.0315697164571764</v>
      </c>
      <c r="BS37" s="75">
        <f>(DATA!CQ40/DATA!W40)*100</f>
        <v>2.1631530705774518</v>
      </c>
      <c r="BT37" s="75">
        <f>(DATA!CR40/DATA!X40)*100</f>
        <v>2.2226142176750749</v>
      </c>
      <c r="BU37" s="75">
        <f>(DATA!CS40/DATA!Y40)*100</f>
        <v>2.5313046990709571</v>
      </c>
      <c r="BV37" s="80">
        <f>(DATA!CT40/DATA!N40)*100</f>
        <v>0</v>
      </c>
      <c r="BW37" s="75">
        <f>(DATA!CU40/DATA!O40)*100</f>
        <v>0</v>
      </c>
      <c r="BX37" s="75">
        <f>(DATA!CV40/DATA!P40)*100</f>
        <v>0</v>
      </c>
      <c r="BY37" s="75">
        <f>(DATA!CW40/DATA!Q40)*100</f>
        <v>0</v>
      </c>
      <c r="BZ37" s="75">
        <f>(DATA!CX40/DATA!R40)*100</f>
        <v>0</v>
      </c>
      <c r="CA37" s="75">
        <f>(DATA!CY40/DATA!S40)*100</f>
        <v>0</v>
      </c>
      <c r="CB37" s="75">
        <f>(DATA!CZ40/DATA!T40)*100</f>
        <v>0</v>
      </c>
      <c r="CC37" s="75">
        <f>(DATA!DA40/DATA!U40)*100</f>
        <v>0.47625717887659336</v>
      </c>
      <c r="CD37" s="75">
        <f>(DATA!DB40/DATA!V40)*100</f>
        <v>0.49693072201110788</v>
      </c>
      <c r="CE37" s="75">
        <f>(DATA!DC40/DATA!W40)*100</f>
        <v>0.62328139321723186</v>
      </c>
      <c r="CF37" s="75">
        <f>(DATA!DD40/DATA!X40)*100</f>
        <v>0.54683365672958195</v>
      </c>
      <c r="CG37" s="75">
        <f>(DATA!DE40/DATA!Y40)*100</f>
        <v>0.64629056146492525</v>
      </c>
      <c r="CH37" s="80">
        <f>(DATA!DF40/DATA!N40)*100</f>
        <v>1.4504765851636967</v>
      </c>
      <c r="CI37" s="75">
        <f>(DATA!DG40/DATA!O40)*100</f>
        <v>1.5251442704039573</v>
      </c>
      <c r="CJ37" s="75">
        <f>(DATA!DH40/DATA!P40)*100</f>
        <v>2.023070097604259</v>
      </c>
      <c r="CK37" s="75">
        <f>(DATA!DI40/DATA!Q40)*100</f>
        <v>2.4295596423148305</v>
      </c>
      <c r="CL37" s="75">
        <f>(DATA!DJ40/DATA!R40)*100</f>
        <v>2.2961203483768804</v>
      </c>
      <c r="CM37" s="75">
        <f>(DATA!DK40/DATA!S40)*100</f>
        <v>2.4435797665369652</v>
      </c>
      <c r="CN37" s="75">
        <f>(DATA!DL40/DATA!T40)*100</f>
        <v>2.7592480291085506</v>
      </c>
      <c r="CO37" s="75">
        <f>(DATA!DM40/DATA!U40)*100</f>
        <v>3.0396414063594341</v>
      </c>
      <c r="CP37" s="75">
        <f>(DATA!DN40/DATA!V40)*100</f>
        <v>2.4846536100555392</v>
      </c>
      <c r="CQ37" s="75">
        <f>(DATA!DO40/DATA!W40)*100</f>
        <v>3.0797433547204398</v>
      </c>
      <c r="CR37" s="75">
        <f>(DATA!DP40/DATA!X40)*100</f>
        <v>3.2280825542423708</v>
      </c>
      <c r="CS37" s="75">
        <f>(DATA!DQ40/DATA!Y40)*100</f>
        <v>2.7198061128315603</v>
      </c>
      <c r="CT37" s="96">
        <f t="shared" si="2"/>
        <v>100</v>
      </c>
      <c r="CU37" s="97">
        <f t="shared" si="3"/>
        <v>100</v>
      </c>
      <c r="CV37" s="97">
        <f t="shared" si="4"/>
        <v>100</v>
      </c>
      <c r="CW37" s="97">
        <f t="shared" si="5"/>
        <v>100</v>
      </c>
      <c r="CX37" s="97">
        <f t="shared" si="6"/>
        <v>100</v>
      </c>
      <c r="CY37" s="97">
        <f t="shared" si="7"/>
        <v>100</v>
      </c>
      <c r="CZ37" s="97">
        <f t="shared" si="8"/>
        <v>100</v>
      </c>
      <c r="DA37" s="97">
        <f t="shared" si="25"/>
        <v>100</v>
      </c>
      <c r="DB37" s="97">
        <f t="shared" si="26"/>
        <v>100</v>
      </c>
      <c r="DC37" s="97">
        <f t="shared" si="27"/>
        <v>100</v>
      </c>
      <c r="DD37" s="97">
        <f t="shared" si="28"/>
        <v>100</v>
      </c>
      <c r="DE37" s="97">
        <f t="shared" si="28"/>
        <v>100</v>
      </c>
      <c r="DF37" s="96">
        <f t="shared" si="9"/>
        <v>100</v>
      </c>
      <c r="DG37" s="97">
        <f t="shared" si="10"/>
        <v>100</v>
      </c>
      <c r="DH37" s="97">
        <f t="shared" si="11"/>
        <v>100</v>
      </c>
      <c r="DI37" s="97">
        <f t="shared" si="12"/>
        <v>100</v>
      </c>
      <c r="DJ37" s="97">
        <f t="shared" si="13"/>
        <v>100.00000000000001</v>
      </c>
      <c r="DK37" s="97">
        <f t="shared" si="14"/>
        <v>100</v>
      </c>
      <c r="DL37" s="97">
        <f t="shared" si="15"/>
        <v>100</v>
      </c>
      <c r="DM37" s="97">
        <f t="shared" si="29"/>
        <v>100.00000000000001</v>
      </c>
      <c r="DN37" s="97">
        <f t="shared" si="30"/>
        <v>100</v>
      </c>
      <c r="DO37" s="97">
        <f t="shared" si="31"/>
        <v>100</v>
      </c>
      <c r="DP37" s="97">
        <f t="shared" si="32"/>
        <v>100</v>
      </c>
      <c r="DQ37" s="97">
        <f t="shared" si="33"/>
        <v>99.999999999999986</v>
      </c>
    </row>
    <row r="38" spans="1:121">
      <c r="A38" s="63"/>
      <c r="B38" s="40"/>
      <c r="C38" s="40"/>
      <c r="D38" s="40"/>
      <c r="E38" s="40"/>
      <c r="F38" s="40"/>
      <c r="G38" s="40"/>
      <c r="H38" s="40"/>
      <c r="I38" s="40"/>
      <c r="J38" s="40"/>
      <c r="K38" s="40"/>
      <c r="L38" s="40"/>
      <c r="M38" s="40"/>
      <c r="N38" s="41"/>
      <c r="O38" s="40"/>
      <c r="P38" s="40"/>
      <c r="Q38" s="40"/>
      <c r="R38" s="40"/>
      <c r="S38" s="40"/>
      <c r="T38" s="40"/>
      <c r="U38" s="40"/>
      <c r="V38" s="40"/>
      <c r="W38" s="40"/>
      <c r="X38" s="40"/>
      <c r="Y38" s="40"/>
      <c r="Z38" s="41"/>
      <c r="AA38" s="40"/>
      <c r="AB38" s="40"/>
      <c r="AC38" s="40"/>
      <c r="AD38" s="40"/>
      <c r="AE38" s="40"/>
      <c r="AF38" s="40"/>
      <c r="AG38" s="40"/>
      <c r="AH38" s="40"/>
      <c r="AI38" s="40"/>
      <c r="AJ38" s="40"/>
      <c r="AK38" s="40"/>
      <c r="AL38" s="41"/>
      <c r="AM38" s="40"/>
      <c r="AN38" s="40"/>
      <c r="AO38" s="40"/>
      <c r="AP38" s="40"/>
      <c r="AQ38" s="40"/>
      <c r="AR38" s="40"/>
      <c r="AS38" s="40"/>
      <c r="AT38" s="40"/>
      <c r="AU38" s="40"/>
      <c r="AV38" s="40"/>
      <c r="AW38" s="40"/>
      <c r="AX38" s="41">
        <f>IF(DATA!BV41&gt;0,(DATA!BV41/DATA!BJ41)*100,"NA")</f>
        <v>148.76236858379715</v>
      </c>
      <c r="AY38" s="40">
        <f>IF(DATA!BW41&gt;0,(DATA!BW41/DATA!BK41)*100,"NA")</f>
        <v>123.24392794544355</v>
      </c>
      <c r="AZ38" s="40">
        <f>IF(DATA!BX41&gt;0,(DATA!BX41/DATA!BL41)*100,"NA")</f>
        <v>137.08413281732737</v>
      </c>
      <c r="BA38" s="40">
        <f>IF(DATA!BY41&gt;0,(DATA!BY41/DATA!BM41)*100,"NA")</f>
        <v>119.40139181465209</v>
      </c>
      <c r="BB38" s="40">
        <f>IF(DATA!BZ41&gt;0,(DATA!BZ41/DATA!BN41)*100,"NA")</f>
        <v>126.65296875823194</v>
      </c>
      <c r="BC38" s="40">
        <f>IF(DATA!CA41&gt;0,(DATA!CA41/DATA!BO41)*100,"NA")</f>
        <v>93.638613861386133</v>
      </c>
      <c r="BD38" s="40">
        <f>IF(DATA!CB41&gt;0,(DATA!CB41/DATA!BP41)*100,"NA")</f>
        <v>119.31843575418992</v>
      </c>
      <c r="BE38" s="40">
        <f>IF(DATA!CC41&gt;0,(DATA!CC41/DATA!BQ41)*100,"NA")</f>
        <v>92.523309915856885</v>
      </c>
      <c r="BF38" s="40">
        <f>IF(DATA!CD41&gt;0,(DATA!CD41/DATA!BR41)*100,"NA")</f>
        <v>113.62527716186253</v>
      </c>
      <c r="BG38" s="40">
        <f>IF(DATA!CE41&gt;0,(DATA!CE41/DATA!BS41)*100,"NA")</f>
        <v>55.972062027425352</v>
      </c>
      <c r="BH38" s="40">
        <f>IF(DATA!CF41&gt;0,(DATA!CF41/DATA!BT41)*100,"NA")</f>
        <v>17.79831733617727</v>
      </c>
      <c r="BI38" s="40">
        <f>IF(DATA!CG41&gt;0,(DATA!CG41/DATA!BU41)*100,"NA")</f>
        <v>66.58900246489128</v>
      </c>
      <c r="BJ38" s="41"/>
      <c r="BK38" s="40"/>
      <c r="BL38" s="40"/>
      <c r="BM38" s="40"/>
      <c r="BN38" s="40"/>
      <c r="BO38" s="40"/>
      <c r="BP38" s="40"/>
      <c r="BQ38" s="40"/>
      <c r="BR38" s="40"/>
      <c r="BS38" s="40"/>
      <c r="BT38" s="40"/>
      <c r="BU38" s="40"/>
      <c r="BV38" s="41"/>
      <c r="BW38" s="40"/>
      <c r="BX38" s="40"/>
      <c r="BY38" s="40"/>
      <c r="BZ38" s="40"/>
      <c r="CA38" s="40"/>
      <c r="CB38" s="40"/>
      <c r="CC38" s="40"/>
      <c r="CD38" s="40"/>
      <c r="CE38" s="40"/>
      <c r="CF38" s="40"/>
      <c r="CG38" s="40"/>
      <c r="CH38" s="41"/>
      <c r="CI38" s="40"/>
      <c r="CJ38" s="40"/>
      <c r="CK38" s="40"/>
      <c r="CL38" s="40"/>
      <c r="CM38" s="40"/>
      <c r="CN38" s="40"/>
      <c r="CO38" s="40"/>
      <c r="CP38" s="40"/>
      <c r="CQ38" s="40"/>
      <c r="CR38" s="40"/>
      <c r="CS38" s="40"/>
      <c r="CT38" s="85"/>
      <c r="CU38" s="86"/>
      <c r="CV38" s="86"/>
      <c r="CW38" s="86"/>
      <c r="CX38" s="86"/>
      <c r="CY38" s="86"/>
      <c r="CZ38" s="86"/>
      <c r="DA38" s="86"/>
      <c r="DB38" s="86"/>
      <c r="DC38" s="86"/>
      <c r="DD38" s="86"/>
      <c r="DE38" s="86"/>
      <c r="DF38" s="85">
        <f t="shared" si="9"/>
        <v>0</v>
      </c>
      <c r="DG38" s="86">
        <f t="shared" si="10"/>
        <v>0</v>
      </c>
      <c r="DH38" s="86">
        <f t="shared" si="11"/>
        <v>0</v>
      </c>
      <c r="DI38" s="86">
        <f t="shared" si="12"/>
        <v>0</v>
      </c>
      <c r="DJ38" s="86">
        <f t="shared" si="13"/>
        <v>0</v>
      </c>
      <c r="DK38" s="86">
        <f t="shared" si="14"/>
        <v>0</v>
      </c>
      <c r="DL38" s="86">
        <f t="shared" si="15"/>
        <v>0</v>
      </c>
      <c r="DM38" s="86">
        <f t="shared" si="29"/>
        <v>0</v>
      </c>
      <c r="DN38" s="86">
        <f t="shared" si="30"/>
        <v>0</v>
      </c>
      <c r="DO38" s="86">
        <f t="shared" si="31"/>
        <v>0</v>
      </c>
      <c r="DP38" s="86">
        <f t="shared" si="32"/>
        <v>0</v>
      </c>
      <c r="DQ38" s="86">
        <f t="shared" si="33"/>
        <v>0</v>
      </c>
    </row>
    <row r="39" spans="1:121">
      <c r="A39" s="66" t="s">
        <v>50</v>
      </c>
      <c r="B39" s="69">
        <f>(DATA!Z42/DATA!B42)*100</f>
        <v>59.645852749301021</v>
      </c>
      <c r="C39" s="40">
        <f>(DATA!AA42/DATA!C42)*100</f>
        <v>58.799675587996759</v>
      </c>
      <c r="D39" s="40">
        <f>(DATA!AB42/DATA!D42)*100</f>
        <v>51.336606655755588</v>
      </c>
      <c r="E39" s="40">
        <f>(DATA!AC42/DATA!E42)*100</f>
        <v>48.279252704031464</v>
      </c>
      <c r="F39" s="69">
        <f>(DATA!AD42/DATA!F42)*100</f>
        <v>42.986666666666665</v>
      </c>
      <c r="G39" s="69">
        <f>(DATA!AE42/DATA!G42)*100</f>
        <v>42.1606648199446</v>
      </c>
      <c r="H39" s="69">
        <f>(DATA!AF42/DATA!H42)*100</f>
        <v>41.885108756274406</v>
      </c>
      <c r="I39" s="69">
        <f>(DATA!AG42/DATA!I42)*100</f>
        <v>41.708542713567837</v>
      </c>
      <c r="J39" s="69">
        <f>(DATA!AH42/DATA!J42)*100</f>
        <v>41.481069042316257</v>
      </c>
      <c r="K39" s="69">
        <f>(DATA!AI42/DATA!K42)*100</f>
        <v>40.581542351453855</v>
      </c>
      <c r="L39" s="69">
        <f>(DATA!AJ42/DATA!L42)*100</f>
        <v>39.975698663426492</v>
      </c>
      <c r="M39" s="69">
        <f>(DATA!AK42/DATA!M42)*100</f>
        <v>40.08097165991903</v>
      </c>
      <c r="N39" s="79">
        <f>(DATA!AL42/DATA!B42)*100</f>
        <v>40.354147250698972</v>
      </c>
      <c r="O39" s="40">
        <f>(DATA!AM42/DATA!C42)*100</f>
        <v>41.200324412003241</v>
      </c>
      <c r="P39" s="40">
        <f>(DATA!AN42/DATA!D42)*100</f>
        <v>48.663393344244412</v>
      </c>
      <c r="Q39" s="40">
        <f>(DATA!AO42/DATA!E42)*100</f>
        <v>51.720747295968536</v>
      </c>
      <c r="R39" s="69">
        <f>(DATA!AP42/DATA!F42)*100</f>
        <v>57.013333333333335</v>
      </c>
      <c r="S39" s="69">
        <f>(DATA!AQ42/DATA!G42)*100</f>
        <v>57.839335180055407</v>
      </c>
      <c r="T39" s="69">
        <f>(DATA!AR42/DATA!H42)*100</f>
        <v>58.114891243725594</v>
      </c>
      <c r="U39" s="69">
        <f>(DATA!AS42/DATA!I42)*100</f>
        <v>58.291457286432156</v>
      </c>
      <c r="V39" s="69">
        <f>(DATA!AT42/DATA!J42)*100</f>
        <v>58.518930957683743</v>
      </c>
      <c r="W39" s="69">
        <f>(DATA!AU42/DATA!K42)*100</f>
        <v>59.418457648546138</v>
      </c>
      <c r="X39" s="69">
        <f>(DATA!AV42/DATA!L42)*100</f>
        <v>60.024301336573515</v>
      </c>
      <c r="Y39" s="69">
        <f>(DATA!AW42/DATA!M42)*100</f>
        <v>59.91902834008097</v>
      </c>
      <c r="Z39" s="79">
        <f>(DATA!AX42/DATA!N42)*100</f>
        <v>80.9878844361603</v>
      </c>
      <c r="AA39" s="40">
        <f>(DATA!AY42/DATA!O42)*100</f>
        <v>82.107843137254903</v>
      </c>
      <c r="AB39" s="40">
        <f>(DATA!AZ42/DATA!P42)*100</f>
        <v>83.287820862916433</v>
      </c>
      <c r="AC39" s="40">
        <f>(DATA!BA42/DATA!Q42)*100</f>
        <v>83.966452886038482</v>
      </c>
      <c r="AD39" s="69">
        <f>(DATA!BB42/DATA!R42)*100</f>
        <v>82.487987186332091</v>
      </c>
      <c r="AE39" s="69">
        <f>(DATA!BC42/DATA!S42)*100</f>
        <v>81.787521079258013</v>
      </c>
      <c r="AF39" s="69">
        <f>(DATA!BD42/DATA!T42)*100</f>
        <v>81.970884658454651</v>
      </c>
      <c r="AG39" s="69">
        <f>(DATA!BE42/DATA!U42)*100</f>
        <v>82.473057288712425</v>
      </c>
      <c r="AH39" s="69">
        <f>(DATA!BF42/DATA!V42)*100</f>
        <v>82.292263610315189</v>
      </c>
      <c r="AI39" s="69">
        <f>(DATA!BG42/DATA!W42)*100</f>
        <v>84.135240572171654</v>
      </c>
      <c r="AJ39" s="69">
        <f>(DATA!BH42/DATA!X42)*100</f>
        <v>83.128078817733979</v>
      </c>
      <c r="AK39" s="69">
        <f>(DATA!BI42/DATA!Y42)*100</f>
        <v>79.883624272651701</v>
      </c>
      <c r="AL39" s="79">
        <f>(DATA!BJ42/DATA!N42)*100</f>
        <v>15.004659832246039</v>
      </c>
      <c r="AM39" s="40">
        <f>(DATA!BK42/DATA!O42)*100</f>
        <v>13.970588235294118</v>
      </c>
      <c r="AN39" s="40">
        <f>(DATA!BL42/DATA!P42)*100</f>
        <v>12.506826870562534</v>
      </c>
      <c r="AO39" s="40">
        <f>(DATA!BM42/DATA!Q42)*100</f>
        <v>11.840157868771584</v>
      </c>
      <c r="AP39" s="69">
        <f>(DATA!BN42/DATA!R42)*100</f>
        <v>11.90603310197544</v>
      </c>
      <c r="AQ39" s="69">
        <f>(DATA!BO42/DATA!S42)*100</f>
        <v>11.916807195053401</v>
      </c>
      <c r="AR39" s="69">
        <f>(DATA!BP42/DATA!T42)*100</f>
        <v>11.926091825307951</v>
      </c>
      <c r="AS39" s="69">
        <f>(DATA!BQ42/DATA!U42)*100</f>
        <v>12.251843448667046</v>
      </c>
      <c r="AT39" s="69">
        <f>(DATA!BR42/DATA!V42)*100</f>
        <v>11.289398280802292</v>
      </c>
      <c r="AU39" s="69">
        <f>(DATA!BS42/DATA!W42)*100</f>
        <v>8.7126137841352413</v>
      </c>
      <c r="AV39" s="69">
        <f>(DATA!BT42/DATA!X42)*100</f>
        <v>9.3596059113300498</v>
      </c>
      <c r="AW39" s="69">
        <f>(DATA!BU42/DATA!Y42)*100</f>
        <v>12.30257689110557</v>
      </c>
      <c r="AX39" s="41">
        <f>IF(DATA!BV42&gt;0,(DATA!BV42/DATA!BJ42)*100,"NA")</f>
        <v>50.310559006211179</v>
      </c>
      <c r="AY39" s="40">
        <f>IF(DATA!BW42&gt;0,(DATA!BW42/DATA!BK42)*100,"NA")</f>
        <v>39.76608187134503</v>
      </c>
      <c r="AZ39" s="40">
        <f>IF(DATA!BX42&gt;0,(DATA!BX42/DATA!BL42)*100,"NA")</f>
        <v>31.004366812227076</v>
      </c>
      <c r="BA39" s="40">
        <f>IF(DATA!BY42&gt;0,(DATA!BY42/DATA!BM42)*100,"NA")</f>
        <v>31.25</v>
      </c>
      <c r="BB39" s="40">
        <f>IF(DATA!BZ42&gt;0,(DATA!BZ42/DATA!BN42)*100,"NA")</f>
        <v>31.390134529147986</v>
      </c>
      <c r="BC39" s="40">
        <f>IF(DATA!CA42&gt;0,(DATA!CA42/DATA!BO42)*100,"NA")</f>
        <v>28.773584905660378</v>
      </c>
      <c r="BD39" s="40">
        <f>IF(DATA!CB42&gt;0,(DATA!CB42/DATA!BP42)*100,"NA")</f>
        <v>36.15023474178404</v>
      </c>
      <c r="BE39" s="40">
        <f>IF(DATA!CC42&gt;0,(DATA!CC42/DATA!BQ42)*100,"NA")</f>
        <v>32.870370370370374</v>
      </c>
      <c r="BF39" s="40">
        <f>IF(DATA!CD42&gt;0,(DATA!CD42/DATA!BR42)*100,"NA")</f>
        <v>30.964467005076141</v>
      </c>
      <c r="BG39" s="40">
        <f>IF(DATA!CE42&gt;0,(DATA!CE42/DATA!BS42)*100,"NA")</f>
        <v>13.432835820895523</v>
      </c>
      <c r="BH39" s="40">
        <f>IF(DATA!CF42&gt;0,(DATA!CF42/DATA!BT42)*100,"NA")</f>
        <v>7.8947368421052628</v>
      </c>
      <c r="BI39" s="40">
        <f>IF(DATA!CG42&gt;0,(DATA!CG42/DATA!BU42)*100,"NA")</f>
        <v>15.54054054054054</v>
      </c>
      <c r="BJ39" s="79">
        <f>(DATA!CH42/DATA!N42)*100</f>
        <v>2.7958993476234855</v>
      </c>
      <c r="BK39" s="40">
        <f>(DATA!CI42/DATA!O42)*100</f>
        <v>2.5326797385620914</v>
      </c>
      <c r="BL39" s="40">
        <f>(DATA!CJ42/DATA!P42)*100</f>
        <v>2.7307482250136537</v>
      </c>
      <c r="BM39" s="40">
        <f>(DATA!CK42/DATA!Q42)*100</f>
        <v>2.5653675382338434</v>
      </c>
      <c r="BN39" s="69">
        <f>(DATA!CL42/DATA!R42)*100</f>
        <v>3.4703683929524822</v>
      </c>
      <c r="BO39" s="69">
        <f>(DATA!CM42/DATA!S42)*100</f>
        <v>3.9910061832490165</v>
      </c>
      <c r="BP39" s="69">
        <f>(DATA!CN42/DATA!T42)*100</f>
        <v>3.6394176931690927</v>
      </c>
      <c r="BQ39" s="69">
        <f>(DATA!CO42/DATA!U42)*100</f>
        <v>3.3465683494044245</v>
      </c>
      <c r="BR39" s="69">
        <f>(DATA!CP42/DATA!V42)*100</f>
        <v>3.4383954154727796</v>
      </c>
      <c r="BS39" s="69">
        <f>(DATA!CQ42/DATA!W42)*100</f>
        <v>3.9011703511053319</v>
      </c>
      <c r="BT39" s="69">
        <f>(DATA!CR42/DATA!X42)*100</f>
        <v>3.8177339901477834</v>
      </c>
      <c r="BU39" s="69">
        <f>(DATA!CS42/DATA!Y42)*100</f>
        <v>4.7381546134663344</v>
      </c>
      <c r="BV39" s="79">
        <f>(DATA!CT42/DATA!N42)*100</f>
        <v>0</v>
      </c>
      <c r="BW39" s="40">
        <f>(DATA!CU42/DATA!O42)*100</f>
        <v>0</v>
      </c>
      <c r="BX39" s="40">
        <f>(DATA!CV42/DATA!P42)*100</f>
        <v>0</v>
      </c>
      <c r="BY39" s="40">
        <f>(DATA!CW42/DATA!Q42)*100</f>
        <v>0</v>
      </c>
      <c r="BZ39" s="69">
        <f>(DATA!CX42/DATA!R42)*100</f>
        <v>0</v>
      </c>
      <c r="CA39" s="69">
        <f>(DATA!CY42/DATA!S42)*100</f>
        <v>0</v>
      </c>
      <c r="CB39" s="69">
        <f>(DATA!CZ42/DATA!T42)*100</f>
        <v>0</v>
      </c>
      <c r="CC39" s="69">
        <f>(DATA!DA42/DATA!U42)*100</f>
        <v>5.6721497447532618E-2</v>
      </c>
      <c r="CD39" s="69">
        <f>(DATA!DB42/DATA!V42)*100</f>
        <v>0.91690544412607444</v>
      </c>
      <c r="CE39" s="69">
        <f>(DATA!DC42/DATA!W42)*100</f>
        <v>1.0403120936280885</v>
      </c>
      <c r="CF39" s="69">
        <f>(DATA!DD42/DATA!X42)*100</f>
        <v>0.61576354679802958</v>
      </c>
      <c r="CG39" s="69">
        <f>(DATA!DE42/DATA!Y42)*100</f>
        <v>0.91438071487946804</v>
      </c>
      <c r="CH39" s="79">
        <f>(DATA!DF42/DATA!N42)*100</f>
        <v>1.2115563839701771</v>
      </c>
      <c r="CI39" s="40">
        <f>(DATA!DG42/DATA!O42)*100</f>
        <v>1.3888888888888888</v>
      </c>
      <c r="CJ39" s="40">
        <f>(DATA!DH42/DATA!P42)*100</f>
        <v>1.4746040415073731</v>
      </c>
      <c r="CK39" s="40">
        <f>(DATA!DI42/DATA!Q42)*100</f>
        <v>1.6280217069560927</v>
      </c>
      <c r="CL39" s="69">
        <f>(DATA!DJ42/DATA!R42)*100</f>
        <v>2.1356113187399894</v>
      </c>
      <c r="CM39" s="69">
        <f>(DATA!DK42/DATA!S42)*100</f>
        <v>2.3046655424395728</v>
      </c>
      <c r="CN39" s="69">
        <f>(DATA!DL42/DATA!T42)*100</f>
        <v>2.4636058230683089</v>
      </c>
      <c r="CO39" s="69">
        <f>(DATA!DM42/DATA!U42)*100</f>
        <v>1.8718094157685761</v>
      </c>
      <c r="CP39" s="69">
        <f>(DATA!DN42/DATA!V42)*100</f>
        <v>2.0630372492836675</v>
      </c>
      <c r="CQ39" s="69">
        <f>(DATA!DO42/DATA!W42)*100</f>
        <v>2.2106631989596877</v>
      </c>
      <c r="CR39" s="69">
        <f>(DATA!DP42/DATA!X42)*100</f>
        <v>3.0788177339901477</v>
      </c>
      <c r="CS39" s="69">
        <f>(DATA!DQ42/DATA!Y42)*100</f>
        <v>2.1612635078969245</v>
      </c>
      <c r="CT39" s="93">
        <f t="shared" si="2"/>
        <v>100</v>
      </c>
      <c r="CU39" s="86">
        <f t="shared" si="3"/>
        <v>100</v>
      </c>
      <c r="CV39" s="86">
        <f t="shared" si="4"/>
        <v>100</v>
      </c>
      <c r="CW39" s="86">
        <f t="shared" si="5"/>
        <v>100</v>
      </c>
      <c r="CX39" s="88">
        <f t="shared" si="6"/>
        <v>100</v>
      </c>
      <c r="CY39" s="88">
        <f t="shared" si="7"/>
        <v>100</v>
      </c>
      <c r="CZ39" s="88">
        <f t="shared" si="8"/>
        <v>100</v>
      </c>
      <c r="DA39" s="88">
        <f t="shared" ref="DA39:DA51" si="34">+U39+I39</f>
        <v>100</v>
      </c>
      <c r="DB39" s="88">
        <f t="shared" ref="DB39:DB51" si="35">+V39+J39</f>
        <v>100</v>
      </c>
      <c r="DC39" s="88">
        <f t="shared" ref="DC39:DC51" si="36">+W39+K39</f>
        <v>100</v>
      </c>
      <c r="DD39" s="88">
        <f t="shared" ref="DD39:DE51" si="37">+X39+L39</f>
        <v>100</v>
      </c>
      <c r="DE39" s="88">
        <f t="shared" si="37"/>
        <v>100</v>
      </c>
      <c r="DF39" s="93">
        <f t="shared" si="9"/>
        <v>100</v>
      </c>
      <c r="DG39" s="86">
        <f t="shared" si="10"/>
        <v>100</v>
      </c>
      <c r="DH39" s="86">
        <f t="shared" si="11"/>
        <v>100</v>
      </c>
      <c r="DI39" s="86">
        <f t="shared" si="12"/>
        <v>100</v>
      </c>
      <c r="DJ39" s="88">
        <f t="shared" si="13"/>
        <v>100</v>
      </c>
      <c r="DK39" s="88">
        <f t="shared" si="14"/>
        <v>100</v>
      </c>
      <c r="DL39" s="88">
        <f t="shared" si="15"/>
        <v>100</v>
      </c>
      <c r="DM39" s="88">
        <f t="shared" si="29"/>
        <v>100</v>
      </c>
      <c r="DN39" s="88">
        <f t="shared" si="30"/>
        <v>100</v>
      </c>
      <c r="DO39" s="88">
        <f t="shared" si="31"/>
        <v>100</v>
      </c>
      <c r="DP39" s="88">
        <f t="shared" si="32"/>
        <v>99.999999999999986</v>
      </c>
      <c r="DQ39" s="88">
        <f t="shared" si="33"/>
        <v>100</v>
      </c>
    </row>
    <row r="40" spans="1:121">
      <c r="A40" s="66" t="s">
        <v>51</v>
      </c>
      <c r="B40" s="69">
        <f>(DATA!Z43/DATA!B43)*100</f>
        <v>79.411764705882348</v>
      </c>
      <c r="C40" s="40">
        <f>(DATA!AA43/DATA!C43)*100</f>
        <v>86.206896551724128</v>
      </c>
      <c r="D40" s="40">
        <f>(DATA!AB43/DATA!D43)*100</f>
        <v>64.285714285714292</v>
      </c>
      <c r="E40" s="40">
        <f>(DATA!AC43/DATA!E43)*100</f>
        <v>67.441860465116278</v>
      </c>
      <c r="F40" s="69">
        <f>(DATA!AD43/DATA!F43)*100</f>
        <v>63.12056737588653</v>
      </c>
      <c r="G40" s="69">
        <f>(DATA!AE43/DATA!G43)*100</f>
        <v>55.303030303030297</v>
      </c>
      <c r="H40" s="69">
        <f>(DATA!AF43/DATA!H43)*100</f>
        <v>76.470588235294116</v>
      </c>
      <c r="I40" s="69">
        <f>(DATA!AG43/DATA!I43)*100</f>
        <v>55.454545454545453</v>
      </c>
      <c r="J40" s="69">
        <f>(DATA!AH43/DATA!J43)*100</f>
        <v>47.083333333333336</v>
      </c>
      <c r="K40" s="69">
        <f>(DATA!AI43/DATA!K43)*100</f>
        <v>50.646551724137936</v>
      </c>
      <c r="L40" s="69">
        <f>(DATA!AJ43/DATA!L43)*100</f>
        <v>46.386946386946384</v>
      </c>
      <c r="M40" s="69">
        <f>(DATA!AK43/DATA!M43)*100</f>
        <v>40.425531914893611</v>
      </c>
      <c r="N40" s="79">
        <f>(DATA!AL43/DATA!B43)*100</f>
        <v>20.588235294117645</v>
      </c>
      <c r="O40" s="40">
        <f>(DATA!AM43/DATA!C43)*100</f>
        <v>13.793103448275861</v>
      </c>
      <c r="P40" s="40">
        <f>(DATA!AN43/DATA!D43)*100</f>
        <v>35.714285714285715</v>
      </c>
      <c r="Q40" s="40">
        <f>(DATA!AO43/DATA!E43)*100</f>
        <v>32.558139534883722</v>
      </c>
      <c r="R40" s="69">
        <f>(DATA!AP43/DATA!F43)*100</f>
        <v>36.87943262411347</v>
      </c>
      <c r="S40" s="69">
        <f>(DATA!AQ43/DATA!G43)*100</f>
        <v>44.696969696969695</v>
      </c>
      <c r="T40" s="69">
        <f>(DATA!AR43/DATA!H43)*100</f>
        <v>23.52941176470588</v>
      </c>
      <c r="U40" s="69">
        <f>(DATA!AS43/DATA!I43)*100</f>
        <v>44.545454545454547</v>
      </c>
      <c r="V40" s="69">
        <f>(DATA!AT43/DATA!J43)*100</f>
        <v>52.916666666666664</v>
      </c>
      <c r="W40" s="69">
        <f>(DATA!AU43/DATA!K43)*100</f>
        <v>49.353448275862064</v>
      </c>
      <c r="X40" s="69">
        <f>(DATA!AV43/DATA!L43)*100</f>
        <v>53.613053613053616</v>
      </c>
      <c r="Y40" s="69">
        <f>(DATA!AW43/DATA!M43)*100</f>
        <v>59.574468085106382</v>
      </c>
      <c r="Z40" s="79">
        <f>(DATA!AX43/DATA!N43)*100</f>
        <v>85.294117647058826</v>
      </c>
      <c r="AA40" s="40">
        <f>(DATA!AY43/DATA!O43)*100</f>
        <v>93.103448275862064</v>
      </c>
      <c r="AB40" s="40">
        <f>(DATA!AZ43/DATA!P43)*100</f>
        <v>92.857142857142861</v>
      </c>
      <c r="AC40" s="40">
        <f>(DATA!BA43/DATA!Q43)*100</f>
        <v>86.821705426356587</v>
      </c>
      <c r="AD40" s="69">
        <f>(DATA!BB43/DATA!R43)*100</f>
        <v>92.198581560283685</v>
      </c>
      <c r="AE40" s="69">
        <f>(DATA!BC43/DATA!S43)*100</f>
        <v>92.424242424242422</v>
      </c>
      <c r="AF40" s="69">
        <f>(DATA!BD43/DATA!T43)*100</f>
        <v>100</v>
      </c>
      <c r="AG40" s="69">
        <f>(DATA!BE43/DATA!U43)*100</f>
        <v>90.454545454545453</v>
      </c>
      <c r="AH40" s="69">
        <f>(DATA!BF43/DATA!V43)*100</f>
        <v>87.86610878661088</v>
      </c>
      <c r="AI40" s="69">
        <f>(DATA!BG43/DATA!W43)*100</f>
        <v>88.478260869565219</v>
      </c>
      <c r="AJ40" s="69">
        <f>(DATA!BH43/DATA!X43)*100</f>
        <v>86.182669789227162</v>
      </c>
      <c r="AK40" s="69">
        <f>(DATA!BI43/DATA!Y43)*100</f>
        <v>85.060975609756099</v>
      </c>
      <c r="AL40" s="79">
        <f>(DATA!BJ43/DATA!N43)*100</f>
        <v>13.23529411764706</v>
      </c>
      <c r="AM40" s="40">
        <f>(DATA!BK43/DATA!O43)*100</f>
        <v>6.8965517241379306</v>
      </c>
      <c r="AN40" s="40">
        <f>(DATA!BL43/DATA!P43)*100</f>
        <v>2.0408163265306123</v>
      </c>
      <c r="AO40" s="40">
        <f>(DATA!BM43/DATA!Q43)*100</f>
        <v>5.4263565891472867</v>
      </c>
      <c r="AP40" s="69">
        <f>(DATA!BN43/DATA!R43)*100</f>
        <v>5.6737588652482271</v>
      </c>
      <c r="AQ40" s="69">
        <f>(DATA!BO43/DATA!S43)*100</f>
        <v>6.0606060606060606</v>
      </c>
      <c r="AR40" s="69">
        <f>(DATA!BP43/DATA!T43)*100</f>
        <v>0</v>
      </c>
      <c r="AS40" s="69">
        <f>(DATA!BQ43/DATA!U43)*100</f>
        <v>6.8181818181818175</v>
      </c>
      <c r="AT40" s="69">
        <f>(DATA!BR43/DATA!V43)*100</f>
        <v>8.7866108786610866</v>
      </c>
      <c r="AU40" s="69">
        <f>(DATA!BS43/DATA!W43)*100</f>
        <v>7.608695652173914</v>
      </c>
      <c r="AV40" s="69">
        <f>(DATA!BT43/DATA!X43)*100</f>
        <v>9.6018735362997649</v>
      </c>
      <c r="AW40" s="69">
        <f>(DATA!BU43/DATA!Y43)*100</f>
        <v>10.670731707317072</v>
      </c>
      <c r="AX40" s="41" t="str">
        <f>IF(DATA!BV43&gt;0,(DATA!BV43/DATA!BJ43)*100,"NA")</f>
        <v>NA</v>
      </c>
      <c r="AY40" s="40" t="str">
        <f>IF(DATA!BW43&gt;0,(DATA!BW43/DATA!BK43)*100,"NA")</f>
        <v>NA</v>
      </c>
      <c r="AZ40" s="40" t="str">
        <f>IF(DATA!BX43&gt;0,(DATA!BX43/DATA!BL43)*100,"NA")</f>
        <v>NA</v>
      </c>
      <c r="BA40" s="40" t="str">
        <f>IF(DATA!BY43&gt;0,(DATA!BY43/DATA!BM43)*100,"NA")</f>
        <v>NA</v>
      </c>
      <c r="BB40" s="40" t="str">
        <f>IF(DATA!BZ43&gt;0,(DATA!BZ43/DATA!BN43)*100,"NA")</f>
        <v>NA</v>
      </c>
      <c r="BC40" s="40" t="str">
        <f>IF(DATA!CA43&gt;0,(DATA!CA43/DATA!BO43)*100,"NA")</f>
        <v>NA</v>
      </c>
      <c r="BD40" s="40" t="str">
        <f>IF(DATA!CB43&gt;0,(DATA!CB43/DATA!BP43)*100,"NA")</f>
        <v>NA</v>
      </c>
      <c r="BE40" s="40" t="str">
        <f>IF(DATA!CC43&gt;0,(DATA!CC43/DATA!BQ43)*100,"NA")</f>
        <v>NA</v>
      </c>
      <c r="BF40" s="40" t="str">
        <f>IF(DATA!CD43&gt;0,(DATA!CD43/DATA!BR43)*100,"NA")</f>
        <v>NA</v>
      </c>
      <c r="BG40" s="40" t="str">
        <f>IF(DATA!CE43&gt;0,(DATA!CE43/DATA!BS43)*100,"NA")</f>
        <v>NA</v>
      </c>
      <c r="BH40" s="40" t="str">
        <f>IF(DATA!CF43&gt;0,(DATA!CF43/DATA!BT43)*100,"NA")</f>
        <v>NA</v>
      </c>
      <c r="BI40" s="40" t="str">
        <f>IF(DATA!CG43&gt;0,(DATA!CG43/DATA!BU43)*100,"NA")</f>
        <v>NA</v>
      </c>
      <c r="BJ40" s="79">
        <f>(DATA!CH43/DATA!N43)*100</f>
        <v>1.4705882352941175</v>
      </c>
      <c r="BK40" s="40">
        <f>(DATA!CI43/DATA!O43)*100</f>
        <v>0</v>
      </c>
      <c r="BL40" s="40">
        <f>(DATA!CJ43/DATA!P43)*100</f>
        <v>3.0612244897959182</v>
      </c>
      <c r="BM40" s="40">
        <f>(DATA!CK43/DATA!Q43)*100</f>
        <v>6.9767441860465116</v>
      </c>
      <c r="BN40" s="69">
        <f>(DATA!CL43/DATA!R43)*100</f>
        <v>1.4184397163120568</v>
      </c>
      <c r="BO40" s="69">
        <f>(DATA!CM43/DATA!S43)*100</f>
        <v>1.5151515151515151</v>
      </c>
      <c r="BP40" s="69">
        <f>(DATA!CN43/DATA!T43)*100</f>
        <v>0</v>
      </c>
      <c r="BQ40" s="69">
        <f>(DATA!CO43/DATA!U43)*100</f>
        <v>2.2727272727272729</v>
      </c>
      <c r="BR40" s="69">
        <f>(DATA!CP43/DATA!V43)*100</f>
        <v>1.6736401673640167</v>
      </c>
      <c r="BS40" s="69">
        <f>(DATA!CQ43/DATA!W43)*100</f>
        <v>1.956521739130435</v>
      </c>
      <c r="BT40" s="69">
        <f>(DATA!CR43/DATA!X43)*100</f>
        <v>1.639344262295082</v>
      </c>
      <c r="BU40" s="69">
        <f>(DATA!CS43/DATA!Y43)*100</f>
        <v>1.524390243902439</v>
      </c>
      <c r="BV40" s="79">
        <f>(DATA!CT43/DATA!N43)*100</f>
        <v>0</v>
      </c>
      <c r="BW40" s="40">
        <f>(DATA!CU43/DATA!O43)*100</f>
        <v>0</v>
      </c>
      <c r="BX40" s="40">
        <f>(DATA!CV43/DATA!P43)*100</f>
        <v>0</v>
      </c>
      <c r="BY40" s="40">
        <f>(DATA!CW43/DATA!Q43)*100</f>
        <v>0</v>
      </c>
      <c r="BZ40" s="69">
        <f>(DATA!CX43/DATA!R43)*100</f>
        <v>0</v>
      </c>
      <c r="CA40" s="69">
        <f>(DATA!CY43/DATA!S43)*100</f>
        <v>0</v>
      </c>
      <c r="CB40" s="69">
        <f>(DATA!CZ43/DATA!T43)*100</f>
        <v>0</v>
      </c>
      <c r="CC40" s="69">
        <f>(DATA!DA43/DATA!U43)*100</f>
        <v>0</v>
      </c>
      <c r="CD40" s="69">
        <f>(DATA!DB43/DATA!V43)*100</f>
        <v>0</v>
      </c>
      <c r="CE40" s="69">
        <f>(DATA!DC43/DATA!W43)*100</f>
        <v>0.65217391304347827</v>
      </c>
      <c r="CF40" s="69">
        <f>(DATA!DD43/DATA!X43)*100</f>
        <v>0.46838407494145201</v>
      </c>
      <c r="CG40" s="69">
        <f>(DATA!DE43/DATA!Y43)*100</f>
        <v>0.91463414634146334</v>
      </c>
      <c r="CH40" s="79">
        <f>(DATA!DF43/DATA!N43)*100</f>
        <v>0</v>
      </c>
      <c r="CI40" s="40">
        <f>(DATA!DG43/DATA!O43)*100</f>
        <v>0</v>
      </c>
      <c r="CJ40" s="40">
        <f>(DATA!DH43/DATA!P43)*100</f>
        <v>2.0408163265306123</v>
      </c>
      <c r="CK40" s="40">
        <f>(DATA!DI43/DATA!Q43)*100</f>
        <v>0.77519379844961245</v>
      </c>
      <c r="CL40" s="69">
        <f>(DATA!DJ43/DATA!R43)*100</f>
        <v>0.70921985815602839</v>
      </c>
      <c r="CM40" s="69">
        <f>(DATA!DK43/DATA!S43)*100</f>
        <v>0</v>
      </c>
      <c r="CN40" s="69">
        <f>(DATA!DL43/DATA!T43)*100</f>
        <v>0</v>
      </c>
      <c r="CO40" s="69">
        <f>(DATA!DM43/DATA!U43)*100</f>
        <v>0.45454545454545453</v>
      </c>
      <c r="CP40" s="69">
        <f>(DATA!DN43/DATA!V43)*100</f>
        <v>1.6736401673640167</v>
      </c>
      <c r="CQ40" s="69">
        <f>(DATA!DO43/DATA!W43)*100</f>
        <v>1.3043478260869565</v>
      </c>
      <c r="CR40" s="69">
        <f>(DATA!DP43/DATA!X43)*100</f>
        <v>2.1077283372365341</v>
      </c>
      <c r="CS40" s="69">
        <f>(DATA!DQ43/DATA!Y43)*100</f>
        <v>1.8292682926829267</v>
      </c>
      <c r="CT40" s="93">
        <f t="shared" si="2"/>
        <v>100</v>
      </c>
      <c r="CU40" s="86">
        <f t="shared" si="3"/>
        <v>99.999999999999986</v>
      </c>
      <c r="CV40" s="86">
        <f t="shared" si="4"/>
        <v>100</v>
      </c>
      <c r="CW40" s="86">
        <f t="shared" si="5"/>
        <v>100</v>
      </c>
      <c r="CX40" s="88">
        <f t="shared" si="6"/>
        <v>100</v>
      </c>
      <c r="CY40" s="88">
        <f t="shared" si="7"/>
        <v>100</v>
      </c>
      <c r="CZ40" s="88">
        <f t="shared" si="8"/>
        <v>100</v>
      </c>
      <c r="DA40" s="88">
        <f t="shared" si="34"/>
        <v>100</v>
      </c>
      <c r="DB40" s="88">
        <f t="shared" si="35"/>
        <v>100</v>
      </c>
      <c r="DC40" s="88">
        <f t="shared" si="36"/>
        <v>100</v>
      </c>
      <c r="DD40" s="88">
        <f t="shared" si="37"/>
        <v>100</v>
      </c>
      <c r="DE40" s="88">
        <f t="shared" si="37"/>
        <v>100</v>
      </c>
      <c r="DF40" s="93">
        <f t="shared" si="9"/>
        <v>100</v>
      </c>
      <c r="DG40" s="86">
        <f t="shared" si="10"/>
        <v>100</v>
      </c>
      <c r="DH40" s="86">
        <f t="shared" si="11"/>
        <v>100</v>
      </c>
      <c r="DI40" s="86">
        <f t="shared" si="12"/>
        <v>100</v>
      </c>
      <c r="DJ40" s="88">
        <f t="shared" si="13"/>
        <v>100</v>
      </c>
      <c r="DK40" s="88">
        <f t="shared" si="14"/>
        <v>100</v>
      </c>
      <c r="DL40" s="88">
        <f t="shared" si="15"/>
        <v>100</v>
      </c>
      <c r="DM40" s="88">
        <f t="shared" si="29"/>
        <v>100</v>
      </c>
      <c r="DN40" s="88">
        <f t="shared" si="30"/>
        <v>100</v>
      </c>
      <c r="DO40" s="88">
        <f t="shared" si="31"/>
        <v>100</v>
      </c>
      <c r="DP40" s="88">
        <f t="shared" si="32"/>
        <v>100</v>
      </c>
      <c r="DQ40" s="88">
        <f t="shared" si="33"/>
        <v>100</v>
      </c>
    </row>
    <row r="41" spans="1:121">
      <c r="A41" s="66" t="s">
        <v>52</v>
      </c>
      <c r="B41" s="69">
        <f>(DATA!Z44/DATA!B44)*100</f>
        <v>73.00380228136882</v>
      </c>
      <c r="C41" s="40">
        <f>(DATA!AA44/DATA!C44)*100</f>
        <v>70.977011494252878</v>
      </c>
      <c r="D41" s="40">
        <f>(DATA!AB44/DATA!D44)*100</f>
        <v>64.456233421750667</v>
      </c>
      <c r="E41" s="40">
        <f>(DATA!AC44/DATA!E44)*100</f>
        <v>62.57309941520468</v>
      </c>
      <c r="F41" s="69">
        <f>(DATA!AD44/DATA!F44)*100</f>
        <v>53.214285714285715</v>
      </c>
      <c r="G41" s="69">
        <f>(DATA!AE44/DATA!G44)*100</f>
        <v>50.179211469534046</v>
      </c>
      <c r="H41" s="69">
        <f>(DATA!AF44/DATA!H44)*100</f>
        <v>49.523809523809526</v>
      </c>
      <c r="I41" s="69">
        <f>(DATA!AG44/DATA!I44)*100</f>
        <v>47.005988023952092</v>
      </c>
      <c r="J41" s="69">
        <f>(DATA!AH44/DATA!J44)*100</f>
        <v>47.565543071161045</v>
      </c>
      <c r="K41" s="69">
        <f>(DATA!AI44/DATA!K44)*100</f>
        <v>43.392504930966467</v>
      </c>
      <c r="L41" s="69">
        <f>(DATA!AJ44/DATA!L44)*100</f>
        <v>44.077669902912618</v>
      </c>
      <c r="M41" s="69">
        <f>(DATA!AK44/DATA!M44)*100</f>
        <v>43.654822335025379</v>
      </c>
      <c r="N41" s="79">
        <f>(DATA!AL44/DATA!B44)*100</f>
        <v>26.996197718631176</v>
      </c>
      <c r="O41" s="40">
        <f>(DATA!AM44/DATA!C44)*100</f>
        <v>29.022988505747126</v>
      </c>
      <c r="P41" s="40">
        <f>(DATA!AN44/DATA!D44)*100</f>
        <v>35.543766578249333</v>
      </c>
      <c r="Q41" s="40">
        <f>(DATA!AO44/DATA!E44)*100</f>
        <v>37.42690058479532</v>
      </c>
      <c r="R41" s="69">
        <f>(DATA!AP44/DATA!F44)*100</f>
        <v>46.785714285714285</v>
      </c>
      <c r="S41" s="69">
        <f>(DATA!AQ44/DATA!G44)*100</f>
        <v>49.820788530465947</v>
      </c>
      <c r="T41" s="69">
        <f>(DATA!AR44/DATA!H44)*100</f>
        <v>50.476190476190474</v>
      </c>
      <c r="U41" s="69">
        <f>(DATA!AS44/DATA!I44)*100</f>
        <v>52.994011976047908</v>
      </c>
      <c r="V41" s="69">
        <f>(DATA!AT44/DATA!J44)*100</f>
        <v>52.434456928838948</v>
      </c>
      <c r="W41" s="69">
        <f>(DATA!AU44/DATA!K44)*100</f>
        <v>56.607495069033533</v>
      </c>
      <c r="X41" s="69">
        <f>(DATA!AV44/DATA!L44)*100</f>
        <v>55.922330097087382</v>
      </c>
      <c r="Y41" s="69">
        <f>(DATA!AW44/DATA!M44)*100</f>
        <v>56.345177664974621</v>
      </c>
      <c r="Z41" s="79">
        <f>(DATA!AX44/DATA!N44)*100</f>
        <v>97.718631178707227</v>
      </c>
      <c r="AA41" s="40">
        <f>(DATA!AY44/DATA!O44)*100</f>
        <v>97.41379310344827</v>
      </c>
      <c r="AB41" s="40">
        <f>(DATA!AZ44/DATA!P44)*100</f>
        <v>96.816976127320956</v>
      </c>
      <c r="AC41" s="40">
        <f>(DATA!BA44/DATA!Q44)*100</f>
        <v>97.076023391812853</v>
      </c>
      <c r="AD41" s="69">
        <f>(DATA!BB44/DATA!R44)*100</f>
        <v>96.785714285714292</v>
      </c>
      <c r="AE41" s="69">
        <f>(DATA!BC44/DATA!S44)*100</f>
        <v>98.56630824372759</v>
      </c>
      <c r="AF41" s="69">
        <f>(DATA!BD44/DATA!T44)*100</f>
        <v>96.166134185303505</v>
      </c>
      <c r="AG41" s="69">
        <f>(DATA!BE44/DATA!U44)*100</f>
        <v>92.514970059880241</v>
      </c>
      <c r="AH41" s="69">
        <f>(DATA!BF44/DATA!V44)*100</f>
        <v>95.488721804511272</v>
      </c>
      <c r="AI41" s="69">
        <f>(DATA!BG44/DATA!W44)*100</f>
        <v>95.8498023715415</v>
      </c>
      <c r="AJ41" s="69">
        <f>(DATA!BH44/DATA!X44)*100</f>
        <v>95.525291828793783</v>
      </c>
      <c r="AK41" s="69">
        <f>(DATA!BI44/DATA!Y44)*100</f>
        <v>95.384615384615387</v>
      </c>
      <c r="AL41" s="79">
        <f>(DATA!BJ44/DATA!N44)*100</f>
        <v>1.9011406844106464</v>
      </c>
      <c r="AM41" s="40">
        <f>(DATA!BK44/DATA!O44)*100</f>
        <v>2.0114942528735633</v>
      </c>
      <c r="AN41" s="40">
        <f>(DATA!BL44/DATA!P44)*100</f>
        <v>2.3872679045092835</v>
      </c>
      <c r="AO41" s="40">
        <f>(DATA!BM44/DATA!Q44)*100</f>
        <v>2.0467836257309941</v>
      </c>
      <c r="AP41" s="69">
        <f>(DATA!BN44/DATA!R44)*100</f>
        <v>1.4285714285714286</v>
      </c>
      <c r="AQ41" s="69">
        <f>(DATA!BO44/DATA!S44)*100</f>
        <v>0.71684587813620071</v>
      </c>
      <c r="AR41" s="69">
        <f>(DATA!BP44/DATA!T44)*100</f>
        <v>1.9169329073482428</v>
      </c>
      <c r="AS41" s="69">
        <f>(DATA!BQ44/DATA!U44)*100</f>
        <v>1.4970059880239521</v>
      </c>
      <c r="AT41" s="69">
        <f>(DATA!BR44/DATA!V44)*100</f>
        <v>3.007518796992481</v>
      </c>
      <c r="AU41" s="69">
        <f>(DATA!BS44/DATA!W44)*100</f>
        <v>2.3715415019762842</v>
      </c>
      <c r="AV41" s="69">
        <f>(DATA!BT44/DATA!X44)*100</f>
        <v>2.3346303501945527</v>
      </c>
      <c r="AW41" s="69">
        <f>(DATA!BU44/DATA!Y44)*100</f>
        <v>2.2222222222222223</v>
      </c>
      <c r="AX41" s="41" t="str">
        <f>IF(DATA!BV44&gt;0,(DATA!BV44/DATA!BJ44)*100,"NA")</f>
        <v>NA</v>
      </c>
      <c r="AY41" s="40" t="str">
        <f>IF(DATA!BW44&gt;0,(DATA!BW44/DATA!BK44)*100,"NA")</f>
        <v>NA</v>
      </c>
      <c r="AZ41" s="40" t="str">
        <f>IF(DATA!BX44&gt;0,(DATA!BX44/DATA!BL44)*100,"NA")</f>
        <v>NA</v>
      </c>
      <c r="BA41" s="40" t="str">
        <f>IF(DATA!BY44&gt;0,(DATA!BY44/DATA!BM44)*100,"NA")</f>
        <v>NA</v>
      </c>
      <c r="BB41" s="40" t="str">
        <f>IF(DATA!BZ44&gt;0,(DATA!BZ44/DATA!BN44)*100,"NA")</f>
        <v>NA</v>
      </c>
      <c r="BC41" s="40" t="str">
        <f>IF(DATA!CA44&gt;0,(DATA!CA44/DATA!BO44)*100,"NA")</f>
        <v>NA</v>
      </c>
      <c r="BD41" s="40" t="str">
        <f>IF(DATA!CB44&gt;0,(DATA!CB44/DATA!BP44)*100,"NA")</f>
        <v>NA</v>
      </c>
      <c r="BE41" s="40" t="str">
        <f>IF(DATA!CC44&gt;0,(DATA!CC44/DATA!BQ44)*100,"NA")</f>
        <v>NA</v>
      </c>
      <c r="BF41" s="40" t="str">
        <f>IF(DATA!CD44&gt;0,(DATA!CD44/DATA!BR44)*100,"NA")</f>
        <v>NA</v>
      </c>
      <c r="BG41" s="40" t="str">
        <f>IF(DATA!CE44&gt;0,(DATA!CE44/DATA!BS44)*100,"NA")</f>
        <v>NA</v>
      </c>
      <c r="BH41" s="40" t="str">
        <f>IF(DATA!CF44&gt;0,(DATA!CF44/DATA!BT44)*100,"NA")</f>
        <v>NA</v>
      </c>
      <c r="BI41" s="40" t="str">
        <f>IF(DATA!CG44&gt;0,(DATA!CG44/DATA!BU44)*100,"NA")</f>
        <v>NA</v>
      </c>
      <c r="BJ41" s="79">
        <f>(DATA!CH44/DATA!N44)*100</f>
        <v>0</v>
      </c>
      <c r="BK41" s="40">
        <f>(DATA!CI44/DATA!O44)*100</f>
        <v>0.28735632183908044</v>
      </c>
      <c r="BL41" s="40">
        <f>(DATA!CJ44/DATA!P44)*100</f>
        <v>0.79575596816976124</v>
      </c>
      <c r="BM41" s="40">
        <f>(DATA!CK44/DATA!Q44)*100</f>
        <v>0.58479532163742687</v>
      </c>
      <c r="BN41" s="69">
        <f>(DATA!CL44/DATA!R44)*100</f>
        <v>0</v>
      </c>
      <c r="BO41" s="69">
        <f>(DATA!CM44/DATA!S44)*100</f>
        <v>0</v>
      </c>
      <c r="BP41" s="69">
        <f>(DATA!CN44/DATA!T44)*100</f>
        <v>1.2779552715654952</v>
      </c>
      <c r="BQ41" s="69">
        <f>(DATA!CO44/DATA!U44)*100</f>
        <v>1.7964071856287425</v>
      </c>
      <c r="BR41" s="69">
        <f>(DATA!CP44/DATA!V44)*100</f>
        <v>1.1278195488721803</v>
      </c>
      <c r="BS41" s="69">
        <f>(DATA!CQ44/DATA!W44)*100</f>
        <v>1.1857707509881421</v>
      </c>
      <c r="BT41" s="69">
        <f>(DATA!CR44/DATA!X44)*100</f>
        <v>1.1673151750972763</v>
      </c>
      <c r="BU41" s="69">
        <f>(DATA!CS44/DATA!Y44)*100</f>
        <v>1.1965811965811968</v>
      </c>
      <c r="BV41" s="79">
        <f>(DATA!CT44/DATA!N44)*100</f>
        <v>0</v>
      </c>
      <c r="BW41" s="40">
        <f>(DATA!CU44/DATA!O44)*100</f>
        <v>0</v>
      </c>
      <c r="BX41" s="40">
        <f>(DATA!CV44/DATA!P44)*100</f>
        <v>0</v>
      </c>
      <c r="BY41" s="40">
        <f>(DATA!CW44/DATA!Q44)*100</f>
        <v>0</v>
      </c>
      <c r="BZ41" s="69">
        <f>(DATA!CX44/DATA!R44)*100</f>
        <v>0</v>
      </c>
      <c r="CA41" s="69">
        <f>(DATA!CY44/DATA!S44)*100</f>
        <v>0</v>
      </c>
      <c r="CB41" s="69">
        <f>(DATA!CZ44/DATA!T44)*100</f>
        <v>0</v>
      </c>
      <c r="CC41" s="69">
        <f>(DATA!DA44/DATA!U44)*100</f>
        <v>0</v>
      </c>
      <c r="CD41" s="69">
        <f>(DATA!DB44/DATA!V44)*100</f>
        <v>0</v>
      </c>
      <c r="CE41" s="69">
        <f>(DATA!DC44/DATA!W44)*100</f>
        <v>0</v>
      </c>
      <c r="CF41" s="69">
        <f>(DATA!DD44/DATA!X44)*100</f>
        <v>0.19455252918287938</v>
      </c>
      <c r="CG41" s="69">
        <f>(DATA!DE44/DATA!Y44)*100</f>
        <v>0.17094017094017094</v>
      </c>
      <c r="CH41" s="79">
        <f>(DATA!DF44/DATA!N44)*100</f>
        <v>0.38022813688212925</v>
      </c>
      <c r="CI41" s="40">
        <f>(DATA!DG44/DATA!O44)*100</f>
        <v>0.28735632183908044</v>
      </c>
      <c r="CJ41" s="40">
        <f>(DATA!DH44/DATA!P44)*100</f>
        <v>0</v>
      </c>
      <c r="CK41" s="40">
        <f>(DATA!DI44/DATA!Q44)*100</f>
        <v>0.29239766081871343</v>
      </c>
      <c r="CL41" s="69">
        <f>(DATA!DJ44/DATA!R44)*100</f>
        <v>1.7857142857142856</v>
      </c>
      <c r="CM41" s="69">
        <f>(DATA!DK44/DATA!S44)*100</f>
        <v>0.71684587813620071</v>
      </c>
      <c r="CN41" s="69">
        <f>(DATA!DL44/DATA!T44)*100</f>
        <v>0.63897763578274758</v>
      </c>
      <c r="CO41" s="69">
        <f>(DATA!DM44/DATA!U44)*100</f>
        <v>4.1916167664670656</v>
      </c>
      <c r="CP41" s="69">
        <f>(DATA!DN44/DATA!V44)*100</f>
        <v>0.37593984962406013</v>
      </c>
      <c r="CQ41" s="69">
        <f>(DATA!DO44/DATA!W44)*100</f>
        <v>0.59288537549407105</v>
      </c>
      <c r="CR41" s="69">
        <f>(DATA!DP44/DATA!X44)*100</f>
        <v>0.77821011673151752</v>
      </c>
      <c r="CS41" s="69">
        <f>(DATA!DQ44/DATA!Y44)*100</f>
        <v>1.0256410256410255</v>
      </c>
      <c r="CT41" s="93">
        <f t="shared" si="2"/>
        <v>100</v>
      </c>
      <c r="CU41" s="86">
        <f t="shared" si="3"/>
        <v>100</v>
      </c>
      <c r="CV41" s="86">
        <f t="shared" si="4"/>
        <v>100</v>
      </c>
      <c r="CW41" s="86">
        <f t="shared" si="5"/>
        <v>100</v>
      </c>
      <c r="CX41" s="88">
        <f t="shared" si="6"/>
        <v>100</v>
      </c>
      <c r="CY41" s="88">
        <f t="shared" si="7"/>
        <v>100</v>
      </c>
      <c r="CZ41" s="88">
        <f t="shared" si="8"/>
        <v>100</v>
      </c>
      <c r="DA41" s="88">
        <f t="shared" si="34"/>
        <v>100</v>
      </c>
      <c r="DB41" s="88">
        <f t="shared" si="35"/>
        <v>100</v>
      </c>
      <c r="DC41" s="88">
        <f t="shared" si="36"/>
        <v>100</v>
      </c>
      <c r="DD41" s="88">
        <f t="shared" si="37"/>
        <v>100</v>
      </c>
      <c r="DE41" s="88">
        <f t="shared" si="37"/>
        <v>100</v>
      </c>
      <c r="DF41" s="93">
        <f t="shared" si="9"/>
        <v>100</v>
      </c>
      <c r="DG41" s="86">
        <f t="shared" si="10"/>
        <v>100</v>
      </c>
      <c r="DH41" s="86">
        <f t="shared" si="11"/>
        <v>100</v>
      </c>
      <c r="DI41" s="86">
        <f t="shared" si="12"/>
        <v>99.999999999999986</v>
      </c>
      <c r="DJ41" s="88">
        <f t="shared" si="13"/>
        <v>100</v>
      </c>
      <c r="DK41" s="88">
        <f t="shared" si="14"/>
        <v>99.999999999999986</v>
      </c>
      <c r="DL41" s="88">
        <f t="shared" si="15"/>
        <v>99.999999999999986</v>
      </c>
      <c r="DM41" s="88">
        <f t="shared" si="29"/>
        <v>100</v>
      </c>
      <c r="DN41" s="88">
        <f t="shared" si="30"/>
        <v>100</v>
      </c>
      <c r="DO41" s="88">
        <f t="shared" si="31"/>
        <v>100</v>
      </c>
      <c r="DP41" s="88">
        <f t="shared" si="32"/>
        <v>100.00000000000001</v>
      </c>
      <c r="DQ41" s="88">
        <f t="shared" si="33"/>
        <v>100</v>
      </c>
    </row>
    <row r="42" spans="1:121">
      <c r="A42" s="66" t="s">
        <v>53</v>
      </c>
      <c r="B42" s="69">
        <f>(DATA!Z45/DATA!B45)*100</f>
        <v>73.529411764705884</v>
      </c>
      <c r="C42" s="40">
        <f>(DATA!AA45/DATA!C45)*100</f>
        <v>67.441860465116278</v>
      </c>
      <c r="D42" s="40">
        <f>(DATA!AB45/DATA!D45)*100</f>
        <v>63.103448275862071</v>
      </c>
      <c r="E42" s="40">
        <f>(DATA!AC45/DATA!E45)*100</f>
        <v>57.324840764331206</v>
      </c>
      <c r="F42" s="69">
        <f>(DATA!AD45/DATA!F45)*100</f>
        <v>53.411764705882348</v>
      </c>
      <c r="G42" s="69">
        <f>(DATA!AE45/DATA!G45)*100</f>
        <v>51.931330472102999</v>
      </c>
      <c r="H42" s="69">
        <f>(DATA!AF45/DATA!H45)*100</f>
        <v>48.098434004474271</v>
      </c>
      <c r="I42" s="69">
        <f>(DATA!AG45/DATA!I45)*100</f>
        <v>47.782258064516128</v>
      </c>
      <c r="J42" s="69">
        <f>(DATA!AH45/DATA!J45)*100</f>
        <v>48.756218905472636</v>
      </c>
      <c r="K42" s="69">
        <f>(DATA!AI45/DATA!K45)*100</f>
        <v>42.951541850220266</v>
      </c>
      <c r="L42" s="69">
        <f>(DATA!AJ45/DATA!L45)*100</f>
        <v>43.506493506493506</v>
      </c>
      <c r="M42" s="69">
        <f>(DATA!AK45/DATA!M45)*100</f>
        <v>40.986132511556242</v>
      </c>
      <c r="N42" s="79">
        <f>(DATA!AL45/DATA!B45)*100</f>
        <v>26.47058823529412</v>
      </c>
      <c r="O42" s="40">
        <f>(DATA!AM45/DATA!C45)*100</f>
        <v>32.558139534883722</v>
      </c>
      <c r="P42" s="40">
        <f>(DATA!AN45/DATA!D45)*100</f>
        <v>36.896551724137936</v>
      </c>
      <c r="Q42" s="40">
        <f>(DATA!AO45/DATA!E45)*100</f>
        <v>42.675159235668794</v>
      </c>
      <c r="R42" s="69">
        <f>(DATA!AP45/DATA!F45)*100</f>
        <v>46.588235294117645</v>
      </c>
      <c r="S42" s="69">
        <f>(DATA!AQ45/DATA!G45)*100</f>
        <v>48.068669527896994</v>
      </c>
      <c r="T42" s="69">
        <f>(DATA!AR45/DATA!H45)*100</f>
        <v>51.901565995525722</v>
      </c>
      <c r="U42" s="69">
        <f>(DATA!AS45/DATA!I45)*100</f>
        <v>52.217741935483872</v>
      </c>
      <c r="V42" s="69">
        <f>(DATA!AT45/DATA!J45)*100</f>
        <v>51.243781094527364</v>
      </c>
      <c r="W42" s="69">
        <f>(DATA!AU45/DATA!K45)*100</f>
        <v>57.048458149779734</v>
      </c>
      <c r="X42" s="69">
        <f>(DATA!AV45/DATA!L45)*100</f>
        <v>56.493506493506494</v>
      </c>
      <c r="Y42" s="69">
        <f>(DATA!AW45/DATA!M45)*100</f>
        <v>59.013867488443758</v>
      </c>
      <c r="Z42" s="79">
        <f>(DATA!AX45/DATA!N45)*100</f>
        <v>95.798319327731093</v>
      </c>
      <c r="AA42" s="40">
        <f>(DATA!AY45/DATA!O45)*100</f>
        <v>95.973154362416096</v>
      </c>
      <c r="AB42" s="40">
        <f>(DATA!AZ45/DATA!P45)*100</f>
        <v>94.827586206896555</v>
      </c>
      <c r="AC42" s="40">
        <f>(DATA!BA45/DATA!Q45)*100</f>
        <v>93.630573248407643</v>
      </c>
      <c r="AD42" s="69">
        <f>(DATA!BB45/DATA!R45)*100</f>
        <v>93.867924528301884</v>
      </c>
      <c r="AE42" s="69">
        <f>(DATA!BC45/DATA!S45)*100</f>
        <v>94.827586206896555</v>
      </c>
      <c r="AF42" s="69">
        <f>(DATA!BD45/DATA!T45)*100</f>
        <v>93.721973094170409</v>
      </c>
      <c r="AG42" s="69">
        <f>(DATA!BE45/DATA!U45)*100</f>
        <v>93.131313131313135</v>
      </c>
      <c r="AH42" s="69">
        <f>(DATA!BF45/DATA!V45)*100</f>
        <v>95.522388059701484</v>
      </c>
      <c r="AI42" s="69">
        <f>(DATA!BG45/DATA!W45)*100</f>
        <v>88.546255506607935</v>
      </c>
      <c r="AJ42" s="69">
        <f>(DATA!BH45/DATA!X45)*100</f>
        <v>87.799564270152501</v>
      </c>
      <c r="AK42" s="69">
        <f>(DATA!BI45/DATA!Y45)*100</f>
        <v>92.391304347826093</v>
      </c>
      <c r="AL42" s="79">
        <f>(DATA!BJ45/DATA!N45)*100</f>
        <v>2.9411764705882351</v>
      </c>
      <c r="AM42" s="40">
        <f>(DATA!BK45/DATA!O45)*100</f>
        <v>3.0201342281879198</v>
      </c>
      <c r="AN42" s="40">
        <f>(DATA!BL45/DATA!P45)*100</f>
        <v>3.7931034482758621</v>
      </c>
      <c r="AO42" s="40">
        <f>(DATA!BM45/DATA!Q45)*100</f>
        <v>2.8662420382165608</v>
      </c>
      <c r="AP42" s="69">
        <f>(DATA!BN45/DATA!R45)*100</f>
        <v>3.0660377358490565</v>
      </c>
      <c r="AQ42" s="69">
        <f>(DATA!BO45/DATA!S45)*100</f>
        <v>2.8017241379310347</v>
      </c>
      <c r="AR42" s="69">
        <f>(DATA!BP45/DATA!T45)*100</f>
        <v>3.3632286995515694</v>
      </c>
      <c r="AS42" s="69">
        <f>(DATA!BQ45/DATA!U45)*100</f>
        <v>4.6464646464646462</v>
      </c>
      <c r="AT42" s="69">
        <f>(DATA!BR45/DATA!V45)*100</f>
        <v>0.99502487562189057</v>
      </c>
      <c r="AU42" s="69">
        <f>(DATA!BS45/DATA!W45)*100</f>
        <v>4.4052863436123353</v>
      </c>
      <c r="AV42" s="69">
        <f>(DATA!BT45/DATA!X45)*100</f>
        <v>3.0501089324618738</v>
      </c>
      <c r="AW42" s="69">
        <f>(DATA!BU45/DATA!Y45)*100</f>
        <v>2.329192546583851</v>
      </c>
      <c r="AX42" s="41" t="str">
        <f>IF(DATA!BV45&gt;0,(DATA!BV45/DATA!BJ45)*100,"NA")</f>
        <v>NA</v>
      </c>
      <c r="AY42" s="40" t="str">
        <f>IF(DATA!BW45&gt;0,(DATA!BW45/DATA!BK45)*100,"NA")</f>
        <v>NA</v>
      </c>
      <c r="AZ42" s="40" t="str">
        <f>IF(DATA!BX45&gt;0,(DATA!BX45/DATA!BL45)*100,"NA")</f>
        <v>NA</v>
      </c>
      <c r="BA42" s="40" t="str">
        <f>IF(DATA!BY45&gt;0,(DATA!BY45/DATA!BM45)*100,"NA")</f>
        <v>NA</v>
      </c>
      <c r="BB42" s="40" t="str">
        <f>IF(DATA!BZ45&gt;0,(DATA!BZ45/DATA!BN45)*100,"NA")</f>
        <v>NA</v>
      </c>
      <c r="BC42" s="40" t="str">
        <f>IF(DATA!CA45&gt;0,(DATA!CA45/DATA!BO45)*100,"NA")</f>
        <v>NA</v>
      </c>
      <c r="BD42" s="40" t="str">
        <f>IF(DATA!CB45&gt;0,(DATA!CB45/DATA!BP45)*100,"NA")</f>
        <v>NA</v>
      </c>
      <c r="BE42" s="40" t="str">
        <f>IF(DATA!CC45&gt;0,(DATA!CC45/DATA!BQ45)*100,"NA")</f>
        <v>NA</v>
      </c>
      <c r="BF42" s="40" t="str">
        <f>IF(DATA!CD45&gt;0,(DATA!CD45/DATA!BR45)*100,"NA")</f>
        <v>NA</v>
      </c>
      <c r="BG42" s="40" t="str">
        <f>IF(DATA!CE45&gt;0,(DATA!CE45/DATA!BS45)*100,"NA")</f>
        <v>NA</v>
      </c>
      <c r="BH42" s="40" t="str">
        <f>IF(DATA!CF45&gt;0,(DATA!CF45/DATA!BT45)*100,"NA")</f>
        <v>NA</v>
      </c>
      <c r="BI42" s="40" t="str">
        <f>IF(DATA!CG45&gt;0,(DATA!CG45/DATA!BU45)*100,"NA")</f>
        <v>NA</v>
      </c>
      <c r="BJ42" s="79">
        <f>(DATA!CH45/DATA!N45)*100</f>
        <v>0.42016806722689076</v>
      </c>
      <c r="BK42" s="40">
        <f>(DATA!CI45/DATA!O45)*100</f>
        <v>0.33557046979865773</v>
      </c>
      <c r="BL42" s="40">
        <f>(DATA!CJ45/DATA!P45)*100</f>
        <v>0.34482758620689657</v>
      </c>
      <c r="BM42" s="40">
        <f>(DATA!CK45/DATA!Q45)*100</f>
        <v>2.8662420382165608</v>
      </c>
      <c r="BN42" s="69">
        <f>(DATA!CL45/DATA!R45)*100</f>
        <v>1.6509433962264151</v>
      </c>
      <c r="BO42" s="69">
        <f>(DATA!CM45/DATA!S45)*100</f>
        <v>1.2931034482758621</v>
      </c>
      <c r="BP42" s="69">
        <f>(DATA!CN45/DATA!T45)*100</f>
        <v>1.5695067264573992</v>
      </c>
      <c r="BQ42" s="69">
        <f>(DATA!CO45/DATA!U45)*100</f>
        <v>0.60606060606060608</v>
      </c>
      <c r="BR42" s="69">
        <f>(DATA!CP45/DATA!V45)*100</f>
        <v>1.4925373134328357</v>
      </c>
      <c r="BS42" s="69">
        <f>(DATA!CQ45/DATA!W45)*100</f>
        <v>1.7621145374449341</v>
      </c>
      <c r="BT42" s="69">
        <f>(DATA!CR45/DATA!X45)*100</f>
        <v>3.0501089324618738</v>
      </c>
      <c r="BU42" s="69">
        <f>(DATA!CS45/DATA!Y45)*100</f>
        <v>2.4844720496894408</v>
      </c>
      <c r="BV42" s="79">
        <f>(DATA!CT45/DATA!N45)*100</f>
        <v>0</v>
      </c>
      <c r="BW42" s="40">
        <f>(DATA!CU45/DATA!O45)*100</f>
        <v>0</v>
      </c>
      <c r="BX42" s="40">
        <f>(DATA!CV45/DATA!P45)*100</f>
        <v>0</v>
      </c>
      <c r="BY42" s="40">
        <f>(DATA!CW45/DATA!Q45)*100</f>
        <v>0</v>
      </c>
      <c r="BZ42" s="69">
        <f>(DATA!CX45/DATA!R45)*100</f>
        <v>0</v>
      </c>
      <c r="CA42" s="69">
        <f>(DATA!CY45/DATA!S45)*100</f>
        <v>0</v>
      </c>
      <c r="CB42" s="69">
        <f>(DATA!CZ45/DATA!T45)*100</f>
        <v>0</v>
      </c>
      <c r="CC42" s="69">
        <f>(DATA!DA45/DATA!U45)*100</f>
        <v>0</v>
      </c>
      <c r="CD42" s="69">
        <f>(DATA!DB45/DATA!V45)*100</f>
        <v>0</v>
      </c>
      <c r="CE42" s="69">
        <f>(DATA!DC45/DATA!W45)*100</f>
        <v>0.66079295154185025</v>
      </c>
      <c r="CF42" s="69">
        <f>(DATA!DD45/DATA!X45)*100</f>
        <v>0.8714596949891068</v>
      </c>
      <c r="CG42" s="69">
        <f>(DATA!DE45/DATA!Y45)*100</f>
        <v>0.6211180124223602</v>
      </c>
      <c r="CH42" s="79">
        <f>(DATA!DF45/DATA!N45)*100</f>
        <v>0.84033613445378152</v>
      </c>
      <c r="CI42" s="40">
        <f>(DATA!DG45/DATA!O45)*100</f>
        <v>0.67114093959731547</v>
      </c>
      <c r="CJ42" s="40">
        <f>(DATA!DH45/DATA!P45)*100</f>
        <v>1.0344827586206897</v>
      </c>
      <c r="CK42" s="40">
        <f>(DATA!DI45/DATA!Q45)*100</f>
        <v>0.63694267515923575</v>
      </c>
      <c r="CL42" s="69">
        <f>(DATA!DJ45/DATA!R45)*100</f>
        <v>1.4150943396226416</v>
      </c>
      <c r="CM42" s="69">
        <f>(DATA!DK45/DATA!S45)*100</f>
        <v>1.0775862068965518</v>
      </c>
      <c r="CN42" s="69">
        <f>(DATA!DL45/DATA!T45)*100</f>
        <v>1.3452914798206279</v>
      </c>
      <c r="CO42" s="69">
        <f>(DATA!DM45/DATA!U45)*100</f>
        <v>1.6161616161616161</v>
      </c>
      <c r="CP42" s="69">
        <f>(DATA!DN45/DATA!V45)*100</f>
        <v>1.9900497512437811</v>
      </c>
      <c r="CQ42" s="69">
        <f>(DATA!DO45/DATA!W45)*100</f>
        <v>4.6255506607929515</v>
      </c>
      <c r="CR42" s="69">
        <f>(DATA!DP45/DATA!X45)*100</f>
        <v>5.2287581699346406</v>
      </c>
      <c r="CS42" s="69">
        <f>(DATA!DQ45/DATA!Y45)*100</f>
        <v>2.1739130434782608</v>
      </c>
      <c r="CT42" s="93">
        <f t="shared" si="2"/>
        <v>100</v>
      </c>
      <c r="CU42" s="86">
        <f t="shared" si="3"/>
        <v>100</v>
      </c>
      <c r="CV42" s="86">
        <f t="shared" si="4"/>
        <v>100</v>
      </c>
      <c r="CW42" s="86">
        <f t="shared" si="5"/>
        <v>100</v>
      </c>
      <c r="CX42" s="88">
        <f t="shared" si="6"/>
        <v>100</v>
      </c>
      <c r="CY42" s="88">
        <f t="shared" si="7"/>
        <v>100</v>
      </c>
      <c r="CZ42" s="88">
        <f t="shared" si="8"/>
        <v>100</v>
      </c>
      <c r="DA42" s="88">
        <f t="shared" si="34"/>
        <v>100</v>
      </c>
      <c r="DB42" s="88">
        <f t="shared" si="35"/>
        <v>100</v>
      </c>
      <c r="DC42" s="88">
        <f t="shared" si="36"/>
        <v>100</v>
      </c>
      <c r="DD42" s="88">
        <f t="shared" si="37"/>
        <v>100</v>
      </c>
      <c r="DE42" s="88">
        <f t="shared" si="37"/>
        <v>100</v>
      </c>
      <c r="DF42" s="93">
        <f t="shared" si="9"/>
        <v>100</v>
      </c>
      <c r="DG42" s="86">
        <f t="shared" si="10"/>
        <v>99.999999999999986</v>
      </c>
      <c r="DH42" s="86">
        <f t="shared" si="11"/>
        <v>100</v>
      </c>
      <c r="DI42" s="86">
        <f t="shared" si="12"/>
        <v>100</v>
      </c>
      <c r="DJ42" s="88">
        <f t="shared" si="13"/>
        <v>100</v>
      </c>
      <c r="DK42" s="88">
        <f t="shared" si="14"/>
        <v>100</v>
      </c>
      <c r="DL42" s="88">
        <f t="shared" si="15"/>
        <v>100</v>
      </c>
      <c r="DM42" s="88">
        <f t="shared" si="29"/>
        <v>100</v>
      </c>
      <c r="DN42" s="88">
        <f t="shared" si="30"/>
        <v>99.999999999999986</v>
      </c>
      <c r="DO42" s="88">
        <f t="shared" si="31"/>
        <v>100</v>
      </c>
      <c r="DP42" s="88">
        <f t="shared" si="32"/>
        <v>100</v>
      </c>
      <c r="DQ42" s="88">
        <f t="shared" si="33"/>
        <v>100</v>
      </c>
    </row>
    <row r="43" spans="1:121">
      <c r="A43" s="66" t="s">
        <v>56</v>
      </c>
      <c r="B43" s="69">
        <f>(DATA!Z46/DATA!B46)*100</f>
        <v>62.255466052934402</v>
      </c>
      <c r="C43" s="40">
        <f>(DATA!AA46/DATA!C46)*100</f>
        <v>59.420289855072461</v>
      </c>
      <c r="D43" s="40">
        <f>(DATA!AB46/DATA!D46)*100</f>
        <v>58.119658119658126</v>
      </c>
      <c r="E43" s="40">
        <f>(DATA!AC46/DATA!E46)*100</f>
        <v>58.385876418663308</v>
      </c>
      <c r="F43" s="69">
        <f>(DATA!AD46/DATA!F46)*100</f>
        <v>51.144366197183103</v>
      </c>
      <c r="G43" s="69">
        <f>(DATA!AE46/DATA!G46)*100</f>
        <v>47.575250836120404</v>
      </c>
      <c r="H43" s="69">
        <f>(DATA!AF46/DATA!H46)*100</f>
        <v>46.354992076069728</v>
      </c>
      <c r="I43" s="69">
        <f>(DATA!AG46/DATA!I46)*100</f>
        <v>46.243222308288153</v>
      </c>
      <c r="J43" s="69">
        <f>(DATA!AH46/DATA!J46)*100</f>
        <v>45.51083591331269</v>
      </c>
      <c r="K43" s="69">
        <f>(DATA!AI46/DATA!K46)*100</f>
        <v>45.519348268839103</v>
      </c>
      <c r="L43" s="69">
        <f>(DATA!AJ46/DATA!L46)*100</f>
        <v>44.597069597069599</v>
      </c>
      <c r="M43" s="69">
        <f>(DATA!AK46/DATA!M46)*100</f>
        <v>42.925278219395871</v>
      </c>
      <c r="N43" s="79">
        <f>(DATA!AL46/DATA!B46)*100</f>
        <v>37.744533947065598</v>
      </c>
      <c r="O43" s="40">
        <f>(DATA!AM46/DATA!C46)*100</f>
        <v>40.579710144927539</v>
      </c>
      <c r="P43" s="40">
        <f>(DATA!AN46/DATA!D46)*100</f>
        <v>41.880341880341881</v>
      </c>
      <c r="Q43" s="40">
        <f>(DATA!AO46/DATA!E46)*100</f>
        <v>41.614123581336699</v>
      </c>
      <c r="R43" s="69">
        <f>(DATA!AP46/DATA!F46)*100</f>
        <v>48.855633802816897</v>
      </c>
      <c r="S43" s="69">
        <f>(DATA!AQ46/DATA!G46)*100</f>
        <v>52.424749163879603</v>
      </c>
      <c r="T43" s="69">
        <f>(DATA!AR46/DATA!H46)*100</f>
        <v>53.645007923930265</v>
      </c>
      <c r="U43" s="69">
        <f>(DATA!AS46/DATA!I46)*100</f>
        <v>53.756777691711854</v>
      </c>
      <c r="V43" s="69">
        <f>(DATA!AT46/DATA!J46)*100</f>
        <v>54.489164086687303</v>
      </c>
      <c r="W43" s="69">
        <f>(DATA!AU46/DATA!K46)*100</f>
        <v>54.480651731160904</v>
      </c>
      <c r="X43" s="69">
        <f>(DATA!AV46/DATA!L46)*100</f>
        <v>55.402930402930409</v>
      </c>
      <c r="Y43" s="69">
        <f>(DATA!AW46/DATA!M46)*100</f>
        <v>57.074721780604129</v>
      </c>
      <c r="Z43" s="79">
        <f>(DATA!AX46/DATA!N46)*100</f>
        <v>85.155350978135786</v>
      </c>
      <c r="AA43" s="40">
        <f>(DATA!AY46/DATA!O46)*100</f>
        <v>86.835748792270522</v>
      </c>
      <c r="AB43" s="40">
        <f>(DATA!AZ46/DATA!P46)*100</f>
        <v>84.493284493284492</v>
      </c>
      <c r="AC43" s="40">
        <f>(DATA!BA46/DATA!Q46)*100</f>
        <v>83.858764186633039</v>
      </c>
      <c r="AD43" s="69">
        <f>(DATA!BB46/DATA!R46)*100</f>
        <v>84.642541924095326</v>
      </c>
      <c r="AE43" s="69">
        <f>(DATA!BC46/DATA!S46)*100</f>
        <v>84.861227922624053</v>
      </c>
      <c r="AF43" s="69">
        <f>(DATA!BD46/DATA!T46)*100</f>
        <v>83.891547049441783</v>
      </c>
      <c r="AG43" s="69">
        <f>(DATA!BE46/DATA!U46)*100</f>
        <v>84.399375975039007</v>
      </c>
      <c r="AH43" s="69">
        <f>(DATA!BF46/DATA!V46)*100</f>
        <v>82.376081825334381</v>
      </c>
      <c r="AI43" s="69">
        <f>(DATA!BG46/DATA!W46)*100</f>
        <v>83.4375</v>
      </c>
      <c r="AJ43" s="69">
        <f>(DATA!BH46/DATA!X46)*100</f>
        <v>85.324553151458133</v>
      </c>
      <c r="AK43" s="69">
        <f>(DATA!BI46/DATA!Y46)*100</f>
        <v>82.612244897959187</v>
      </c>
      <c r="AL43" s="79">
        <f>(DATA!BJ46/DATA!N46)*100</f>
        <v>11.737629459148447</v>
      </c>
      <c r="AM43" s="40">
        <f>(DATA!BK46/DATA!O46)*100</f>
        <v>9.7826086956521738</v>
      </c>
      <c r="AN43" s="40">
        <f>(DATA!BL46/DATA!P46)*100</f>
        <v>11.233211233211234</v>
      </c>
      <c r="AO43" s="40">
        <f>(DATA!BM46/DATA!Q46)*100</f>
        <v>12.23203026481715</v>
      </c>
      <c r="AP43" s="69">
        <f>(DATA!BN46/DATA!R46)*100</f>
        <v>10.679611650485436</v>
      </c>
      <c r="AQ43" s="69">
        <f>(DATA!BO46/DATA!S46)*100</f>
        <v>10.09251471825063</v>
      </c>
      <c r="AR43" s="69">
        <f>(DATA!BP46/DATA!T46)*100</f>
        <v>11.244019138755981</v>
      </c>
      <c r="AS43" s="69">
        <f>(DATA!BQ46/DATA!U46)*100</f>
        <v>10.452418096723868</v>
      </c>
      <c r="AT43" s="69">
        <f>(DATA!BR46/DATA!V46)*100</f>
        <v>12.352478363493312</v>
      </c>
      <c r="AU43" s="69">
        <f>(DATA!BS46/DATA!W46)*100</f>
        <v>11.458333333333332</v>
      </c>
      <c r="AV43" s="69">
        <f>(DATA!BT46/DATA!X46)*100</f>
        <v>9.4073377234242717</v>
      </c>
      <c r="AW43" s="69">
        <f>(DATA!BU46/DATA!Y46)*100</f>
        <v>10.36734693877551</v>
      </c>
      <c r="AX43" s="41">
        <f>IF(DATA!BV46&gt;0,(DATA!BV46/DATA!BJ46)*100,"NA")</f>
        <v>31.372549019607842</v>
      </c>
      <c r="AY43" s="40">
        <f>IF(DATA!BW46&gt;0,(DATA!BW46/DATA!BK46)*100,"NA")</f>
        <v>29.629629629629626</v>
      </c>
      <c r="AZ43" s="40">
        <f>IF(DATA!BX46&gt;0,(DATA!BX46/DATA!BL46)*100,"NA")</f>
        <v>42.391304347826086</v>
      </c>
      <c r="BA43" s="40">
        <f>IF(DATA!BY46&gt;0,(DATA!BY46/DATA!BM46)*100,"NA")</f>
        <v>39.175257731958766</v>
      </c>
      <c r="BB43" s="40">
        <f>IF(DATA!BZ46&gt;0,(DATA!BZ46/DATA!BN46)*100,"NA")</f>
        <v>33.057851239669425</v>
      </c>
      <c r="BC43" s="40">
        <f>IF(DATA!CA46&gt;0,(DATA!CA46/DATA!BO46)*100,"NA")</f>
        <v>28.333333333333332</v>
      </c>
      <c r="BD43" s="40">
        <f>IF(DATA!CB46&gt;0,(DATA!CB46/DATA!BP46)*100,"NA")</f>
        <v>26.950354609929079</v>
      </c>
      <c r="BE43" s="40">
        <f>IF(DATA!CC46&gt;0,(DATA!CC46/DATA!BQ46)*100,"NA")</f>
        <v>20.8955223880597</v>
      </c>
      <c r="BF43" s="40">
        <f>IF(DATA!CD46&gt;0,(DATA!CD46/DATA!BR46)*100,"NA")</f>
        <v>26.114649681528661</v>
      </c>
      <c r="BG43" s="40">
        <f>IF(DATA!CE46&gt;0,(DATA!CE46/DATA!BS46)*100,"NA")</f>
        <v>28.18181818181818</v>
      </c>
      <c r="BH43" s="40" t="str">
        <f>IF(DATA!CF46&gt;0,(DATA!CF46/DATA!BT46)*100,"NA")</f>
        <v>NA</v>
      </c>
      <c r="BI43" s="40">
        <f>IF(DATA!CG46&gt;0,(DATA!CG46/DATA!BU46)*100,"NA")</f>
        <v>16.535433070866144</v>
      </c>
      <c r="BJ43" s="79">
        <f>(DATA!CH46/DATA!N46)*100</f>
        <v>1.7261219792865361</v>
      </c>
      <c r="BK43" s="40">
        <f>(DATA!CI46/DATA!O46)*100</f>
        <v>1.6908212560386473</v>
      </c>
      <c r="BL43" s="40">
        <f>(DATA!CJ46/DATA!P46)*100</f>
        <v>1.8315018315018317</v>
      </c>
      <c r="BM43" s="40">
        <f>(DATA!CK46/DATA!Q46)*100</f>
        <v>1.8915510718789406</v>
      </c>
      <c r="BN43" s="69">
        <f>(DATA!CL46/DATA!R46)*100</f>
        <v>2.5595763459841132</v>
      </c>
      <c r="BO43" s="69">
        <f>(DATA!CM46/DATA!S46)*100</f>
        <v>2.0185029436501263</v>
      </c>
      <c r="BP43" s="69">
        <f>(DATA!CN46/DATA!T46)*100</f>
        <v>2.073365231259968</v>
      </c>
      <c r="BQ43" s="69">
        <f>(DATA!CO46/DATA!U46)*100</f>
        <v>1.5600624024960998</v>
      </c>
      <c r="BR43" s="69">
        <f>(DATA!CP46/DATA!V46)*100</f>
        <v>1.730920535011802</v>
      </c>
      <c r="BS43" s="69">
        <f>(DATA!CQ46/DATA!W46)*100</f>
        <v>2.2916666666666665</v>
      </c>
      <c r="BT43" s="69">
        <f>(DATA!CR46/DATA!X46)*100</f>
        <v>1.8814675446848541</v>
      </c>
      <c r="BU43" s="69">
        <f>(DATA!CS46/DATA!Y46)*100</f>
        <v>2.6122448979591839</v>
      </c>
      <c r="BV43" s="79">
        <f>(DATA!CT46/DATA!N46)*100</f>
        <v>0</v>
      </c>
      <c r="BW43" s="40">
        <f>(DATA!CU46/DATA!O46)*100</f>
        <v>0</v>
      </c>
      <c r="BX43" s="40">
        <f>(DATA!CV46/DATA!P46)*100</f>
        <v>0</v>
      </c>
      <c r="BY43" s="40">
        <f>(DATA!CW46/DATA!Q46)*100</f>
        <v>0</v>
      </c>
      <c r="BZ43" s="69">
        <f>(DATA!CX46/DATA!R46)*100</f>
        <v>0</v>
      </c>
      <c r="CA43" s="69">
        <f>(DATA!CY46/DATA!S46)*100</f>
        <v>0</v>
      </c>
      <c r="CB43" s="69">
        <f>(DATA!CZ46/DATA!T46)*100</f>
        <v>0</v>
      </c>
      <c r="CC43" s="69">
        <f>(DATA!DA46/DATA!U46)*100</f>
        <v>0.46801872074883</v>
      </c>
      <c r="CD43" s="69">
        <f>(DATA!DB46/DATA!V46)*100</f>
        <v>0.55074744295830058</v>
      </c>
      <c r="CE43" s="69">
        <f>(DATA!DC46/DATA!W46)*100</f>
        <v>0.3125</v>
      </c>
      <c r="CF43" s="69">
        <f>(DATA!DD46/DATA!X46)*100</f>
        <v>0.37629350893697083</v>
      </c>
      <c r="CG43" s="69">
        <f>(DATA!DE46/DATA!Y46)*100</f>
        <v>0.73469387755102034</v>
      </c>
      <c r="CH43" s="79">
        <f>(DATA!DF46/DATA!N46)*100</f>
        <v>1.380897583429229</v>
      </c>
      <c r="CI43" s="40">
        <f>(DATA!DG46/DATA!O46)*100</f>
        <v>1.6908212560386473</v>
      </c>
      <c r="CJ43" s="40">
        <f>(DATA!DH46/DATA!P46)*100</f>
        <v>2.4420024420024422</v>
      </c>
      <c r="CK43" s="40">
        <f>(DATA!DI46/DATA!Q46)*100</f>
        <v>2.0176544766708702</v>
      </c>
      <c r="CL43" s="69">
        <f>(DATA!DJ46/DATA!R46)*100</f>
        <v>2.1182700794351281</v>
      </c>
      <c r="CM43" s="69">
        <f>(DATA!DK46/DATA!S46)*100</f>
        <v>3.0277544154751892</v>
      </c>
      <c r="CN43" s="69">
        <f>(DATA!DL46/DATA!T46)*100</f>
        <v>2.7910685805422646</v>
      </c>
      <c r="CO43" s="69">
        <f>(DATA!DM46/DATA!U46)*100</f>
        <v>3.1201248049921997</v>
      </c>
      <c r="CP43" s="69">
        <f>(DATA!DN46/DATA!V46)*100</f>
        <v>2.989771833202203</v>
      </c>
      <c r="CQ43" s="69">
        <f>(DATA!DO46/DATA!W46)*100</f>
        <v>2.5</v>
      </c>
      <c r="CR43" s="69">
        <f>(DATA!DP46/DATA!X46)*100</f>
        <v>3.0103480714957667</v>
      </c>
      <c r="CS43" s="69">
        <f>(DATA!DQ46/DATA!Y46)*100</f>
        <v>3.6734693877551026</v>
      </c>
      <c r="CT43" s="93">
        <f t="shared" si="2"/>
        <v>100</v>
      </c>
      <c r="CU43" s="86">
        <f t="shared" si="3"/>
        <v>100</v>
      </c>
      <c r="CV43" s="86">
        <f t="shared" si="4"/>
        <v>100</v>
      </c>
      <c r="CW43" s="86">
        <f t="shared" si="5"/>
        <v>100</v>
      </c>
      <c r="CX43" s="88">
        <f t="shared" si="6"/>
        <v>100</v>
      </c>
      <c r="CY43" s="88">
        <f t="shared" si="7"/>
        <v>100</v>
      </c>
      <c r="CZ43" s="88">
        <f t="shared" si="8"/>
        <v>100</v>
      </c>
      <c r="DA43" s="88">
        <f t="shared" si="34"/>
        <v>100</v>
      </c>
      <c r="DB43" s="88">
        <f t="shared" si="35"/>
        <v>100</v>
      </c>
      <c r="DC43" s="88">
        <f t="shared" si="36"/>
        <v>100</v>
      </c>
      <c r="DD43" s="88">
        <f t="shared" si="37"/>
        <v>100</v>
      </c>
      <c r="DE43" s="88">
        <f t="shared" si="37"/>
        <v>100</v>
      </c>
      <c r="DF43" s="93">
        <f t="shared" si="9"/>
        <v>100</v>
      </c>
      <c r="DG43" s="86">
        <f t="shared" si="10"/>
        <v>99.999999999999986</v>
      </c>
      <c r="DH43" s="86">
        <f t="shared" si="11"/>
        <v>100</v>
      </c>
      <c r="DI43" s="86">
        <f t="shared" si="12"/>
        <v>100</v>
      </c>
      <c r="DJ43" s="88">
        <f t="shared" si="13"/>
        <v>100</v>
      </c>
      <c r="DK43" s="88">
        <f t="shared" si="14"/>
        <v>100</v>
      </c>
      <c r="DL43" s="88">
        <f t="shared" si="15"/>
        <v>100</v>
      </c>
      <c r="DM43" s="88">
        <f t="shared" si="29"/>
        <v>100</v>
      </c>
      <c r="DN43" s="88">
        <f t="shared" si="30"/>
        <v>100</v>
      </c>
      <c r="DO43" s="88">
        <f t="shared" si="31"/>
        <v>100</v>
      </c>
      <c r="DP43" s="88">
        <f t="shared" si="32"/>
        <v>100</v>
      </c>
      <c r="DQ43" s="88">
        <f t="shared" si="33"/>
        <v>100</v>
      </c>
    </row>
    <row r="44" spans="1:121">
      <c r="A44" s="66" t="s">
        <v>57</v>
      </c>
      <c r="B44" s="69">
        <f>(DATA!Z47/DATA!B47)*100</f>
        <v>62.109375</v>
      </c>
      <c r="C44" s="40">
        <f>(DATA!AA47/DATA!C47)*100</f>
        <v>67.307692307692307</v>
      </c>
      <c r="D44" s="40">
        <f>(DATA!AB47/DATA!D47)*100</f>
        <v>56.074766355140184</v>
      </c>
      <c r="E44" s="40">
        <f>(DATA!AC47/DATA!E47)*100</f>
        <v>57.337883959044369</v>
      </c>
      <c r="F44" s="69">
        <f>(DATA!AD47/DATA!F47)*100</f>
        <v>47.878787878787875</v>
      </c>
      <c r="G44" s="69">
        <f>(DATA!AE47/DATA!G47)*100</f>
        <v>44.680851063829785</v>
      </c>
      <c r="H44" s="69">
        <f>(DATA!AF47/DATA!H47)*100</f>
        <v>43.35443037974683</v>
      </c>
      <c r="I44" s="69">
        <f>(DATA!AG47/DATA!I47)*100</f>
        <v>40.785498489425983</v>
      </c>
      <c r="J44" s="69">
        <f>(DATA!AH47/DATA!J47)*100</f>
        <v>40.060240963855421</v>
      </c>
      <c r="K44" s="69">
        <f>(DATA!AI47/DATA!K47)*100</f>
        <v>45.454545454545453</v>
      </c>
      <c r="L44" s="69">
        <f>(DATA!AJ47/DATA!L47)*100</f>
        <v>43.43434343434344</v>
      </c>
      <c r="M44" s="69">
        <f>(DATA!AK47/DATA!M47)*100</f>
        <v>42.647058823529413</v>
      </c>
      <c r="N44" s="79">
        <f>(DATA!AL47/DATA!B47)*100</f>
        <v>37.890625</v>
      </c>
      <c r="O44" s="40">
        <f>(DATA!AM47/DATA!C47)*100</f>
        <v>32.692307692307693</v>
      </c>
      <c r="P44" s="40">
        <f>(DATA!AN47/DATA!D47)*100</f>
        <v>43.925233644859816</v>
      </c>
      <c r="Q44" s="40">
        <f>(DATA!AO47/DATA!E47)*100</f>
        <v>42.662116040955631</v>
      </c>
      <c r="R44" s="69">
        <f>(DATA!AP47/DATA!F47)*100</f>
        <v>52.121212121212125</v>
      </c>
      <c r="S44" s="69">
        <f>(DATA!AQ47/DATA!G47)*100</f>
        <v>55.319148936170215</v>
      </c>
      <c r="T44" s="69">
        <f>(DATA!AR47/DATA!H47)*100</f>
        <v>56.64556962025317</v>
      </c>
      <c r="U44" s="69">
        <f>(DATA!AS47/DATA!I47)*100</f>
        <v>59.21450151057401</v>
      </c>
      <c r="V44" s="69">
        <f>(DATA!AT47/DATA!J47)*100</f>
        <v>59.939759036144579</v>
      </c>
      <c r="W44" s="69">
        <f>(DATA!AU47/DATA!K47)*100</f>
        <v>54.54545454545454</v>
      </c>
      <c r="X44" s="69">
        <f>(DATA!AV47/DATA!L47)*100</f>
        <v>56.56565656565656</v>
      </c>
      <c r="Y44" s="69">
        <f>(DATA!AW47/DATA!M47)*100</f>
        <v>57.352941176470587</v>
      </c>
      <c r="Z44" s="79">
        <f>(DATA!AX47/DATA!N47)*100</f>
        <v>91.796875</v>
      </c>
      <c r="AA44" s="40">
        <f>(DATA!AY47/DATA!O47)*100</f>
        <v>95</v>
      </c>
      <c r="AB44" s="40">
        <f>(DATA!AZ47/DATA!P47)*100</f>
        <v>93.630573248407643</v>
      </c>
      <c r="AC44" s="40">
        <f>(DATA!BA47/DATA!Q47)*100</f>
        <v>94.539249146757669</v>
      </c>
      <c r="AD44" s="69">
        <f>(DATA!BB47/DATA!R47)*100</f>
        <v>95.121951219512198</v>
      </c>
      <c r="AE44" s="69">
        <f>(DATA!BC47/DATA!S47)*100</f>
        <v>94.528875379939208</v>
      </c>
      <c r="AF44" s="69">
        <f>(DATA!BD47/DATA!T47)*100</f>
        <v>95.348837209302332</v>
      </c>
      <c r="AG44" s="69">
        <f>(DATA!BE47/DATA!U47)*100</f>
        <v>95.770392749244721</v>
      </c>
      <c r="AH44" s="69">
        <f>(DATA!BF47/DATA!V47)*100</f>
        <v>93.957703927492446</v>
      </c>
      <c r="AI44" s="69">
        <f>(DATA!BG47/DATA!W47)*100</f>
        <v>93.301435406698559</v>
      </c>
      <c r="AJ44" s="69">
        <f>(DATA!BH47/DATA!X47)*100</f>
        <v>87.309644670050758</v>
      </c>
      <c r="AK44" s="69">
        <f>(DATA!BI47/DATA!Y47)*100</f>
        <v>83.703703703703695</v>
      </c>
      <c r="AL44" s="79">
        <f>(DATA!BJ47/DATA!N47)*100</f>
        <v>3.125</v>
      </c>
      <c r="AM44" s="40">
        <f>(DATA!BK47/DATA!O47)*100</f>
        <v>3.5000000000000004</v>
      </c>
      <c r="AN44" s="40">
        <f>(DATA!BL47/DATA!P47)*100</f>
        <v>3.5031847133757963</v>
      </c>
      <c r="AO44" s="40">
        <f>(DATA!BM47/DATA!Q47)*100</f>
        <v>1.7064846416382253</v>
      </c>
      <c r="AP44" s="69">
        <f>(DATA!BN47/DATA!R47)*100</f>
        <v>1.524390243902439</v>
      </c>
      <c r="AQ44" s="69">
        <f>(DATA!BO47/DATA!S47)*100</f>
        <v>1.5197568389057752</v>
      </c>
      <c r="AR44" s="69">
        <f>(DATA!BP47/DATA!T47)*100</f>
        <v>0.99667774086378735</v>
      </c>
      <c r="AS44" s="69">
        <f>(DATA!BQ47/DATA!U47)*100</f>
        <v>1.2084592145015105</v>
      </c>
      <c r="AT44" s="69">
        <f>(DATA!BR47/DATA!V47)*100</f>
        <v>1.5105740181268883</v>
      </c>
      <c r="AU44" s="69">
        <f>(DATA!BS47/DATA!W47)*100</f>
        <v>1.9138755980861244</v>
      </c>
      <c r="AV44" s="69">
        <f>(DATA!BT47/DATA!X47)*100</f>
        <v>5.0761421319796955</v>
      </c>
      <c r="AW44" s="69">
        <f>(DATA!BU47/DATA!Y47)*100</f>
        <v>6.666666666666667</v>
      </c>
      <c r="AX44" s="41" t="str">
        <f>IF(DATA!BV47&gt;0,(DATA!BV47/DATA!BJ47)*100,"NA")</f>
        <v>NA</v>
      </c>
      <c r="AY44" s="40" t="str">
        <f>IF(DATA!BW47&gt;0,(DATA!BW47/DATA!BK47)*100,"NA")</f>
        <v>NA</v>
      </c>
      <c r="AZ44" s="40" t="str">
        <f>IF(DATA!BX47&gt;0,(DATA!BX47/DATA!BL47)*100,"NA")</f>
        <v>NA</v>
      </c>
      <c r="BA44" s="40" t="str">
        <f>IF(DATA!BY47&gt;0,(DATA!BY47/DATA!BM47)*100,"NA")</f>
        <v>NA</v>
      </c>
      <c r="BB44" s="40" t="str">
        <f>IF(DATA!BZ47&gt;0,(DATA!BZ47/DATA!BN47)*100,"NA")</f>
        <v>NA</v>
      </c>
      <c r="BC44" s="40" t="str">
        <f>IF(DATA!CA47&gt;0,(DATA!CA47/DATA!BO47)*100,"NA")</f>
        <v>NA</v>
      </c>
      <c r="BD44" s="40" t="str">
        <f>IF(DATA!CB47&gt;0,(DATA!CB47/DATA!BP47)*100,"NA")</f>
        <v>NA</v>
      </c>
      <c r="BE44" s="40" t="str">
        <f>IF(DATA!CC47&gt;0,(DATA!CC47/DATA!BQ47)*100,"NA")</f>
        <v>NA</v>
      </c>
      <c r="BF44" s="40" t="str">
        <f>IF(DATA!CD47&gt;0,(DATA!CD47/DATA!BR47)*100,"NA")</f>
        <v>NA</v>
      </c>
      <c r="BG44" s="40" t="str">
        <f>IF(DATA!CE47&gt;0,(DATA!CE47/DATA!BS47)*100,"NA")</f>
        <v>NA</v>
      </c>
      <c r="BH44" s="40" t="str">
        <f>IF(DATA!CF47&gt;0,(DATA!CF47/DATA!BT47)*100,"NA")</f>
        <v>NA</v>
      </c>
      <c r="BI44" s="40" t="str">
        <f>IF(DATA!CG47&gt;0,(DATA!CG47/DATA!BU47)*100,"NA")</f>
        <v>NA</v>
      </c>
      <c r="BJ44" s="79">
        <f>(DATA!CH47/DATA!N47)*100</f>
        <v>1.953125</v>
      </c>
      <c r="BK44" s="40">
        <f>(DATA!CI47/DATA!O47)*100</f>
        <v>0.5</v>
      </c>
      <c r="BL44" s="40">
        <f>(DATA!CJ47/DATA!P47)*100</f>
        <v>1.2738853503184715</v>
      </c>
      <c r="BM44" s="40">
        <f>(DATA!CK47/DATA!Q47)*100</f>
        <v>1.3651877133105803</v>
      </c>
      <c r="BN44" s="69">
        <f>(DATA!CL47/DATA!R47)*100</f>
        <v>0.3048780487804878</v>
      </c>
      <c r="BO44" s="69">
        <f>(DATA!CM47/DATA!S47)*100</f>
        <v>0.91185410334346495</v>
      </c>
      <c r="BP44" s="69">
        <f>(DATA!CN47/DATA!T47)*100</f>
        <v>1.6611295681063125</v>
      </c>
      <c r="BQ44" s="69">
        <f>(DATA!CO47/DATA!U47)*100</f>
        <v>1.2084592145015105</v>
      </c>
      <c r="BR44" s="69">
        <f>(DATA!CP47/DATA!V47)*100</f>
        <v>1.5105740181268883</v>
      </c>
      <c r="BS44" s="69">
        <f>(DATA!CQ47/DATA!W47)*100</f>
        <v>0</v>
      </c>
      <c r="BT44" s="69">
        <f>(DATA!CR47/DATA!X47)*100</f>
        <v>2.5380710659898478</v>
      </c>
      <c r="BU44" s="69">
        <f>(DATA!CS47/DATA!Y47)*100</f>
        <v>2.5925925925925926</v>
      </c>
      <c r="BV44" s="79">
        <f>(DATA!CT47/DATA!N47)*100</f>
        <v>0</v>
      </c>
      <c r="BW44" s="40">
        <f>(DATA!CU47/DATA!O47)*100</f>
        <v>0</v>
      </c>
      <c r="BX44" s="40">
        <f>(DATA!CV47/DATA!P47)*100</f>
        <v>0</v>
      </c>
      <c r="BY44" s="40">
        <f>(DATA!CW47/DATA!Q47)*100</f>
        <v>0</v>
      </c>
      <c r="BZ44" s="69">
        <f>(DATA!CX47/DATA!R47)*100</f>
        <v>0</v>
      </c>
      <c r="CA44" s="69">
        <f>(DATA!CY47/DATA!S47)*100</f>
        <v>0</v>
      </c>
      <c r="CB44" s="69">
        <f>(DATA!CZ47/DATA!T47)*100</f>
        <v>0</v>
      </c>
      <c r="CC44" s="69">
        <f>(DATA!DA47/DATA!U47)*100</f>
        <v>0</v>
      </c>
      <c r="CD44" s="69">
        <f>(DATA!DB47/DATA!V47)*100</f>
        <v>1.2084592145015105</v>
      </c>
      <c r="CE44" s="69">
        <f>(DATA!DC47/DATA!W47)*100</f>
        <v>1.9138755980861244</v>
      </c>
      <c r="CF44" s="69">
        <f>(DATA!DD47/DATA!X47)*100</f>
        <v>2.030456852791878</v>
      </c>
      <c r="CG44" s="69">
        <f>(DATA!DE47/DATA!Y47)*100</f>
        <v>1.4814814814814816</v>
      </c>
      <c r="CH44" s="79">
        <f>(DATA!DF47/DATA!N47)*100</f>
        <v>3.125</v>
      </c>
      <c r="CI44" s="40">
        <f>(DATA!DG47/DATA!O47)*100</f>
        <v>1</v>
      </c>
      <c r="CJ44" s="40">
        <f>(DATA!DH47/DATA!P47)*100</f>
        <v>1.5923566878980893</v>
      </c>
      <c r="CK44" s="40">
        <f>(DATA!DI47/DATA!Q47)*100</f>
        <v>2.3890784982935154</v>
      </c>
      <c r="CL44" s="69">
        <f>(DATA!DJ47/DATA!R47)*100</f>
        <v>3.0487804878048781</v>
      </c>
      <c r="CM44" s="69">
        <f>(DATA!DK47/DATA!S47)*100</f>
        <v>3.0395136778115504</v>
      </c>
      <c r="CN44" s="69">
        <f>(DATA!DL47/DATA!T47)*100</f>
        <v>1.9933554817275747</v>
      </c>
      <c r="CO44" s="69">
        <f>(DATA!DM47/DATA!U47)*100</f>
        <v>1.8126888217522661</v>
      </c>
      <c r="CP44" s="69">
        <f>(DATA!DN47/DATA!V47)*100</f>
        <v>1.8126888217522661</v>
      </c>
      <c r="CQ44" s="69">
        <f>(DATA!DO47/DATA!W47)*100</f>
        <v>2.8708133971291865</v>
      </c>
      <c r="CR44" s="69">
        <f>(DATA!DP47/DATA!X47)*100</f>
        <v>3.0456852791878175</v>
      </c>
      <c r="CS44" s="69">
        <f>(DATA!DQ47/DATA!Y47)*100</f>
        <v>5.5555555555555554</v>
      </c>
      <c r="CT44" s="93">
        <f t="shared" si="2"/>
        <v>100</v>
      </c>
      <c r="CU44" s="86">
        <f t="shared" si="3"/>
        <v>100</v>
      </c>
      <c r="CV44" s="86">
        <f t="shared" si="4"/>
        <v>100</v>
      </c>
      <c r="CW44" s="86">
        <f t="shared" si="5"/>
        <v>100</v>
      </c>
      <c r="CX44" s="88">
        <f t="shared" si="6"/>
        <v>100</v>
      </c>
      <c r="CY44" s="88">
        <f t="shared" si="7"/>
        <v>100</v>
      </c>
      <c r="CZ44" s="88">
        <f t="shared" si="8"/>
        <v>100</v>
      </c>
      <c r="DA44" s="88">
        <f t="shared" si="34"/>
        <v>100</v>
      </c>
      <c r="DB44" s="88">
        <f t="shared" si="35"/>
        <v>100</v>
      </c>
      <c r="DC44" s="88">
        <f t="shared" si="36"/>
        <v>100</v>
      </c>
      <c r="DD44" s="88">
        <f t="shared" si="37"/>
        <v>100</v>
      </c>
      <c r="DE44" s="88">
        <f t="shared" si="37"/>
        <v>100</v>
      </c>
      <c r="DF44" s="93">
        <f t="shared" si="9"/>
        <v>100</v>
      </c>
      <c r="DG44" s="86">
        <f t="shared" si="10"/>
        <v>100</v>
      </c>
      <c r="DH44" s="86">
        <f t="shared" si="11"/>
        <v>100</v>
      </c>
      <c r="DI44" s="86">
        <f t="shared" si="12"/>
        <v>99.999999999999986</v>
      </c>
      <c r="DJ44" s="88">
        <f t="shared" si="13"/>
        <v>100</v>
      </c>
      <c r="DK44" s="88">
        <f t="shared" si="14"/>
        <v>100</v>
      </c>
      <c r="DL44" s="88">
        <f t="shared" si="15"/>
        <v>100</v>
      </c>
      <c r="DM44" s="88">
        <f t="shared" si="29"/>
        <v>100.00000000000001</v>
      </c>
      <c r="DN44" s="88">
        <f t="shared" si="30"/>
        <v>100</v>
      </c>
      <c r="DO44" s="88">
        <f t="shared" si="31"/>
        <v>100</v>
      </c>
      <c r="DP44" s="88">
        <f t="shared" si="32"/>
        <v>100</v>
      </c>
      <c r="DQ44" s="88">
        <f t="shared" si="33"/>
        <v>100</v>
      </c>
    </row>
    <row r="45" spans="1:121" ht="12.75" customHeight="1">
      <c r="A45" s="66" t="s">
        <v>58</v>
      </c>
      <c r="B45" s="69">
        <f>(DATA!Z48/DATA!B48)*100</f>
        <v>66.260162601626021</v>
      </c>
      <c r="C45" s="40">
        <f>(DATA!AA48/DATA!C48)*100</f>
        <v>62.732919254658384</v>
      </c>
      <c r="D45" s="40">
        <f>(DATA!AB48/DATA!D48)*100</f>
        <v>55.913978494623649</v>
      </c>
      <c r="E45" s="40">
        <f>(DATA!AC48/DATA!E48)*100</f>
        <v>60.215053763440864</v>
      </c>
      <c r="F45" s="69">
        <f>(DATA!AD48/DATA!F48)*100</f>
        <v>50.828729281767963</v>
      </c>
      <c r="G45" s="69">
        <f>(DATA!AE48/DATA!G48)*100</f>
        <v>50.413223140495866</v>
      </c>
      <c r="H45" s="69">
        <f>(DATA!AF48/DATA!H48)*100</f>
        <v>47.773279352226723</v>
      </c>
      <c r="I45" s="69">
        <f>(DATA!AG48/DATA!I48)*100</f>
        <v>41.095890410958901</v>
      </c>
      <c r="J45" s="69">
        <f>(DATA!AH48/DATA!J48)*100</f>
        <v>42.105263157894733</v>
      </c>
      <c r="K45" s="69">
        <f>(DATA!AI48/DATA!K48)*100</f>
        <v>43.584070796460175</v>
      </c>
      <c r="L45" s="69">
        <f>(DATA!AJ48/DATA!L48)*100</f>
        <v>43.9453125</v>
      </c>
      <c r="M45" s="69">
        <f>(DATA!AK48/DATA!M48)*100</f>
        <v>41.224489795918366</v>
      </c>
      <c r="N45" s="79">
        <f>(DATA!AL48/DATA!B48)*100</f>
        <v>33.739837398373986</v>
      </c>
      <c r="O45" s="40">
        <f>(DATA!AM48/DATA!C48)*100</f>
        <v>37.267080745341616</v>
      </c>
      <c r="P45" s="40">
        <f>(DATA!AN48/DATA!D48)*100</f>
        <v>44.086021505376344</v>
      </c>
      <c r="Q45" s="40">
        <f>(DATA!AO48/DATA!E48)*100</f>
        <v>39.784946236559136</v>
      </c>
      <c r="R45" s="69">
        <f>(DATA!AP48/DATA!F48)*100</f>
        <v>49.171270718232044</v>
      </c>
      <c r="S45" s="69">
        <f>(DATA!AQ48/DATA!G48)*100</f>
        <v>49.586776859504134</v>
      </c>
      <c r="T45" s="69">
        <f>(DATA!AR48/DATA!H48)*100</f>
        <v>52.226720647773284</v>
      </c>
      <c r="U45" s="69">
        <f>(DATA!AS48/DATA!I48)*100</f>
        <v>58.904109589041099</v>
      </c>
      <c r="V45" s="69">
        <f>(DATA!AT48/DATA!J48)*100</f>
        <v>57.894736842105267</v>
      </c>
      <c r="W45" s="69">
        <f>(DATA!AU48/DATA!K48)*100</f>
        <v>56.415929203539825</v>
      </c>
      <c r="X45" s="69">
        <f>(DATA!AV48/DATA!L48)*100</f>
        <v>56.0546875</v>
      </c>
      <c r="Y45" s="69">
        <f>(DATA!AW48/DATA!M48)*100</f>
        <v>58.775510204081641</v>
      </c>
      <c r="Z45" s="79">
        <f>(DATA!AX48/DATA!N48)*100</f>
        <v>91.869918699186996</v>
      </c>
      <c r="AA45" s="40">
        <f>(DATA!AY48/DATA!O48)*100</f>
        <v>90.062111801242239</v>
      </c>
      <c r="AB45" s="40">
        <f>(DATA!AZ48/DATA!P48)*100</f>
        <v>89.784946236559136</v>
      </c>
      <c r="AC45" s="40">
        <f>(DATA!BA48/DATA!Q48)*100</f>
        <v>90.322580645161281</v>
      </c>
      <c r="AD45" s="69">
        <f>(DATA!BB48/DATA!R48)*100</f>
        <v>91.620111731843579</v>
      </c>
      <c r="AE45" s="69">
        <f>(DATA!BC48/DATA!S48)*100</f>
        <v>90.517241379310349</v>
      </c>
      <c r="AF45" s="69">
        <f>(DATA!BD48/DATA!T48)*100</f>
        <v>90.336134453781511</v>
      </c>
      <c r="AG45" s="69">
        <f>(DATA!BE48/DATA!U48)*100</f>
        <v>92.041522491349482</v>
      </c>
      <c r="AH45" s="69">
        <f>(DATA!BF48/DATA!V48)*100</f>
        <v>90.697674418604649</v>
      </c>
      <c r="AI45" s="69">
        <f>(DATA!BG48/DATA!W48)*100</f>
        <v>87.723214285714292</v>
      </c>
      <c r="AJ45" s="69">
        <f>(DATA!BH48/DATA!X48)*100</f>
        <v>86.852589641434264</v>
      </c>
      <c r="AK45" s="69">
        <f>(DATA!BI48/DATA!Y48)*100</f>
        <v>84.329896907216494</v>
      </c>
      <c r="AL45" s="79">
        <f>(DATA!BJ48/DATA!N48)*100</f>
        <v>6.9105691056910574</v>
      </c>
      <c r="AM45" s="40">
        <f>(DATA!BK48/DATA!O48)*100</f>
        <v>8.695652173913043</v>
      </c>
      <c r="AN45" s="40">
        <f>(DATA!BL48/DATA!P48)*100</f>
        <v>8.6021505376344098</v>
      </c>
      <c r="AO45" s="40">
        <f>(DATA!BM48/DATA!Q48)*100</f>
        <v>8.064516129032258</v>
      </c>
      <c r="AP45" s="69">
        <f>(DATA!BN48/DATA!R48)*100</f>
        <v>7.8212290502793298</v>
      </c>
      <c r="AQ45" s="69">
        <f>(DATA!BO48/DATA!S48)*100</f>
        <v>6.8965517241379306</v>
      </c>
      <c r="AR45" s="69">
        <f>(DATA!BP48/DATA!T48)*100</f>
        <v>6.3025210084033612</v>
      </c>
      <c r="AS45" s="69">
        <f>(DATA!BQ48/DATA!U48)*100</f>
        <v>4.4982698961937722</v>
      </c>
      <c r="AT45" s="69">
        <f>(DATA!BR48/DATA!V48)*100</f>
        <v>6.3122923588039868</v>
      </c>
      <c r="AU45" s="69">
        <f>(DATA!BS48/DATA!W48)*100</f>
        <v>9.1517857142857135</v>
      </c>
      <c r="AV45" s="69">
        <f>(DATA!BT48/DATA!X48)*100</f>
        <v>10.159362549800797</v>
      </c>
      <c r="AW45" s="69">
        <f>(DATA!BU48/DATA!Y48)*100</f>
        <v>11.546391752577319</v>
      </c>
      <c r="AX45" s="41" t="str">
        <f>IF(DATA!BV48&gt;0,(DATA!BV48/DATA!BJ48)*100,"NA")</f>
        <v>NA</v>
      </c>
      <c r="AY45" s="40" t="str">
        <f>IF(DATA!BW48&gt;0,(DATA!BW48/DATA!BK48)*100,"NA")</f>
        <v>NA</v>
      </c>
      <c r="AZ45" s="40" t="str">
        <f>IF(DATA!BX48&gt;0,(DATA!BX48/DATA!BL48)*100,"NA")</f>
        <v>NA</v>
      </c>
      <c r="BA45" s="40" t="str">
        <f>IF(DATA!BY48&gt;0,(DATA!BY48/DATA!BM48)*100,"NA")</f>
        <v>NA</v>
      </c>
      <c r="BB45" s="40" t="str">
        <f>IF(DATA!BZ48&gt;0,(DATA!BZ48/DATA!BN48)*100,"NA")</f>
        <v>NA</v>
      </c>
      <c r="BC45" s="40">
        <f>IF(DATA!CA48&gt;0,(DATA!CA48/DATA!BO48)*100,"NA")</f>
        <v>12.5</v>
      </c>
      <c r="BD45" s="40">
        <f>IF(DATA!CB48&gt;0,(DATA!CB48/DATA!BP48)*100,"NA")</f>
        <v>20</v>
      </c>
      <c r="BE45" s="40">
        <f>IF(DATA!CC48&gt;0,(DATA!CC48/DATA!BQ48)*100,"NA")</f>
        <v>30.76923076923077</v>
      </c>
      <c r="BF45" s="40">
        <f>IF(DATA!CD48&gt;0,(DATA!CD48/DATA!BR48)*100,"NA")</f>
        <v>47.368421052631575</v>
      </c>
      <c r="BG45" s="40" t="str">
        <f>IF(DATA!CE48&gt;0,(DATA!CE48/DATA!BS48)*100,"NA")</f>
        <v>NA</v>
      </c>
      <c r="BH45" s="40" t="str">
        <f>IF(DATA!CF48&gt;0,(DATA!CF48/DATA!BT48)*100,"NA")</f>
        <v>NA</v>
      </c>
      <c r="BI45" s="40" t="str">
        <f>IF(DATA!CG48&gt;0,(DATA!CG48/DATA!BU48)*100,"NA")</f>
        <v>NA</v>
      </c>
      <c r="BJ45" s="79">
        <f>(DATA!CH48/DATA!N48)*100</f>
        <v>1.2195121951219512</v>
      </c>
      <c r="BK45" s="40">
        <f>(DATA!CI48/DATA!O48)*100</f>
        <v>0.6211180124223602</v>
      </c>
      <c r="BL45" s="40">
        <f>(DATA!CJ48/DATA!P48)*100</f>
        <v>0.53763440860215062</v>
      </c>
      <c r="BM45" s="40">
        <f>(DATA!CK48/DATA!Q48)*100</f>
        <v>0.53763440860215062</v>
      </c>
      <c r="BN45" s="69">
        <f>(DATA!CL48/DATA!R48)*100</f>
        <v>0.55865921787709494</v>
      </c>
      <c r="BO45" s="69">
        <f>(DATA!CM48/DATA!S48)*100</f>
        <v>0.86206896551724133</v>
      </c>
      <c r="BP45" s="69">
        <f>(DATA!CN48/DATA!T48)*100</f>
        <v>0.84033613445378152</v>
      </c>
      <c r="BQ45" s="69">
        <f>(DATA!CO48/DATA!U48)*100</f>
        <v>1.0380622837370241</v>
      </c>
      <c r="BR45" s="69">
        <f>(DATA!CP48/DATA!V48)*100</f>
        <v>1.3289036544850499</v>
      </c>
      <c r="BS45" s="69">
        <f>(DATA!CQ48/DATA!W48)*100</f>
        <v>1.3392857142857142</v>
      </c>
      <c r="BT45" s="69">
        <f>(DATA!CR48/DATA!X48)*100</f>
        <v>1.394422310756972</v>
      </c>
      <c r="BU45" s="69">
        <f>(DATA!CS48/DATA!Y48)*100</f>
        <v>2.268041237113402</v>
      </c>
      <c r="BV45" s="79">
        <f>(DATA!CT48/DATA!N48)*100</f>
        <v>0</v>
      </c>
      <c r="BW45" s="40">
        <f>(DATA!CU48/DATA!O48)*100</f>
        <v>0</v>
      </c>
      <c r="BX45" s="40">
        <f>(DATA!CV48/DATA!P48)*100</f>
        <v>0</v>
      </c>
      <c r="BY45" s="40">
        <f>(DATA!CW48/DATA!Q48)*100</f>
        <v>0</v>
      </c>
      <c r="BZ45" s="69">
        <f>(DATA!CX48/DATA!R48)*100</f>
        <v>0</v>
      </c>
      <c r="CA45" s="69">
        <f>(DATA!CY48/DATA!S48)*100</f>
        <v>0</v>
      </c>
      <c r="CB45" s="69">
        <f>(DATA!CZ48/DATA!T48)*100</f>
        <v>0</v>
      </c>
      <c r="CC45" s="69">
        <f>(DATA!DA48/DATA!U48)*100</f>
        <v>0.34602076124567477</v>
      </c>
      <c r="CD45" s="69">
        <f>(DATA!DB48/DATA!V48)*100</f>
        <v>0.66445182724252494</v>
      </c>
      <c r="CE45" s="69">
        <f>(DATA!DC48/DATA!W48)*100</f>
        <v>0.6696428571428571</v>
      </c>
      <c r="CF45" s="69">
        <f>(DATA!DD48/DATA!X48)*100</f>
        <v>0.59760956175298807</v>
      </c>
      <c r="CG45" s="69">
        <f>(DATA!DE48/DATA!Y48)*100</f>
        <v>0.82474226804123718</v>
      </c>
      <c r="CH45" s="79">
        <f>(DATA!DF48/DATA!N48)*100</f>
        <v>0</v>
      </c>
      <c r="CI45" s="40">
        <f>(DATA!DG48/DATA!O48)*100</f>
        <v>0.6211180124223602</v>
      </c>
      <c r="CJ45" s="40">
        <f>(DATA!DH48/DATA!P48)*100</f>
        <v>1.0752688172043012</v>
      </c>
      <c r="CK45" s="40">
        <f>(DATA!DI48/DATA!Q48)*100</f>
        <v>1.0752688172043012</v>
      </c>
      <c r="CL45" s="69">
        <f>(DATA!DJ48/DATA!R48)*100</f>
        <v>0</v>
      </c>
      <c r="CM45" s="69">
        <f>(DATA!DK48/DATA!S48)*100</f>
        <v>1.7241379310344827</v>
      </c>
      <c r="CN45" s="69">
        <f>(DATA!DL48/DATA!T48)*100</f>
        <v>2.5210084033613445</v>
      </c>
      <c r="CO45" s="69">
        <f>(DATA!DM48/DATA!U48)*100</f>
        <v>2.0761245674740483</v>
      </c>
      <c r="CP45" s="69">
        <f>(DATA!DN48/DATA!V48)*100</f>
        <v>0.99667774086378735</v>
      </c>
      <c r="CQ45" s="69">
        <f>(DATA!DO48/DATA!W48)*100</f>
        <v>1.1160714285714286</v>
      </c>
      <c r="CR45" s="69">
        <f>(DATA!DP48/DATA!X48)*100</f>
        <v>0.99601593625498008</v>
      </c>
      <c r="CS45" s="69">
        <f>(DATA!DQ48/DATA!Y48)*100</f>
        <v>1.0309278350515463</v>
      </c>
      <c r="CT45" s="93">
        <f t="shared" si="2"/>
        <v>100</v>
      </c>
      <c r="CU45" s="86">
        <f t="shared" si="3"/>
        <v>100</v>
      </c>
      <c r="CV45" s="86">
        <f t="shared" si="4"/>
        <v>100</v>
      </c>
      <c r="CW45" s="86">
        <f t="shared" si="5"/>
        <v>100</v>
      </c>
      <c r="CX45" s="88">
        <f t="shared" si="6"/>
        <v>100</v>
      </c>
      <c r="CY45" s="88">
        <f t="shared" si="7"/>
        <v>100</v>
      </c>
      <c r="CZ45" s="88">
        <f t="shared" si="8"/>
        <v>100</v>
      </c>
      <c r="DA45" s="88">
        <f t="shared" si="34"/>
        <v>100</v>
      </c>
      <c r="DB45" s="88">
        <f t="shared" si="35"/>
        <v>100</v>
      </c>
      <c r="DC45" s="88">
        <f t="shared" si="36"/>
        <v>100</v>
      </c>
      <c r="DD45" s="88">
        <f t="shared" si="37"/>
        <v>100</v>
      </c>
      <c r="DE45" s="88">
        <f t="shared" si="37"/>
        <v>100</v>
      </c>
      <c r="DF45" s="93">
        <f t="shared" si="9"/>
        <v>100</v>
      </c>
      <c r="DG45" s="86">
        <f t="shared" si="10"/>
        <v>100</v>
      </c>
      <c r="DH45" s="86">
        <f t="shared" si="11"/>
        <v>100</v>
      </c>
      <c r="DI45" s="86">
        <f t="shared" si="12"/>
        <v>99.999999999999986</v>
      </c>
      <c r="DJ45" s="88">
        <f t="shared" si="13"/>
        <v>100</v>
      </c>
      <c r="DK45" s="88">
        <f t="shared" si="14"/>
        <v>100</v>
      </c>
      <c r="DL45" s="88">
        <f t="shared" si="15"/>
        <v>100</v>
      </c>
      <c r="DM45" s="88">
        <f t="shared" si="29"/>
        <v>100</v>
      </c>
      <c r="DN45" s="88">
        <f t="shared" si="30"/>
        <v>100</v>
      </c>
      <c r="DO45" s="88">
        <f t="shared" si="31"/>
        <v>100</v>
      </c>
      <c r="DP45" s="88">
        <f t="shared" si="32"/>
        <v>100</v>
      </c>
      <c r="DQ45" s="88">
        <f t="shared" si="33"/>
        <v>100</v>
      </c>
    </row>
    <row r="46" spans="1:121" ht="12.75" customHeight="1">
      <c r="A46" s="66" t="s">
        <v>60</v>
      </c>
      <c r="B46" s="69">
        <f>(DATA!Z49/DATA!B49)*100</f>
        <v>71.232876712328761</v>
      </c>
      <c r="C46" s="40">
        <f>(DATA!AA49/DATA!C49)*100</f>
        <v>70.454545454545453</v>
      </c>
      <c r="D46" s="40">
        <f>(DATA!AB49/DATA!D49)*100</f>
        <v>67.515923566878982</v>
      </c>
      <c r="E46" s="40">
        <f>(DATA!AC49/DATA!E49)*100</f>
        <v>65.760869565217391</v>
      </c>
      <c r="F46" s="69">
        <f>(DATA!AD49/DATA!F49)*100</f>
        <v>58.653846153846153</v>
      </c>
      <c r="G46" s="69">
        <f>(DATA!AE49/DATA!G49)*100</f>
        <v>54.042553191489361</v>
      </c>
      <c r="H46" s="69">
        <f>(DATA!AF49/DATA!H49)*100</f>
        <v>52.991452991452995</v>
      </c>
      <c r="I46" s="69">
        <f>(DATA!AG49/DATA!I49)*100</f>
        <v>54.24528301886793</v>
      </c>
      <c r="J46" s="69">
        <f>(DATA!AH49/DATA!J49)*100</f>
        <v>51.304347826086961</v>
      </c>
      <c r="K46" s="69">
        <f>(DATA!AI49/DATA!K49)*100</f>
        <v>48.295454545454547</v>
      </c>
      <c r="L46" s="69">
        <f>(DATA!AJ49/DATA!L49)*100</f>
        <v>48.387096774193552</v>
      </c>
      <c r="M46" s="69">
        <f>(DATA!AK49/DATA!M49)*100</f>
        <v>45.575221238938049</v>
      </c>
      <c r="N46" s="79">
        <f>(DATA!AL49/DATA!B49)*100</f>
        <v>28.767123287671232</v>
      </c>
      <c r="O46" s="40">
        <f>(DATA!AM49/DATA!C49)*100</f>
        <v>29.545454545454547</v>
      </c>
      <c r="P46" s="40">
        <f>(DATA!AN49/DATA!D49)*100</f>
        <v>32.484076433121018</v>
      </c>
      <c r="Q46" s="40">
        <f>(DATA!AO49/DATA!E49)*100</f>
        <v>34.239130434782609</v>
      </c>
      <c r="R46" s="69">
        <f>(DATA!AP49/DATA!F49)*100</f>
        <v>41.346153846153847</v>
      </c>
      <c r="S46" s="69">
        <f>(DATA!AQ49/DATA!G49)*100</f>
        <v>45.957446808510639</v>
      </c>
      <c r="T46" s="69">
        <f>(DATA!AR49/DATA!H49)*100</f>
        <v>47.008547008547005</v>
      </c>
      <c r="U46" s="69">
        <f>(DATA!AS49/DATA!I49)*100</f>
        <v>45.754716981132077</v>
      </c>
      <c r="V46" s="69">
        <f>(DATA!AT49/DATA!J49)*100</f>
        <v>48.695652173913047</v>
      </c>
      <c r="W46" s="69">
        <f>(DATA!AU49/DATA!K49)*100</f>
        <v>51.70454545454546</v>
      </c>
      <c r="X46" s="69">
        <f>(DATA!AV49/DATA!L49)*100</f>
        <v>51.612903225806448</v>
      </c>
      <c r="Y46" s="69">
        <f>(DATA!AW49/DATA!M49)*100</f>
        <v>54.424778761061944</v>
      </c>
      <c r="Z46" s="79">
        <f>(DATA!AX49/DATA!N49)*100</f>
        <v>95.890410958904098</v>
      </c>
      <c r="AA46" s="40">
        <f>(DATA!AY49/DATA!O49)*100</f>
        <v>92.424242424242422</v>
      </c>
      <c r="AB46" s="40">
        <f>(DATA!AZ49/DATA!P49)*100</f>
        <v>91.791044776119406</v>
      </c>
      <c r="AC46" s="40">
        <f>(DATA!BA49/DATA!Q49)*100</f>
        <v>90.532544378698219</v>
      </c>
      <c r="AD46" s="69">
        <f>(DATA!BB49/DATA!R49)*100</f>
        <v>95.192307692307693</v>
      </c>
      <c r="AE46" s="69">
        <f>(DATA!BC49/DATA!S49)*100</f>
        <v>94.468085106382986</v>
      </c>
      <c r="AF46" s="69">
        <f>(DATA!BD49/DATA!T49)*100</f>
        <v>94.871794871794862</v>
      </c>
      <c r="AG46" s="69">
        <f>(DATA!BE49/DATA!U49)*100</f>
        <v>92.924528301886795</v>
      </c>
      <c r="AH46" s="69">
        <f>(DATA!BF49/DATA!V49)*100</f>
        <v>93.478260869565219</v>
      </c>
      <c r="AI46" s="69">
        <f>(DATA!BG49/DATA!W49)*100</f>
        <v>92.045454545454547</v>
      </c>
      <c r="AJ46" s="69">
        <f>(DATA!BH49/DATA!X49)*100</f>
        <v>90.810810810810821</v>
      </c>
      <c r="AK46" s="69">
        <f>(DATA!BI49/DATA!Y49)*100</f>
        <v>92.444444444444443</v>
      </c>
      <c r="AL46" s="79">
        <f>(DATA!BJ49/DATA!N49)*100</f>
        <v>0.68493150684931503</v>
      </c>
      <c r="AM46" s="40">
        <f>(DATA!BK49/DATA!O49)*100</f>
        <v>1.5151515151515151</v>
      </c>
      <c r="AN46" s="40">
        <f>(DATA!BL49/DATA!P49)*100</f>
        <v>1.4925373134328357</v>
      </c>
      <c r="AO46" s="40">
        <f>(DATA!BM49/DATA!Q49)*100</f>
        <v>1.1834319526627219</v>
      </c>
      <c r="AP46" s="69">
        <f>(DATA!BN49/DATA!R49)*100</f>
        <v>1.4423076923076923</v>
      </c>
      <c r="AQ46" s="69">
        <f>(DATA!BO49/DATA!S49)*100</f>
        <v>2.1276595744680851</v>
      </c>
      <c r="AR46" s="69">
        <f>(DATA!BP49/DATA!T49)*100</f>
        <v>1.7094017094017095</v>
      </c>
      <c r="AS46" s="69">
        <f>(DATA!BQ49/DATA!U49)*100</f>
        <v>2.8301886792452833</v>
      </c>
      <c r="AT46" s="69">
        <f>(DATA!BR49/DATA!V49)*100</f>
        <v>3.0434782608695654</v>
      </c>
      <c r="AU46" s="69">
        <f>(DATA!BS49/DATA!W49)*100</f>
        <v>4.5454545454545459</v>
      </c>
      <c r="AV46" s="69">
        <f>(DATA!BT49/DATA!X49)*100</f>
        <v>5.4054054054054053</v>
      </c>
      <c r="AW46" s="69">
        <f>(DATA!BU49/DATA!Y49)*100</f>
        <v>4.8888888888888893</v>
      </c>
      <c r="AX46" s="41" t="str">
        <f>IF(DATA!BV49&gt;0,(DATA!BV49/DATA!BJ49)*100,"NA")</f>
        <v>NA</v>
      </c>
      <c r="AY46" s="40" t="str">
        <f>IF(DATA!BW49&gt;0,(DATA!BW49/DATA!BK49)*100,"NA")</f>
        <v>NA</v>
      </c>
      <c r="AZ46" s="40" t="str">
        <f>IF(DATA!BX49&gt;0,(DATA!BX49/DATA!BL49)*100,"NA")</f>
        <v>NA</v>
      </c>
      <c r="BA46" s="40" t="str">
        <f>IF(DATA!BY49&gt;0,(DATA!BY49/DATA!BM49)*100,"NA")</f>
        <v>NA</v>
      </c>
      <c r="BB46" s="40" t="str">
        <f>IF(DATA!BZ49&gt;0,(DATA!BZ49/DATA!BN49)*100,"NA")</f>
        <v>NA</v>
      </c>
      <c r="BC46" s="40" t="str">
        <f>IF(DATA!CA49&gt;0,(DATA!CA49/DATA!BO49)*100,"NA")</f>
        <v>NA</v>
      </c>
      <c r="BD46" s="40" t="str">
        <f>IF(DATA!CB49&gt;0,(DATA!CB49/DATA!BP49)*100,"NA")</f>
        <v>NA</v>
      </c>
      <c r="BE46" s="40" t="str">
        <f>IF(DATA!CC49&gt;0,(DATA!CC49/DATA!BQ49)*100,"NA")</f>
        <v>NA</v>
      </c>
      <c r="BF46" s="40" t="str">
        <f>IF(DATA!CD49&gt;0,(DATA!CD49/DATA!BR49)*100,"NA")</f>
        <v>NA</v>
      </c>
      <c r="BG46" s="40" t="str">
        <f>IF(DATA!CE49&gt;0,(DATA!CE49/DATA!BS49)*100,"NA")</f>
        <v>NA</v>
      </c>
      <c r="BH46" s="40" t="str">
        <f>IF(DATA!CF49&gt;0,(DATA!CF49/DATA!BT49)*100,"NA")</f>
        <v>NA</v>
      </c>
      <c r="BI46" s="40" t="str">
        <f>IF(DATA!CG49&gt;0,(DATA!CG49/DATA!BU49)*100,"NA")</f>
        <v>NA</v>
      </c>
      <c r="BJ46" s="79">
        <f>(DATA!CH49/DATA!N49)*100</f>
        <v>2.054794520547945</v>
      </c>
      <c r="BK46" s="40">
        <f>(DATA!CI49/DATA!O49)*100</f>
        <v>2.2727272727272729</v>
      </c>
      <c r="BL46" s="40">
        <f>(DATA!CJ49/DATA!P49)*100</f>
        <v>2.9850746268656714</v>
      </c>
      <c r="BM46" s="40">
        <f>(DATA!CK49/DATA!Q49)*100</f>
        <v>1.7751479289940828</v>
      </c>
      <c r="BN46" s="69">
        <f>(DATA!CL49/DATA!R49)*100</f>
        <v>2.4038461538461542</v>
      </c>
      <c r="BO46" s="69">
        <f>(DATA!CM49/DATA!S49)*100</f>
        <v>2.1276595744680851</v>
      </c>
      <c r="BP46" s="69">
        <f>(DATA!CN49/DATA!T49)*100</f>
        <v>1.7094017094017095</v>
      </c>
      <c r="BQ46" s="69">
        <f>(DATA!CO49/DATA!U49)*100</f>
        <v>2.358490566037736</v>
      </c>
      <c r="BR46" s="69">
        <f>(DATA!CP49/DATA!V49)*100</f>
        <v>2.6086956521739131</v>
      </c>
      <c r="BS46" s="69">
        <f>(DATA!CQ49/DATA!W49)*100</f>
        <v>2.2727272727272729</v>
      </c>
      <c r="BT46" s="69">
        <f>(DATA!CR49/DATA!X49)*100</f>
        <v>1.6216216216216217</v>
      </c>
      <c r="BU46" s="69">
        <f>(DATA!CS49/DATA!Y49)*100</f>
        <v>2.2222222222222223</v>
      </c>
      <c r="BV46" s="79">
        <f>(DATA!CT49/DATA!N49)*100</f>
        <v>0</v>
      </c>
      <c r="BW46" s="40">
        <f>(DATA!CU49/DATA!O49)*100</f>
        <v>0</v>
      </c>
      <c r="BX46" s="40">
        <f>(DATA!CV49/DATA!P49)*100</f>
        <v>0</v>
      </c>
      <c r="BY46" s="40">
        <f>(DATA!CW49/DATA!Q49)*100</f>
        <v>0</v>
      </c>
      <c r="BZ46" s="69">
        <f>(DATA!CX49/DATA!R49)*100</f>
        <v>0</v>
      </c>
      <c r="CA46" s="69">
        <f>(DATA!CY49/DATA!S49)*100</f>
        <v>0</v>
      </c>
      <c r="CB46" s="69">
        <f>(DATA!CZ49/DATA!T49)*100</f>
        <v>0</v>
      </c>
      <c r="CC46" s="69">
        <f>(DATA!DA49/DATA!U49)*100</f>
        <v>0.47169811320754718</v>
      </c>
      <c r="CD46" s="69">
        <f>(DATA!DB49/DATA!V49)*100</f>
        <v>0</v>
      </c>
      <c r="CE46" s="69">
        <f>(DATA!DC49/DATA!W49)*100</f>
        <v>0</v>
      </c>
      <c r="CF46" s="69">
        <f>(DATA!DD49/DATA!X49)*100</f>
        <v>0</v>
      </c>
      <c r="CG46" s="69">
        <f>(DATA!DE49/DATA!Y49)*100</f>
        <v>0</v>
      </c>
      <c r="CH46" s="79">
        <f>(DATA!DF49/DATA!N49)*100</f>
        <v>1.3698630136986301</v>
      </c>
      <c r="CI46" s="40">
        <f>(DATA!DG49/DATA!O49)*100</f>
        <v>3.7878787878787881</v>
      </c>
      <c r="CJ46" s="40">
        <f>(DATA!DH49/DATA!P49)*100</f>
        <v>3.7313432835820892</v>
      </c>
      <c r="CK46" s="40">
        <f>(DATA!DI49/DATA!Q49)*100</f>
        <v>6.5088757396449708</v>
      </c>
      <c r="CL46" s="69">
        <f>(DATA!DJ49/DATA!R49)*100</f>
        <v>0.96153846153846156</v>
      </c>
      <c r="CM46" s="69">
        <f>(DATA!DK49/DATA!S49)*100</f>
        <v>1.2765957446808509</v>
      </c>
      <c r="CN46" s="69">
        <f>(DATA!DL49/DATA!T49)*100</f>
        <v>1.7094017094017095</v>
      </c>
      <c r="CO46" s="69">
        <f>(DATA!DM49/DATA!U49)*100</f>
        <v>1.4150943396226416</v>
      </c>
      <c r="CP46" s="69">
        <f>(DATA!DN49/DATA!V49)*100</f>
        <v>0.86956521739130432</v>
      </c>
      <c r="CQ46" s="69">
        <f>(DATA!DO49/DATA!W49)*100</f>
        <v>1.1363636363636365</v>
      </c>
      <c r="CR46" s="69">
        <f>(DATA!DP49/DATA!X49)*100</f>
        <v>2.1621621621621623</v>
      </c>
      <c r="CS46" s="69">
        <f>(DATA!DQ49/DATA!Y49)*100</f>
        <v>0.44444444444444442</v>
      </c>
      <c r="CT46" s="93">
        <f t="shared" si="2"/>
        <v>100</v>
      </c>
      <c r="CU46" s="86">
        <f t="shared" si="3"/>
        <v>100</v>
      </c>
      <c r="CV46" s="86">
        <f t="shared" si="4"/>
        <v>100</v>
      </c>
      <c r="CW46" s="86">
        <f t="shared" si="5"/>
        <v>100</v>
      </c>
      <c r="CX46" s="88">
        <f t="shared" si="6"/>
        <v>100</v>
      </c>
      <c r="CY46" s="88">
        <f t="shared" si="7"/>
        <v>100</v>
      </c>
      <c r="CZ46" s="88">
        <f t="shared" si="8"/>
        <v>100</v>
      </c>
      <c r="DA46" s="88">
        <f t="shared" si="34"/>
        <v>100</v>
      </c>
      <c r="DB46" s="88">
        <f t="shared" si="35"/>
        <v>100</v>
      </c>
      <c r="DC46" s="88">
        <f t="shared" si="36"/>
        <v>100</v>
      </c>
      <c r="DD46" s="88">
        <f t="shared" si="37"/>
        <v>100</v>
      </c>
      <c r="DE46" s="88">
        <f t="shared" si="37"/>
        <v>100</v>
      </c>
      <c r="DF46" s="93">
        <f t="shared" si="9"/>
        <v>99.999999999999986</v>
      </c>
      <c r="DG46" s="86">
        <f t="shared" si="10"/>
        <v>100</v>
      </c>
      <c r="DH46" s="86">
        <f t="shared" si="11"/>
        <v>100</v>
      </c>
      <c r="DI46" s="86">
        <f t="shared" si="12"/>
        <v>100</v>
      </c>
      <c r="DJ46" s="88">
        <f t="shared" si="13"/>
        <v>100</v>
      </c>
      <c r="DK46" s="88">
        <f t="shared" si="14"/>
        <v>100</v>
      </c>
      <c r="DL46" s="88">
        <f t="shared" si="15"/>
        <v>99.999999999999986</v>
      </c>
      <c r="DM46" s="88">
        <f t="shared" si="29"/>
        <v>100</v>
      </c>
      <c r="DN46" s="88">
        <f t="shared" si="30"/>
        <v>100</v>
      </c>
      <c r="DO46" s="88">
        <f t="shared" si="31"/>
        <v>100</v>
      </c>
      <c r="DP46" s="88">
        <f t="shared" si="32"/>
        <v>100.00000000000001</v>
      </c>
      <c r="DQ46" s="88">
        <f t="shared" si="33"/>
        <v>100</v>
      </c>
    </row>
    <row r="47" spans="1:121" ht="12.75" customHeight="1">
      <c r="A47" s="66" t="s">
        <v>66</v>
      </c>
      <c r="B47" s="69">
        <f>(DATA!Z50/DATA!B50)*100</f>
        <v>72.857142857142847</v>
      </c>
      <c r="C47" s="40">
        <f>(DATA!AA50/DATA!C50)*100</f>
        <v>75.362318840579718</v>
      </c>
      <c r="D47" s="40">
        <f>(DATA!AB50/DATA!D50)*100</f>
        <v>69.333333333333343</v>
      </c>
      <c r="E47" s="40">
        <f>(DATA!AC50/DATA!E50)*100</f>
        <v>62.921348314606739</v>
      </c>
      <c r="F47" s="69">
        <f>(DATA!AD50/DATA!F50)*100</f>
        <v>53.623188405797109</v>
      </c>
      <c r="G47" s="69">
        <f>(DATA!AE50/DATA!G50)*100</f>
        <v>51.219512195121951</v>
      </c>
      <c r="H47" s="69">
        <f>(DATA!AF50/DATA!H50)*100</f>
        <v>52.873563218390807</v>
      </c>
      <c r="I47" s="69">
        <f>(DATA!AG50/DATA!I50)*100</f>
        <v>57.446808510638306</v>
      </c>
      <c r="J47" s="69">
        <f>(DATA!AH50/DATA!J50)*100</f>
        <v>54.838709677419352</v>
      </c>
      <c r="K47" s="69">
        <f>(DATA!AI50/DATA!K50)*100</f>
        <v>48.818897637795274</v>
      </c>
      <c r="L47" s="69">
        <f>(DATA!AJ50/DATA!L50)*100</f>
        <v>44</v>
      </c>
      <c r="M47" s="69">
        <f>(DATA!AK50/DATA!M50)*100</f>
        <v>44.347826086956523</v>
      </c>
      <c r="N47" s="79">
        <f>(DATA!AL50/DATA!B50)*100</f>
        <v>27.142857142857142</v>
      </c>
      <c r="O47" s="40">
        <f>(DATA!AM50/DATA!C50)*100</f>
        <v>24.637681159420293</v>
      </c>
      <c r="P47" s="40">
        <f>(DATA!AN50/DATA!D50)*100</f>
        <v>30.666666666666664</v>
      </c>
      <c r="Q47" s="40">
        <f>(DATA!AO50/DATA!E50)*100</f>
        <v>37.078651685393261</v>
      </c>
      <c r="R47" s="69">
        <f>(DATA!AP50/DATA!F50)*100</f>
        <v>46.376811594202898</v>
      </c>
      <c r="S47" s="69">
        <f>(DATA!AQ50/DATA!G50)*100</f>
        <v>48.780487804878049</v>
      </c>
      <c r="T47" s="69">
        <f>(DATA!AR50/DATA!H50)*100</f>
        <v>47.126436781609193</v>
      </c>
      <c r="U47" s="69">
        <f>(DATA!AS50/DATA!I50)*100</f>
        <v>42.553191489361701</v>
      </c>
      <c r="V47" s="69">
        <f>(DATA!AT50/DATA!J50)*100</f>
        <v>45.161290322580641</v>
      </c>
      <c r="W47" s="69">
        <f>(DATA!AU50/DATA!K50)*100</f>
        <v>51.181102362204726</v>
      </c>
      <c r="X47" s="69">
        <f>(DATA!AV50/DATA!L50)*100</f>
        <v>56.000000000000007</v>
      </c>
      <c r="Y47" s="69">
        <f>(DATA!AW50/DATA!M50)*100</f>
        <v>55.652173913043477</v>
      </c>
      <c r="Z47" s="79">
        <f>(DATA!AX50/DATA!N50)*100</f>
        <v>75.714285714285708</v>
      </c>
      <c r="AA47" s="40">
        <f>(DATA!AY50/DATA!O50)*100</f>
        <v>76.811594202898547</v>
      </c>
      <c r="AB47" s="40">
        <f>(DATA!AZ50/DATA!P50)*100</f>
        <v>68</v>
      </c>
      <c r="AC47" s="40">
        <f>(DATA!BA50/DATA!Q50)*100</f>
        <v>65.168539325842701</v>
      </c>
      <c r="AD47" s="69">
        <f>(DATA!BB50/DATA!R50)*100</f>
        <v>81.159420289855078</v>
      </c>
      <c r="AE47" s="69">
        <f>(DATA!BC50/DATA!S50)*100</f>
        <v>85.365853658536579</v>
      </c>
      <c r="AF47" s="69">
        <f>(DATA!BD50/DATA!T50)*100</f>
        <v>81.609195402298852</v>
      </c>
      <c r="AG47" s="69">
        <f>(DATA!BE50/DATA!U50)*100</f>
        <v>75.531914893617028</v>
      </c>
      <c r="AH47" s="69">
        <f>(DATA!BF50/DATA!V50)*100</f>
        <v>79.569892473118273</v>
      </c>
      <c r="AI47" s="69">
        <f>(DATA!BG50/DATA!W50)*100</f>
        <v>78.740157480314963</v>
      </c>
      <c r="AJ47" s="69">
        <f>(DATA!BH50/DATA!X50)*100</f>
        <v>85.6</v>
      </c>
      <c r="AK47" s="69">
        <f>(DATA!BI50/DATA!Y50)*100</f>
        <v>85.217391304347828</v>
      </c>
      <c r="AL47" s="79">
        <f>(DATA!BJ50/DATA!N50)*100</f>
        <v>0</v>
      </c>
      <c r="AM47" s="40">
        <f>(DATA!BK50/DATA!O50)*100</f>
        <v>0</v>
      </c>
      <c r="AN47" s="40">
        <f>(DATA!BL50/DATA!P50)*100</f>
        <v>0</v>
      </c>
      <c r="AO47" s="40">
        <f>(DATA!BM50/DATA!Q50)*100</f>
        <v>0</v>
      </c>
      <c r="AP47" s="69">
        <f>(DATA!BN50/DATA!R50)*100</f>
        <v>0</v>
      </c>
      <c r="AQ47" s="69">
        <f>(DATA!BO50/DATA!S50)*100</f>
        <v>0</v>
      </c>
      <c r="AR47" s="69">
        <f>(DATA!BP50/DATA!T50)*100</f>
        <v>0</v>
      </c>
      <c r="AS47" s="69">
        <f>(DATA!BQ50/DATA!U50)*100</f>
        <v>0</v>
      </c>
      <c r="AT47" s="69">
        <f>(DATA!BR50/DATA!V50)*100</f>
        <v>0</v>
      </c>
      <c r="AU47" s="69">
        <f>(DATA!BS50/DATA!W50)*100</f>
        <v>0.78740157480314954</v>
      </c>
      <c r="AV47" s="69">
        <f>(DATA!BT50/DATA!X50)*100</f>
        <v>0</v>
      </c>
      <c r="AW47" s="69">
        <f>(DATA!BU50/DATA!Y50)*100</f>
        <v>0.86956521739130432</v>
      </c>
      <c r="AX47" s="41" t="str">
        <f>IF(DATA!BV50&gt;0,(DATA!BV50/DATA!BJ50)*100,"NA")</f>
        <v>NA</v>
      </c>
      <c r="AY47" s="40" t="str">
        <f>IF(DATA!BW50&gt;0,(DATA!BW50/DATA!BK50)*100,"NA")</f>
        <v>NA</v>
      </c>
      <c r="AZ47" s="40" t="str">
        <f>IF(DATA!BX50&gt;0,(DATA!BX50/DATA!BL50)*100,"NA")</f>
        <v>NA</v>
      </c>
      <c r="BA47" s="40" t="str">
        <f>IF(DATA!BY50&gt;0,(DATA!BY50/DATA!BM50)*100,"NA")</f>
        <v>NA</v>
      </c>
      <c r="BB47" s="40" t="str">
        <f>IF(DATA!BZ50&gt;0,(DATA!BZ50/DATA!BN50)*100,"NA")</f>
        <v>NA</v>
      </c>
      <c r="BC47" s="40" t="str">
        <f>IF(DATA!CA50&gt;0,(DATA!CA50/DATA!BO50)*100,"NA")</f>
        <v>NA</v>
      </c>
      <c r="BD47" s="40" t="str">
        <f>IF(DATA!CB50&gt;0,(DATA!CB50/DATA!BP50)*100,"NA")</f>
        <v>NA</v>
      </c>
      <c r="BE47" s="40" t="str">
        <f>IF(DATA!CC50&gt;0,(DATA!CC50/DATA!BQ50)*100,"NA")</f>
        <v>NA</v>
      </c>
      <c r="BF47" s="40" t="str">
        <f>IF(DATA!CD50&gt;0,(DATA!CD50/DATA!BR50)*100,"NA")</f>
        <v>NA</v>
      </c>
      <c r="BG47" s="40" t="str">
        <f>IF(DATA!CE50&gt;0,(DATA!CE50/DATA!BS50)*100,"NA")</f>
        <v>NA</v>
      </c>
      <c r="BH47" s="40" t="str">
        <f>IF(DATA!CF50&gt;0,(DATA!CF50/DATA!BT50)*100,"NA")</f>
        <v>NA</v>
      </c>
      <c r="BI47" s="40" t="str">
        <f>IF(DATA!CG50&gt;0,(DATA!CG50/DATA!BU50)*100,"NA")</f>
        <v>NA</v>
      </c>
      <c r="BJ47" s="79">
        <f>(DATA!CH50/DATA!N50)*100</f>
        <v>0</v>
      </c>
      <c r="BK47" s="40">
        <f>(DATA!CI50/DATA!O50)*100</f>
        <v>0</v>
      </c>
      <c r="BL47" s="40">
        <f>(DATA!CJ50/DATA!P50)*100</f>
        <v>0</v>
      </c>
      <c r="BM47" s="40">
        <f>(DATA!CK50/DATA!Q50)*100</f>
        <v>0</v>
      </c>
      <c r="BN47" s="69">
        <f>(DATA!CL50/DATA!R50)*100</f>
        <v>0</v>
      </c>
      <c r="BO47" s="69">
        <f>(DATA!CM50/DATA!S50)*100</f>
        <v>0</v>
      </c>
      <c r="BP47" s="69">
        <f>(DATA!CN50/DATA!T50)*100</f>
        <v>0</v>
      </c>
      <c r="BQ47" s="69">
        <f>(DATA!CO50/DATA!U50)*100</f>
        <v>0</v>
      </c>
      <c r="BR47" s="69">
        <f>(DATA!CP50/DATA!V50)*100</f>
        <v>0</v>
      </c>
      <c r="BS47" s="69">
        <f>(DATA!CQ50/DATA!W50)*100</f>
        <v>0.78740157480314954</v>
      </c>
      <c r="BT47" s="69">
        <f>(DATA!CR50/DATA!X50)*100</f>
        <v>0.8</v>
      </c>
      <c r="BU47" s="69">
        <f>(DATA!CS50/DATA!Y50)*100</f>
        <v>0.86956521739130432</v>
      </c>
      <c r="BV47" s="79">
        <f>(DATA!CT50/DATA!N50)*100</f>
        <v>0</v>
      </c>
      <c r="BW47" s="40">
        <f>(DATA!CU50/DATA!O50)*100</f>
        <v>0</v>
      </c>
      <c r="BX47" s="40">
        <f>(DATA!CV50/DATA!P50)*100</f>
        <v>0</v>
      </c>
      <c r="BY47" s="40">
        <f>(DATA!CW50/DATA!Q50)*100</f>
        <v>0</v>
      </c>
      <c r="BZ47" s="69">
        <f>(DATA!CX50/DATA!R50)*100</f>
        <v>0</v>
      </c>
      <c r="CA47" s="69">
        <f>(DATA!CY50/DATA!S50)*100</f>
        <v>0</v>
      </c>
      <c r="CB47" s="69">
        <f>(DATA!CZ50/DATA!T50)*100</f>
        <v>0</v>
      </c>
      <c r="CC47" s="69">
        <f>(DATA!DA50/DATA!U50)*100</f>
        <v>0</v>
      </c>
      <c r="CD47" s="69">
        <f>(DATA!DB50/DATA!V50)*100</f>
        <v>0</v>
      </c>
      <c r="CE47" s="69">
        <f>(DATA!DC50/DATA!W50)*100</f>
        <v>0</v>
      </c>
      <c r="CF47" s="69">
        <f>(DATA!DD50/DATA!X50)*100</f>
        <v>0</v>
      </c>
      <c r="CG47" s="69">
        <f>(DATA!DE50/DATA!Y50)*100</f>
        <v>0</v>
      </c>
      <c r="CH47" s="79">
        <f>(DATA!DF50/DATA!N50)*100</f>
        <v>24.285714285714285</v>
      </c>
      <c r="CI47" s="40">
        <f>(DATA!DG50/DATA!O50)*100</f>
        <v>23.188405797101449</v>
      </c>
      <c r="CJ47" s="40">
        <f>(DATA!DH50/DATA!P50)*100</f>
        <v>32</v>
      </c>
      <c r="CK47" s="40">
        <f>(DATA!DI50/DATA!Q50)*100</f>
        <v>34.831460674157306</v>
      </c>
      <c r="CL47" s="69">
        <f>(DATA!DJ50/DATA!R50)*100</f>
        <v>18.840579710144929</v>
      </c>
      <c r="CM47" s="69">
        <f>(DATA!DK50/DATA!S50)*100</f>
        <v>14.634146341463413</v>
      </c>
      <c r="CN47" s="69">
        <f>(DATA!DL50/DATA!T50)*100</f>
        <v>18.390804597701148</v>
      </c>
      <c r="CO47" s="69">
        <f>(DATA!DM50/DATA!U50)*100</f>
        <v>24.468085106382979</v>
      </c>
      <c r="CP47" s="69">
        <f>(DATA!DN50/DATA!V50)*100</f>
        <v>20.43010752688172</v>
      </c>
      <c r="CQ47" s="69">
        <f>(DATA!DO50/DATA!W50)*100</f>
        <v>19.685039370078741</v>
      </c>
      <c r="CR47" s="69">
        <f>(DATA!DP50/DATA!X50)*100</f>
        <v>13.600000000000001</v>
      </c>
      <c r="CS47" s="69">
        <f>(DATA!DQ50/DATA!Y50)*100</f>
        <v>13.043478260869565</v>
      </c>
      <c r="CT47" s="93">
        <f t="shared" si="2"/>
        <v>99.999999999999986</v>
      </c>
      <c r="CU47" s="86">
        <f t="shared" si="3"/>
        <v>100.00000000000001</v>
      </c>
      <c r="CV47" s="86">
        <f t="shared" si="4"/>
        <v>100</v>
      </c>
      <c r="CW47" s="86">
        <f t="shared" si="5"/>
        <v>100</v>
      </c>
      <c r="CX47" s="88">
        <f t="shared" si="6"/>
        <v>100</v>
      </c>
      <c r="CY47" s="88">
        <f t="shared" si="7"/>
        <v>100</v>
      </c>
      <c r="CZ47" s="88">
        <f t="shared" si="8"/>
        <v>100</v>
      </c>
      <c r="DA47" s="88">
        <f t="shared" si="34"/>
        <v>100</v>
      </c>
      <c r="DB47" s="88">
        <f t="shared" si="35"/>
        <v>100</v>
      </c>
      <c r="DC47" s="88">
        <f t="shared" si="36"/>
        <v>100</v>
      </c>
      <c r="DD47" s="88">
        <f t="shared" si="37"/>
        <v>100</v>
      </c>
      <c r="DE47" s="88">
        <f t="shared" si="37"/>
        <v>100</v>
      </c>
      <c r="DF47" s="93">
        <f t="shared" si="9"/>
        <v>100</v>
      </c>
      <c r="DG47" s="86">
        <f t="shared" si="10"/>
        <v>100</v>
      </c>
      <c r="DH47" s="86">
        <f t="shared" si="11"/>
        <v>100</v>
      </c>
      <c r="DI47" s="86">
        <f t="shared" si="12"/>
        <v>100</v>
      </c>
      <c r="DJ47" s="88">
        <f t="shared" si="13"/>
        <v>100</v>
      </c>
      <c r="DK47" s="88">
        <f t="shared" si="14"/>
        <v>100</v>
      </c>
      <c r="DL47" s="88">
        <f t="shared" si="15"/>
        <v>100</v>
      </c>
      <c r="DM47" s="88">
        <f t="shared" si="29"/>
        <v>100</v>
      </c>
      <c r="DN47" s="88">
        <f t="shared" si="30"/>
        <v>100</v>
      </c>
      <c r="DO47" s="88">
        <f t="shared" si="31"/>
        <v>100</v>
      </c>
      <c r="DP47" s="88">
        <f t="shared" si="32"/>
        <v>100</v>
      </c>
      <c r="DQ47" s="88">
        <f t="shared" si="33"/>
        <v>100</v>
      </c>
    </row>
    <row r="48" spans="1:121" ht="12.75" customHeight="1">
      <c r="A48" s="66" t="s">
        <v>67</v>
      </c>
      <c r="B48" s="69">
        <f>(DATA!Z51/DATA!B51)*100</f>
        <v>67.861409796893668</v>
      </c>
      <c r="C48" s="40">
        <f>(DATA!AA51/DATA!C51)*100</f>
        <v>58.216560509554135</v>
      </c>
      <c r="D48" s="40">
        <f>(DATA!AB51/DATA!D51)*100</f>
        <v>60.359116022099442</v>
      </c>
      <c r="E48" s="40">
        <f>(DATA!AC51/DATA!E51)*100</f>
        <v>58.894878706199464</v>
      </c>
      <c r="F48" s="69">
        <f>(DATA!AD51/DATA!F51)*100</f>
        <v>48.805460750853243</v>
      </c>
      <c r="G48" s="69">
        <f>(DATA!AE51/DATA!G51)*100</f>
        <v>48.524203069657617</v>
      </c>
      <c r="H48" s="69">
        <f>(DATA!AF51/DATA!H51)*100</f>
        <v>47.227533460803059</v>
      </c>
      <c r="I48" s="69">
        <f>(DATA!AG51/DATA!I51)*100</f>
        <v>46.219201359388272</v>
      </c>
      <c r="J48" s="69">
        <f>(DATA!AH51/DATA!J51)*100</f>
        <v>43.72019077901431</v>
      </c>
      <c r="K48" s="69">
        <f>(DATA!AI51/DATA!K51)*100</f>
        <v>43.229166666666671</v>
      </c>
      <c r="L48" s="69">
        <f>(DATA!AJ51/DATA!L51)*100</f>
        <v>42.904841402337226</v>
      </c>
      <c r="M48" s="69">
        <f>(DATA!AK51/DATA!M51)*100</f>
        <v>44.044764188649083</v>
      </c>
      <c r="N48" s="79">
        <f>(DATA!AL51/DATA!B51)*100</f>
        <v>32.138590203106332</v>
      </c>
      <c r="O48" s="40">
        <f>(DATA!AM51/DATA!C51)*100</f>
        <v>41.783439490445865</v>
      </c>
      <c r="P48" s="40">
        <f>(DATA!AN51/DATA!D51)*100</f>
        <v>39.640883977900558</v>
      </c>
      <c r="Q48" s="40">
        <f>(DATA!AO51/DATA!E51)*100</f>
        <v>41.105121293800536</v>
      </c>
      <c r="R48" s="69">
        <f>(DATA!AP51/DATA!F51)*100</f>
        <v>51.19453924914675</v>
      </c>
      <c r="S48" s="69">
        <f>(DATA!AQ51/DATA!G51)*100</f>
        <v>51.475796930342391</v>
      </c>
      <c r="T48" s="69">
        <f>(DATA!AR51/DATA!H51)*100</f>
        <v>52.772466539196941</v>
      </c>
      <c r="U48" s="69">
        <f>(DATA!AS51/DATA!I51)*100</f>
        <v>53.780798640611728</v>
      </c>
      <c r="V48" s="69">
        <f>(DATA!AT51/DATA!J51)*100</f>
        <v>56.27980922098569</v>
      </c>
      <c r="W48" s="69">
        <f>(DATA!AU51/DATA!K51)*100</f>
        <v>56.770833333333336</v>
      </c>
      <c r="X48" s="69">
        <f>(DATA!AV51/DATA!L51)*100</f>
        <v>57.095158597662774</v>
      </c>
      <c r="Y48" s="69">
        <f>(DATA!AW51/DATA!M51)*100</f>
        <v>55.955235811350924</v>
      </c>
      <c r="Z48" s="79">
        <f>(DATA!AX51/DATA!N51)*100</f>
        <v>89.366786140979698</v>
      </c>
      <c r="AA48" s="40">
        <f>(DATA!AY51/DATA!O51)*100</f>
        <v>88.378033205619417</v>
      </c>
      <c r="AB48" s="40">
        <f>(DATA!AZ51/DATA!P51)*100</f>
        <v>88.796680497925308</v>
      </c>
      <c r="AC48" s="40">
        <f>(DATA!BA51/DATA!Q51)*100</f>
        <v>88.259109311740886</v>
      </c>
      <c r="AD48" s="69">
        <f>(DATA!BB51/DATA!R51)*100</f>
        <v>88.443935926773449</v>
      </c>
      <c r="AE48" s="69">
        <f>(DATA!BC51/DATA!S51)*100</f>
        <v>87.860576923076934</v>
      </c>
      <c r="AF48" s="69">
        <f>(DATA!BD51/DATA!T51)*100</f>
        <v>88.629737609329453</v>
      </c>
      <c r="AG48" s="69">
        <f>(DATA!BE51/DATA!U51)*100</f>
        <v>85.503472222222214</v>
      </c>
      <c r="AH48" s="69">
        <f>(DATA!BF51/DATA!V51)*100</f>
        <v>84.894991922455574</v>
      </c>
      <c r="AI48" s="69">
        <f>(DATA!BG51/DATA!W51)*100</f>
        <v>84.642857142857139</v>
      </c>
      <c r="AJ48" s="69">
        <f>(DATA!BH51/DATA!X51)*100</f>
        <v>85.233160621761655</v>
      </c>
      <c r="AK48" s="69">
        <f>(DATA!BI51/DATA!Y51)*100</f>
        <v>86.052202283849923</v>
      </c>
      <c r="AL48" s="79">
        <f>(DATA!BJ51/DATA!N51)*100</f>
        <v>9.0800477897252101</v>
      </c>
      <c r="AM48" s="40">
        <f>(DATA!BK51/DATA!O51)*100</f>
        <v>10.855683269476373</v>
      </c>
      <c r="AN48" s="40">
        <f>(DATA!BL51/DATA!P51)*100</f>
        <v>9.4052558782849243</v>
      </c>
      <c r="AO48" s="40">
        <f>(DATA!BM51/DATA!Q51)*100</f>
        <v>9.8515519568151149</v>
      </c>
      <c r="AP48" s="69">
        <f>(DATA!BN51/DATA!R51)*100</f>
        <v>9.2677345537757443</v>
      </c>
      <c r="AQ48" s="69">
        <f>(DATA!BO51/DATA!S51)*100</f>
        <v>9.7355769230769234</v>
      </c>
      <c r="AR48" s="69">
        <f>(DATA!BP51/DATA!T51)*100</f>
        <v>9.2322643343051496</v>
      </c>
      <c r="AS48" s="69">
        <f>(DATA!BQ51/DATA!U51)*100</f>
        <v>10.329861111111111</v>
      </c>
      <c r="AT48" s="69">
        <f>(DATA!BR51/DATA!V51)*100</f>
        <v>12.116316639741518</v>
      </c>
      <c r="AU48" s="69">
        <f>(DATA!BS51/DATA!W51)*100</f>
        <v>11.428571428571429</v>
      </c>
      <c r="AV48" s="69">
        <f>(DATA!BT51/DATA!X51)*100</f>
        <v>11.312607944732298</v>
      </c>
      <c r="AW48" s="69">
        <f>(DATA!BU51/DATA!Y51)*100</f>
        <v>11.011419249592169</v>
      </c>
      <c r="AX48" s="41" t="str">
        <f>IF(DATA!BV51&gt;0,(DATA!BV51/DATA!BJ51)*100,"NA")</f>
        <v>NA</v>
      </c>
      <c r="AY48" s="40" t="str">
        <f>IF(DATA!BW51&gt;0,(DATA!BW51/DATA!BK51)*100,"NA")</f>
        <v>NA</v>
      </c>
      <c r="AZ48" s="40" t="str">
        <f>IF(DATA!BX51&gt;0,(DATA!BX51/DATA!BL51)*100,"NA")</f>
        <v>NA</v>
      </c>
      <c r="BA48" s="40" t="str">
        <f>IF(DATA!BY51&gt;0,(DATA!BY51/DATA!BM51)*100,"NA")</f>
        <v>NA</v>
      </c>
      <c r="BB48" s="40" t="str">
        <f>IF(DATA!BZ51&gt;0,(DATA!BZ51/DATA!BN51)*100,"NA")</f>
        <v>NA</v>
      </c>
      <c r="BC48" s="40" t="str">
        <f>IF(DATA!CA51&gt;0,(DATA!CA51/DATA!BO51)*100,"NA")</f>
        <v>NA</v>
      </c>
      <c r="BD48" s="40" t="str">
        <f>IF(DATA!CB51&gt;0,(DATA!CB51/DATA!BP51)*100,"NA")</f>
        <v>NA</v>
      </c>
      <c r="BE48" s="40" t="str">
        <f>IF(DATA!CC51&gt;0,(DATA!CC51/DATA!BQ51)*100,"NA")</f>
        <v>NA</v>
      </c>
      <c r="BF48" s="40" t="str">
        <f>IF(DATA!CD51&gt;0,(DATA!CD51/DATA!BR51)*100,"NA")</f>
        <v>NA</v>
      </c>
      <c r="BG48" s="40" t="str">
        <f>IF(DATA!CE51&gt;0,(DATA!CE51/DATA!BS51)*100,"NA")</f>
        <v>NA</v>
      </c>
      <c r="BH48" s="40" t="str">
        <f>IF(DATA!CF51&gt;0,(DATA!CF51/DATA!BT51)*100,"NA")</f>
        <v>NA</v>
      </c>
      <c r="BI48" s="40" t="str">
        <f>IF(DATA!CG51&gt;0,(DATA!CG51/DATA!BU51)*100,"NA")</f>
        <v>NA</v>
      </c>
      <c r="BJ48" s="79">
        <f>(DATA!CH51/DATA!N51)*100</f>
        <v>0.47789725209080047</v>
      </c>
      <c r="BK48" s="40">
        <f>(DATA!CI51/DATA!O51)*100</f>
        <v>0.1277139208173691</v>
      </c>
      <c r="BL48" s="40">
        <f>(DATA!CJ51/DATA!P51)*100</f>
        <v>0.41493775933609961</v>
      </c>
      <c r="BM48" s="40">
        <f>(DATA!CK51/DATA!Q51)*100</f>
        <v>0.94466936572199733</v>
      </c>
      <c r="BN48" s="69">
        <f>(DATA!CL51/DATA!R51)*100</f>
        <v>1.0297482837528604</v>
      </c>
      <c r="BO48" s="69">
        <f>(DATA!CM51/DATA!S51)*100</f>
        <v>0.96153846153846156</v>
      </c>
      <c r="BP48" s="69">
        <f>(DATA!CN51/DATA!T51)*100</f>
        <v>0.7774538386783284</v>
      </c>
      <c r="BQ48" s="69">
        <f>(DATA!CO51/DATA!U51)*100</f>
        <v>0.78125</v>
      </c>
      <c r="BR48" s="69">
        <f>(DATA!CP51/DATA!V51)*100</f>
        <v>1.2924071082390953</v>
      </c>
      <c r="BS48" s="69">
        <f>(DATA!CQ51/DATA!W51)*100</f>
        <v>1.6964285714285714</v>
      </c>
      <c r="BT48" s="69">
        <f>(DATA!CR51/DATA!X51)*100</f>
        <v>1.6407599309153715</v>
      </c>
      <c r="BU48" s="69">
        <f>(DATA!CS51/DATA!Y51)*100</f>
        <v>1.6313213703099509</v>
      </c>
      <c r="BV48" s="79">
        <f>(DATA!CT51/DATA!N51)*100</f>
        <v>0</v>
      </c>
      <c r="BW48" s="40">
        <f>(DATA!CU51/DATA!O51)*100</f>
        <v>0</v>
      </c>
      <c r="BX48" s="40">
        <f>(DATA!CV51/DATA!P51)*100</f>
        <v>0</v>
      </c>
      <c r="BY48" s="40">
        <f>(DATA!CW51/DATA!Q51)*100</f>
        <v>0</v>
      </c>
      <c r="BZ48" s="69">
        <f>(DATA!CX51/DATA!R51)*100</f>
        <v>0</v>
      </c>
      <c r="CA48" s="69">
        <f>(DATA!CY51/DATA!S51)*100</f>
        <v>0</v>
      </c>
      <c r="CB48" s="69">
        <f>(DATA!CZ51/DATA!T51)*100</f>
        <v>0</v>
      </c>
      <c r="CC48" s="69">
        <f>(DATA!DA51/DATA!U51)*100</f>
        <v>2.083333333333333</v>
      </c>
      <c r="CD48" s="69">
        <f>(DATA!DB51/DATA!V51)*100</f>
        <v>0.16155088852988692</v>
      </c>
      <c r="CE48" s="69">
        <f>(DATA!DC51/DATA!W51)*100</f>
        <v>0.89285714285714279</v>
      </c>
      <c r="CF48" s="69">
        <f>(DATA!DD51/DATA!X51)*100</f>
        <v>0.69084628670120896</v>
      </c>
      <c r="CG48" s="69">
        <f>(DATA!DE51/DATA!Y51)*100</f>
        <v>0.5709624796084829</v>
      </c>
      <c r="CH48" s="79">
        <f>(DATA!DF51/DATA!N51)*100</f>
        <v>1.0752688172043012</v>
      </c>
      <c r="CI48" s="40">
        <f>(DATA!DG51/DATA!O51)*100</f>
        <v>0.63856960408684549</v>
      </c>
      <c r="CJ48" s="40">
        <f>(DATA!DH51/DATA!P51)*100</f>
        <v>1.3831258644536653</v>
      </c>
      <c r="CK48" s="40">
        <f>(DATA!DI51/DATA!Q51)*100</f>
        <v>0.94466936572199733</v>
      </c>
      <c r="CL48" s="69">
        <f>(DATA!DJ51/DATA!R51)*100</f>
        <v>1.2585812356979404</v>
      </c>
      <c r="CM48" s="69">
        <f>(DATA!DK51/DATA!S51)*100</f>
        <v>1.4423076923076923</v>
      </c>
      <c r="CN48" s="69">
        <f>(DATA!DL51/DATA!T51)*100</f>
        <v>1.3605442176870748</v>
      </c>
      <c r="CO48" s="69">
        <f>(DATA!DM51/DATA!U51)*100</f>
        <v>1.3020833333333335</v>
      </c>
      <c r="CP48" s="69">
        <f>(DATA!DN51/DATA!V51)*100</f>
        <v>1.5347334410339257</v>
      </c>
      <c r="CQ48" s="69">
        <f>(DATA!DO51/DATA!W51)*100</f>
        <v>1.3392857142857142</v>
      </c>
      <c r="CR48" s="69">
        <f>(DATA!DP51/DATA!X51)*100</f>
        <v>1.1226252158894647</v>
      </c>
      <c r="CS48" s="69">
        <f>(DATA!DQ51/DATA!Y51)*100</f>
        <v>0.73409461663947795</v>
      </c>
      <c r="CT48" s="93">
        <f t="shared" si="2"/>
        <v>100</v>
      </c>
      <c r="CU48" s="86">
        <f t="shared" si="3"/>
        <v>100</v>
      </c>
      <c r="CV48" s="86">
        <f t="shared" si="4"/>
        <v>100</v>
      </c>
      <c r="CW48" s="86">
        <f t="shared" si="5"/>
        <v>100</v>
      </c>
      <c r="CX48" s="88">
        <f t="shared" si="6"/>
        <v>100</v>
      </c>
      <c r="CY48" s="88">
        <f t="shared" si="7"/>
        <v>100</v>
      </c>
      <c r="CZ48" s="88">
        <f t="shared" si="8"/>
        <v>100</v>
      </c>
      <c r="DA48" s="88">
        <f t="shared" si="34"/>
        <v>100</v>
      </c>
      <c r="DB48" s="88">
        <f t="shared" si="35"/>
        <v>100</v>
      </c>
      <c r="DC48" s="88">
        <f t="shared" si="36"/>
        <v>100</v>
      </c>
      <c r="DD48" s="88">
        <f t="shared" si="37"/>
        <v>100</v>
      </c>
      <c r="DE48" s="88">
        <f t="shared" si="37"/>
        <v>100</v>
      </c>
      <c r="DF48" s="93">
        <f t="shared" si="9"/>
        <v>100.00000000000001</v>
      </c>
      <c r="DG48" s="86">
        <f t="shared" si="10"/>
        <v>100</v>
      </c>
      <c r="DH48" s="86">
        <f t="shared" si="11"/>
        <v>100</v>
      </c>
      <c r="DI48" s="86">
        <f t="shared" si="12"/>
        <v>100</v>
      </c>
      <c r="DJ48" s="88">
        <f t="shared" si="13"/>
        <v>100</v>
      </c>
      <c r="DK48" s="88">
        <f t="shared" si="14"/>
        <v>100.00000000000001</v>
      </c>
      <c r="DL48" s="88">
        <f t="shared" si="15"/>
        <v>100</v>
      </c>
      <c r="DM48" s="88">
        <f t="shared" si="29"/>
        <v>99.999999999999986</v>
      </c>
      <c r="DN48" s="88">
        <f t="shared" si="30"/>
        <v>100</v>
      </c>
      <c r="DO48" s="88">
        <f t="shared" si="31"/>
        <v>100</v>
      </c>
      <c r="DP48" s="88">
        <f t="shared" si="32"/>
        <v>100</v>
      </c>
      <c r="DQ48" s="88">
        <f t="shared" si="33"/>
        <v>100</v>
      </c>
    </row>
    <row r="49" spans="1:121">
      <c r="A49" s="66" t="s">
        <v>71</v>
      </c>
      <c r="B49" s="69" t="e">
        <f>(DATA!Z52/DATA!B52)*100</f>
        <v>#DIV/0!</v>
      </c>
      <c r="C49" s="40">
        <f>(DATA!AA52/DATA!C52)*100</f>
        <v>40</v>
      </c>
      <c r="D49" s="40">
        <f>(DATA!AB52/DATA!D52)*100</f>
        <v>36.363636363636367</v>
      </c>
      <c r="E49" s="40">
        <f>(DATA!AC52/DATA!E52)*100</f>
        <v>59.090909090909093</v>
      </c>
      <c r="F49" s="69">
        <f>(DATA!AD52/DATA!F52)*100</f>
        <v>54.166666666666664</v>
      </c>
      <c r="G49" s="69">
        <f>(DATA!AE52/DATA!G52)*100</f>
        <v>52.941176470588239</v>
      </c>
      <c r="H49" s="69">
        <f>(DATA!AF52/DATA!H52)*100</f>
        <v>41.53846153846154</v>
      </c>
      <c r="I49" s="69">
        <f>(DATA!AG52/DATA!I52)*100</f>
        <v>40</v>
      </c>
      <c r="J49" s="69">
        <f>(DATA!AH52/DATA!J52)*100</f>
        <v>52.083333333333336</v>
      </c>
      <c r="K49" s="69">
        <f>(DATA!AI52/DATA!K52)*100</f>
        <v>41.891891891891895</v>
      </c>
      <c r="L49" s="69">
        <f>(DATA!AJ52/DATA!L52)*100</f>
        <v>38.15789473684211</v>
      </c>
      <c r="M49" s="69">
        <f>(DATA!AK52/DATA!M52)*100</f>
        <v>45.679012345679013</v>
      </c>
      <c r="N49" s="79" t="e">
        <f>(DATA!AL52/DATA!B52)*100</f>
        <v>#DIV/0!</v>
      </c>
      <c r="O49" s="40">
        <f>(DATA!AM52/DATA!C52)*100</f>
        <v>60</v>
      </c>
      <c r="P49" s="40">
        <f>(DATA!AN52/DATA!D52)*100</f>
        <v>63.636363636363633</v>
      </c>
      <c r="Q49" s="40">
        <f>(DATA!AO52/DATA!E52)*100</f>
        <v>40.909090909090914</v>
      </c>
      <c r="R49" s="69">
        <f>(DATA!AP52/DATA!F52)*100</f>
        <v>45.833333333333329</v>
      </c>
      <c r="S49" s="69">
        <f>(DATA!AQ52/DATA!G52)*100</f>
        <v>47.058823529411761</v>
      </c>
      <c r="T49" s="69">
        <f>(DATA!AR52/DATA!H52)*100</f>
        <v>58.461538461538467</v>
      </c>
      <c r="U49" s="69">
        <f>(DATA!AS52/DATA!I52)*100</f>
        <v>60</v>
      </c>
      <c r="V49" s="69">
        <f>(DATA!AT52/DATA!J52)*100</f>
        <v>47.916666666666671</v>
      </c>
      <c r="W49" s="69">
        <f>(DATA!AU52/DATA!K52)*100</f>
        <v>58.108108108108105</v>
      </c>
      <c r="X49" s="69">
        <f>(DATA!AV52/DATA!L52)*100</f>
        <v>61.842105263157897</v>
      </c>
      <c r="Y49" s="69">
        <f>(DATA!AW52/DATA!M52)*100</f>
        <v>54.320987654320987</v>
      </c>
      <c r="Z49" s="79" t="e">
        <f>(DATA!AX52/DATA!N52)*100</f>
        <v>#DIV/0!</v>
      </c>
      <c r="AA49" s="40">
        <f>(DATA!AY52/DATA!O52)*100</f>
        <v>80</v>
      </c>
      <c r="AB49" s="40">
        <f>(DATA!AZ52/DATA!P52)*100</f>
        <v>54.54545454545454</v>
      </c>
      <c r="AC49" s="40">
        <f>(DATA!BA52/DATA!Q52)*100</f>
        <v>77.272727272727266</v>
      </c>
      <c r="AD49" s="69">
        <f>(DATA!BB52/DATA!R52)*100</f>
        <v>83.333333333333343</v>
      </c>
      <c r="AE49" s="69">
        <f>(DATA!BC52/DATA!S52)*100</f>
        <v>82.35294117647058</v>
      </c>
      <c r="AF49" s="69">
        <f>(DATA!BD52/DATA!T52)*100</f>
        <v>53.846153846153847</v>
      </c>
      <c r="AG49" s="69">
        <f>(DATA!BE52/DATA!U52)*100</f>
        <v>45.679012345679013</v>
      </c>
      <c r="AH49" s="69">
        <f>(DATA!BF52/DATA!V52)*100</f>
        <v>87.5</v>
      </c>
      <c r="AI49" s="69">
        <f>(DATA!BG52/DATA!W52)*100</f>
        <v>64.86486486486487</v>
      </c>
      <c r="AJ49" s="69">
        <f>(DATA!BH52/DATA!X52)*100</f>
        <v>60.526315789473685</v>
      </c>
      <c r="AK49" s="69">
        <f>(DATA!BI52/DATA!Y52)*100</f>
        <v>67.901234567901241</v>
      </c>
      <c r="AL49" s="79" t="e">
        <f>(DATA!BJ52/DATA!N52)*100</f>
        <v>#DIV/0!</v>
      </c>
      <c r="AM49" s="40">
        <f>(DATA!BK52/DATA!O52)*100</f>
        <v>0</v>
      </c>
      <c r="AN49" s="40">
        <f>(DATA!BL52/DATA!P52)*100</f>
        <v>0</v>
      </c>
      <c r="AO49" s="40">
        <f>(DATA!BM52/DATA!Q52)*100</f>
        <v>0</v>
      </c>
      <c r="AP49" s="69">
        <f>(DATA!BN52/DATA!R52)*100</f>
        <v>0</v>
      </c>
      <c r="AQ49" s="69">
        <f>(DATA!BO52/DATA!S52)*100</f>
        <v>0</v>
      </c>
      <c r="AR49" s="69">
        <f>(DATA!BP52/DATA!T52)*100</f>
        <v>0</v>
      </c>
      <c r="AS49" s="69">
        <f>(DATA!BQ52/DATA!U52)*100</f>
        <v>0</v>
      </c>
      <c r="AT49" s="69">
        <f>(DATA!BR52/DATA!V52)*100</f>
        <v>0</v>
      </c>
      <c r="AU49" s="69">
        <f>(DATA!BS52/DATA!W52)*100</f>
        <v>0</v>
      </c>
      <c r="AV49" s="69">
        <f>(DATA!BT52/DATA!X52)*100</f>
        <v>1.3157894736842104</v>
      </c>
      <c r="AW49" s="69">
        <f>(DATA!BU52/DATA!Y52)*100</f>
        <v>0</v>
      </c>
      <c r="AX49" s="41" t="str">
        <f>IF(DATA!BV52&gt;0,(DATA!BV52/DATA!BJ52)*100,"NA")</f>
        <v>NA</v>
      </c>
      <c r="AY49" s="40" t="str">
        <f>IF(DATA!BW52&gt;0,(DATA!BW52/DATA!BK52)*100,"NA")</f>
        <v>NA</v>
      </c>
      <c r="AZ49" s="40" t="str">
        <f>IF(DATA!BX52&gt;0,(DATA!BX52/DATA!BL52)*100,"NA")</f>
        <v>NA</v>
      </c>
      <c r="BA49" s="40" t="str">
        <f>IF(DATA!BY52&gt;0,(DATA!BY52/DATA!BM52)*100,"NA")</f>
        <v>NA</v>
      </c>
      <c r="BB49" s="40" t="str">
        <f>IF(DATA!BZ52&gt;0,(DATA!BZ52/DATA!BN52)*100,"NA")</f>
        <v>NA</v>
      </c>
      <c r="BC49" s="40" t="str">
        <f>IF(DATA!CA52&gt;0,(DATA!CA52/DATA!BO52)*100,"NA")</f>
        <v>NA</v>
      </c>
      <c r="BD49" s="40" t="str">
        <f>IF(DATA!CB52&gt;0,(DATA!CB52/DATA!BP52)*100,"NA")</f>
        <v>NA</v>
      </c>
      <c r="BE49" s="40" t="str">
        <f>IF(DATA!CC52&gt;0,(DATA!CC52/DATA!BQ52)*100,"NA")</f>
        <v>NA</v>
      </c>
      <c r="BF49" s="40" t="str">
        <f>IF(DATA!CD52&gt;0,(DATA!CD52/DATA!BR52)*100,"NA")</f>
        <v>NA</v>
      </c>
      <c r="BG49" s="40" t="str">
        <f>IF(DATA!CE52&gt;0,(DATA!CE52/DATA!BS52)*100,"NA")</f>
        <v>NA</v>
      </c>
      <c r="BH49" s="40" t="str">
        <f>IF(DATA!CF52&gt;0,(DATA!CF52/DATA!BT52)*100,"NA")</f>
        <v>NA</v>
      </c>
      <c r="BI49" s="40" t="str">
        <f>IF(DATA!CG52&gt;0,(DATA!CG52/DATA!BU52)*100,"NA")</f>
        <v>NA</v>
      </c>
      <c r="BJ49" s="79" t="e">
        <f>(DATA!CH52/DATA!N52)*100</f>
        <v>#DIV/0!</v>
      </c>
      <c r="BK49" s="40">
        <f>(DATA!CI52/DATA!O52)*100</f>
        <v>0</v>
      </c>
      <c r="BL49" s="40">
        <f>(DATA!CJ52/DATA!P52)*100</f>
        <v>0</v>
      </c>
      <c r="BM49" s="40">
        <f>(DATA!CK52/DATA!Q52)*100</f>
        <v>0</v>
      </c>
      <c r="BN49" s="69">
        <f>(DATA!CL52/DATA!R52)*100</f>
        <v>0</v>
      </c>
      <c r="BO49" s="69">
        <f>(DATA!CM52/DATA!S52)*100</f>
        <v>0</v>
      </c>
      <c r="BP49" s="69">
        <f>(DATA!CN52/DATA!T52)*100</f>
        <v>0</v>
      </c>
      <c r="BQ49" s="69">
        <f>(DATA!CO52/DATA!U52)*100</f>
        <v>1.2345679012345678</v>
      </c>
      <c r="BR49" s="69">
        <f>(DATA!CP52/DATA!V52)*100</f>
        <v>0</v>
      </c>
      <c r="BS49" s="69">
        <f>(DATA!CQ52/DATA!W52)*100</f>
        <v>0</v>
      </c>
      <c r="BT49" s="69">
        <f>(DATA!CR52/DATA!X52)*100</f>
        <v>0</v>
      </c>
      <c r="BU49" s="69">
        <f>(DATA!CS52/DATA!Y52)*100</f>
        <v>0</v>
      </c>
      <c r="BV49" s="79" t="e">
        <f>(DATA!CT52/DATA!N52)*100</f>
        <v>#DIV/0!</v>
      </c>
      <c r="BW49" s="40">
        <f>(DATA!CU52/DATA!O52)*100</f>
        <v>0</v>
      </c>
      <c r="BX49" s="40">
        <f>(DATA!CV52/DATA!P52)*100</f>
        <v>0</v>
      </c>
      <c r="BY49" s="40">
        <f>(DATA!CW52/DATA!Q52)*100</f>
        <v>0</v>
      </c>
      <c r="BZ49" s="69">
        <f>(DATA!CX52/DATA!R52)*100</f>
        <v>0</v>
      </c>
      <c r="CA49" s="69">
        <f>(DATA!CY52/DATA!S52)*100</f>
        <v>0</v>
      </c>
      <c r="CB49" s="69">
        <f>(DATA!CZ52/DATA!T52)*100</f>
        <v>0</v>
      </c>
      <c r="CC49" s="69">
        <f>(DATA!DA52/DATA!U52)*100</f>
        <v>0</v>
      </c>
      <c r="CD49" s="69">
        <f>(DATA!DB52/DATA!V52)*100</f>
        <v>0</v>
      </c>
      <c r="CE49" s="69">
        <f>(DATA!DC52/DATA!W52)*100</f>
        <v>0</v>
      </c>
      <c r="CF49" s="69">
        <f>(DATA!DD52/DATA!X52)*100</f>
        <v>0</v>
      </c>
      <c r="CG49" s="69">
        <f>(DATA!DE52/DATA!Y52)*100</f>
        <v>0</v>
      </c>
      <c r="CH49" s="79" t="e">
        <f>(DATA!DF52/DATA!N52)*100</f>
        <v>#DIV/0!</v>
      </c>
      <c r="CI49" s="40">
        <f>(DATA!DG52/DATA!O52)*100</f>
        <v>20</v>
      </c>
      <c r="CJ49" s="40">
        <f>(DATA!DH52/DATA!P52)*100</f>
        <v>45.454545454545453</v>
      </c>
      <c r="CK49" s="40">
        <f>(DATA!DI52/DATA!Q52)*100</f>
        <v>22.727272727272727</v>
      </c>
      <c r="CL49" s="69">
        <f>(DATA!DJ52/DATA!R52)*100</f>
        <v>16.666666666666664</v>
      </c>
      <c r="CM49" s="69">
        <f>(DATA!DK52/DATA!S52)*100</f>
        <v>17.647058823529413</v>
      </c>
      <c r="CN49" s="69">
        <f>(DATA!DL52/DATA!T52)*100</f>
        <v>46.153846153846153</v>
      </c>
      <c r="CO49" s="69">
        <f>(DATA!DM52/DATA!U52)*100</f>
        <v>53.086419753086425</v>
      </c>
      <c r="CP49" s="69">
        <f>(DATA!DN52/DATA!V52)*100</f>
        <v>12.5</v>
      </c>
      <c r="CQ49" s="69">
        <f>(DATA!DO52/DATA!W52)*100</f>
        <v>35.135135135135137</v>
      </c>
      <c r="CR49" s="69">
        <f>(DATA!DP52/DATA!X52)*100</f>
        <v>38.15789473684211</v>
      </c>
      <c r="CS49" s="69">
        <f>(DATA!DQ52/DATA!Y52)*100</f>
        <v>32.098765432098766</v>
      </c>
      <c r="CT49" s="93" t="e">
        <f t="shared" si="2"/>
        <v>#DIV/0!</v>
      </c>
      <c r="CU49" s="86">
        <f t="shared" si="3"/>
        <v>100</v>
      </c>
      <c r="CV49" s="86">
        <f t="shared" si="4"/>
        <v>100</v>
      </c>
      <c r="CW49" s="86">
        <f t="shared" si="5"/>
        <v>100</v>
      </c>
      <c r="CX49" s="88">
        <f t="shared" si="6"/>
        <v>100</v>
      </c>
      <c r="CY49" s="88">
        <f t="shared" si="7"/>
        <v>100</v>
      </c>
      <c r="CZ49" s="88">
        <f t="shared" si="8"/>
        <v>100</v>
      </c>
      <c r="DA49" s="88">
        <f t="shared" si="34"/>
        <v>100</v>
      </c>
      <c r="DB49" s="88">
        <f t="shared" si="35"/>
        <v>100</v>
      </c>
      <c r="DC49" s="88">
        <f t="shared" si="36"/>
        <v>100</v>
      </c>
      <c r="DD49" s="88">
        <f t="shared" si="37"/>
        <v>100</v>
      </c>
      <c r="DE49" s="88">
        <f t="shared" si="37"/>
        <v>100</v>
      </c>
      <c r="DF49" s="93" t="e">
        <f t="shared" si="9"/>
        <v>#DIV/0!</v>
      </c>
      <c r="DG49" s="86">
        <f t="shared" si="10"/>
        <v>100</v>
      </c>
      <c r="DH49" s="86">
        <f t="shared" si="11"/>
        <v>100</v>
      </c>
      <c r="DI49" s="86">
        <f t="shared" si="12"/>
        <v>100</v>
      </c>
      <c r="DJ49" s="88">
        <f t="shared" si="13"/>
        <v>100</v>
      </c>
      <c r="DK49" s="88">
        <f t="shared" si="14"/>
        <v>100</v>
      </c>
      <c r="DL49" s="88">
        <f t="shared" si="15"/>
        <v>100</v>
      </c>
      <c r="DM49" s="88">
        <f t="shared" si="29"/>
        <v>100</v>
      </c>
      <c r="DN49" s="88">
        <f t="shared" si="30"/>
        <v>100</v>
      </c>
      <c r="DO49" s="88">
        <f t="shared" si="31"/>
        <v>100</v>
      </c>
      <c r="DP49" s="88">
        <f t="shared" si="32"/>
        <v>100</v>
      </c>
      <c r="DQ49" s="88">
        <f t="shared" si="33"/>
        <v>100</v>
      </c>
    </row>
    <row r="50" spans="1:121">
      <c r="A50" s="64" t="s">
        <v>75</v>
      </c>
      <c r="B50" s="70">
        <f>(DATA!Z53/DATA!B53)*100</f>
        <v>65.26315789473685</v>
      </c>
      <c r="C50" s="71">
        <f>(DATA!AA53/DATA!C53)*100</f>
        <v>62.113402061855673</v>
      </c>
      <c r="D50" s="71">
        <f>(DATA!AB53/DATA!D53)*100</f>
        <v>62.03346203346203</v>
      </c>
      <c r="E50" s="71">
        <f>(DATA!AC53/DATA!E53)*100</f>
        <v>60.25</v>
      </c>
      <c r="F50" s="72">
        <f>(DATA!AD53/DATA!F53)*100</f>
        <v>50.25445292620865</v>
      </c>
      <c r="G50" s="72">
        <f>(DATA!AE53/DATA!G53)*100</f>
        <v>47.449584816132862</v>
      </c>
      <c r="H50" s="72">
        <f>(DATA!AF53/DATA!H53)*100</f>
        <v>45.180722891566269</v>
      </c>
      <c r="I50" s="72">
        <f>(DATA!AG53/DATA!I53)*100</f>
        <v>42.792792792792795</v>
      </c>
      <c r="J50" s="72">
        <f>(DATA!AH53/DATA!J53)*100</f>
        <v>41.906873614190687</v>
      </c>
      <c r="K50" s="72">
        <f>(DATA!AI53/DATA!K53)*100</f>
        <v>41.44736842105263</v>
      </c>
      <c r="L50" s="72">
        <f>(DATA!AJ53/DATA!L53)*100</f>
        <v>37.748344370860927</v>
      </c>
      <c r="M50" s="72">
        <f>(DATA!AK53/DATA!M53)*100</f>
        <v>41.539923954372625</v>
      </c>
      <c r="N50" s="78">
        <f>(DATA!AL53/DATA!B53)*100</f>
        <v>34.736842105263158</v>
      </c>
      <c r="O50" s="71">
        <f>(DATA!AM53/DATA!C53)*100</f>
        <v>37.886597938144327</v>
      </c>
      <c r="P50" s="71">
        <f>(DATA!AN53/DATA!D53)*100</f>
        <v>37.966537966537963</v>
      </c>
      <c r="Q50" s="71">
        <f>(DATA!AO53/DATA!E53)*100</f>
        <v>39.75</v>
      </c>
      <c r="R50" s="72">
        <f>(DATA!AP53/DATA!F53)*100</f>
        <v>49.745547073791343</v>
      </c>
      <c r="S50" s="72">
        <f>(DATA!AQ53/DATA!G53)*100</f>
        <v>52.550415183867138</v>
      </c>
      <c r="T50" s="72">
        <f>(DATA!AR53/DATA!H53)*100</f>
        <v>54.819277108433738</v>
      </c>
      <c r="U50" s="72">
        <f>(DATA!AS53/DATA!I53)*100</f>
        <v>57.207207207207212</v>
      </c>
      <c r="V50" s="72">
        <f>(DATA!AT53/DATA!J53)*100</f>
        <v>58.093126385809313</v>
      </c>
      <c r="W50" s="72">
        <f>(DATA!AU53/DATA!K53)*100</f>
        <v>58.55263157894737</v>
      </c>
      <c r="X50" s="72">
        <f>(DATA!AV53/DATA!L53)*100</f>
        <v>62.251655629139066</v>
      </c>
      <c r="Y50" s="72">
        <f>(DATA!AW53/DATA!M53)*100</f>
        <v>58.460076045627375</v>
      </c>
      <c r="Z50" s="78">
        <f>(DATA!AX53/DATA!N53)*100</f>
        <v>89.605263157894726</v>
      </c>
      <c r="AA50" s="71">
        <f>(DATA!AY53/DATA!O53)*100</f>
        <v>90.259740259740255</v>
      </c>
      <c r="AB50" s="71">
        <f>(DATA!AZ53/DATA!P53)*100</f>
        <v>89.961389961389955</v>
      </c>
      <c r="AC50" s="71">
        <f>(DATA!BA53/DATA!Q53)*100</f>
        <v>90.375</v>
      </c>
      <c r="AD50" s="72">
        <f>(DATA!BB53/DATA!R53)*100</f>
        <v>88.746803069053698</v>
      </c>
      <c r="AE50" s="72">
        <f>(DATA!BC53/DATA!S53)*100</f>
        <v>89.856801909307876</v>
      </c>
      <c r="AF50" s="72">
        <f>(DATA!BD53/DATA!T53)*100</f>
        <v>90.435835351089594</v>
      </c>
      <c r="AG50" s="72">
        <f>(DATA!BE53/DATA!U53)*100</f>
        <v>90.406320541760721</v>
      </c>
      <c r="AH50" s="72">
        <f>(DATA!BF53/DATA!V53)*100</f>
        <v>88.623435722411841</v>
      </c>
      <c r="AI50" s="72">
        <f>(DATA!BG53/DATA!W53)*100</f>
        <v>57.894736842105267</v>
      </c>
      <c r="AJ50" s="72">
        <f>(DATA!BH53/DATA!X53)*100</f>
        <v>55.629139072847678</v>
      </c>
      <c r="AK50" s="72">
        <f>(DATA!BI53/DATA!Y53)*100</f>
        <v>86.15384615384616</v>
      </c>
      <c r="AL50" s="78">
        <f>(DATA!BJ53/DATA!N53)*100</f>
        <v>7.1052631578947363</v>
      </c>
      <c r="AM50" s="71">
        <f>(DATA!BK53/DATA!O53)*100</f>
        <v>6.3636363636363633</v>
      </c>
      <c r="AN50" s="71">
        <f>(DATA!BL53/DATA!P53)*100</f>
        <v>5.7915057915057915</v>
      </c>
      <c r="AO50" s="71">
        <f>(DATA!BM53/DATA!Q53)*100</f>
        <v>4.75</v>
      </c>
      <c r="AP50" s="72">
        <f>(DATA!BN53/DATA!R53)*100</f>
        <v>5.2429667519181589</v>
      </c>
      <c r="AQ50" s="72">
        <f>(DATA!BO53/DATA!S53)*100</f>
        <v>5.1312649164677797</v>
      </c>
      <c r="AR50" s="72">
        <f>(DATA!BP53/DATA!T53)*100</f>
        <v>5.4479418886198543</v>
      </c>
      <c r="AS50" s="72">
        <f>(DATA!BQ53/DATA!U53)*100</f>
        <v>4.966139954853273</v>
      </c>
      <c r="AT50" s="72">
        <f>(DATA!BR53/DATA!V53)*100</f>
        <v>5.5745164960182025</v>
      </c>
      <c r="AU50" s="72">
        <f>(DATA!BS53/DATA!W53)*100</f>
        <v>21.710526315789476</v>
      </c>
      <c r="AV50" s="72">
        <f>(DATA!BT53/DATA!X53)*100</f>
        <v>25.827814569536422</v>
      </c>
      <c r="AW50" s="72">
        <f>(DATA!BU53/DATA!Y53)*100</f>
        <v>7.5</v>
      </c>
      <c r="AX50" s="101" t="str">
        <f>IF(DATA!BV53&gt;0,(DATA!BV53/DATA!BJ53)*100,"NA")</f>
        <v>NA</v>
      </c>
      <c r="AY50" s="71" t="str">
        <f>IF(DATA!BW53&gt;0,(DATA!BW53/DATA!BK53)*100,"NA")</f>
        <v>NA</v>
      </c>
      <c r="AZ50" s="71" t="str">
        <f>IF(DATA!BX53&gt;0,(DATA!BX53/DATA!BL53)*100,"NA")</f>
        <v>NA</v>
      </c>
      <c r="BA50" s="71" t="str">
        <f>IF(DATA!BY53&gt;0,(DATA!BY53/DATA!BM53)*100,"NA")</f>
        <v>NA</v>
      </c>
      <c r="BB50" s="71" t="str">
        <f>IF(DATA!BZ53&gt;0,(DATA!BZ53/DATA!BN53)*100,"NA")</f>
        <v>NA</v>
      </c>
      <c r="BC50" s="71" t="str">
        <f>IF(DATA!CA53&gt;0,(DATA!CA53/DATA!BO53)*100,"NA")</f>
        <v>NA</v>
      </c>
      <c r="BD50" s="71" t="str">
        <f>IF(DATA!CB53&gt;0,(DATA!CB53/DATA!BP53)*100,"NA")</f>
        <v>NA</v>
      </c>
      <c r="BE50" s="71" t="str">
        <f>IF(DATA!CC53&gt;0,(DATA!CC53/DATA!BQ53)*100,"NA")</f>
        <v>NA</v>
      </c>
      <c r="BF50" s="71" t="str">
        <f>IF(DATA!CD53&gt;0,(DATA!CD53/DATA!BR53)*100,"NA")</f>
        <v>NA</v>
      </c>
      <c r="BG50" s="71" t="str">
        <f>IF(DATA!CE53&gt;0,(DATA!CE53/DATA!BS53)*100,"NA")</f>
        <v>NA</v>
      </c>
      <c r="BH50" s="71" t="str">
        <f>IF(DATA!CF53&gt;0,(DATA!CF53/DATA!BT53)*100,"NA")</f>
        <v>NA</v>
      </c>
      <c r="BI50" s="71" t="str">
        <f>IF(DATA!CG53&gt;0,(DATA!CG53/DATA!BU53)*100,"NA")</f>
        <v>NA</v>
      </c>
      <c r="BJ50" s="78">
        <f>(DATA!CH53/DATA!N53)*100</f>
        <v>2.5</v>
      </c>
      <c r="BK50" s="71">
        <f>(DATA!CI53/DATA!O53)*100</f>
        <v>2.2077922077922079</v>
      </c>
      <c r="BL50" s="71">
        <f>(DATA!CJ53/DATA!P53)*100</f>
        <v>2.8314028314028317</v>
      </c>
      <c r="BM50" s="71">
        <f>(DATA!CK53/DATA!Q53)*100</f>
        <v>2</v>
      </c>
      <c r="BN50" s="72">
        <f>(DATA!CL53/DATA!R53)*100</f>
        <v>2.3017902813299234</v>
      </c>
      <c r="BO50" s="72">
        <f>(DATA!CM53/DATA!S53)*100</f>
        <v>1.9093078758949882</v>
      </c>
      <c r="BP50" s="72">
        <f>(DATA!CN53/DATA!T53)*100</f>
        <v>1.8159806295399514</v>
      </c>
      <c r="BQ50" s="72">
        <f>(DATA!CO53/DATA!U53)*100</f>
        <v>1.6930022573363432</v>
      </c>
      <c r="BR50" s="72">
        <f>(DATA!CP53/DATA!V53)*100</f>
        <v>1.8202502844141069</v>
      </c>
      <c r="BS50" s="72">
        <f>(DATA!CQ53/DATA!W53)*100</f>
        <v>8.5526315789473681</v>
      </c>
      <c r="BT50" s="72">
        <f>(DATA!CR53/DATA!X53)*100</f>
        <v>8.6092715231788084</v>
      </c>
      <c r="BU50" s="72">
        <f>(DATA!CS53/DATA!Y53)*100</f>
        <v>2.5961538461538463</v>
      </c>
      <c r="BV50" s="78">
        <f>(DATA!CT53/DATA!N53)*100</f>
        <v>0</v>
      </c>
      <c r="BW50" s="71">
        <f>(DATA!CU53/DATA!O53)*100</f>
        <v>0</v>
      </c>
      <c r="BX50" s="71">
        <f>(DATA!CV53/DATA!P53)*100</f>
        <v>0</v>
      </c>
      <c r="BY50" s="71">
        <f>(DATA!CW53/DATA!Q53)*100</f>
        <v>0</v>
      </c>
      <c r="BZ50" s="72">
        <f>(DATA!CX53/DATA!R53)*100</f>
        <v>0</v>
      </c>
      <c r="CA50" s="72">
        <f>(DATA!CY53/DATA!S53)*100</f>
        <v>0</v>
      </c>
      <c r="CB50" s="72">
        <f>(DATA!CZ53/DATA!T53)*100</f>
        <v>0</v>
      </c>
      <c r="CC50" s="72">
        <f>(DATA!DA53/DATA!U53)*100</f>
        <v>0.11286681715575619</v>
      </c>
      <c r="CD50" s="72">
        <f>(DATA!DB53/DATA!V53)*100</f>
        <v>0.34129692832764508</v>
      </c>
      <c r="CE50" s="72">
        <f>(DATA!DC53/DATA!W53)*100</f>
        <v>0</v>
      </c>
      <c r="CF50" s="72">
        <f>(DATA!DD53/DATA!X53)*100</f>
        <v>0</v>
      </c>
      <c r="CG50" s="72">
        <f>(DATA!DE53/DATA!Y53)*100</f>
        <v>0.48076923076923078</v>
      </c>
      <c r="CH50" s="78">
        <f>(DATA!DF53/DATA!N53)*100</f>
        <v>0.78947368421052633</v>
      </c>
      <c r="CI50" s="71">
        <f>(DATA!DG53/DATA!O53)*100</f>
        <v>1.1688311688311688</v>
      </c>
      <c r="CJ50" s="71">
        <f>(DATA!DH53/DATA!P53)*100</f>
        <v>1.4157014157014158</v>
      </c>
      <c r="CK50" s="71">
        <f>(DATA!DI53/DATA!Q53)*100</f>
        <v>2.875</v>
      </c>
      <c r="CL50" s="72">
        <f>(DATA!DJ53/DATA!R53)*100</f>
        <v>3.7084398976982098</v>
      </c>
      <c r="CM50" s="72">
        <f>(DATA!DK53/DATA!S53)*100</f>
        <v>3.1026252983293556</v>
      </c>
      <c r="CN50" s="72">
        <f>(DATA!DL53/DATA!T53)*100</f>
        <v>2.3002421307506054</v>
      </c>
      <c r="CO50" s="72">
        <f>(DATA!DM53/DATA!U53)*100</f>
        <v>2.8216704288939054</v>
      </c>
      <c r="CP50" s="72">
        <f>(DATA!DN53/DATA!V53)*100</f>
        <v>3.6405005688282137</v>
      </c>
      <c r="CQ50" s="72">
        <f>(DATA!DO53/DATA!W53)*100</f>
        <v>11.842105263157894</v>
      </c>
      <c r="CR50" s="72">
        <f>(DATA!DP53/DATA!X53)*100</f>
        <v>9.9337748344370862</v>
      </c>
      <c r="CS50" s="72">
        <f>(DATA!DQ53/DATA!Y53)*100</f>
        <v>3.2692307692307696</v>
      </c>
      <c r="CT50" s="89">
        <f t="shared" si="2"/>
        <v>100</v>
      </c>
      <c r="CU50" s="90">
        <f t="shared" si="3"/>
        <v>100</v>
      </c>
      <c r="CV50" s="90">
        <f t="shared" si="4"/>
        <v>100</v>
      </c>
      <c r="CW50" s="90">
        <f t="shared" si="5"/>
        <v>100</v>
      </c>
      <c r="CX50" s="91">
        <f t="shared" si="6"/>
        <v>100</v>
      </c>
      <c r="CY50" s="91">
        <f t="shared" si="7"/>
        <v>100</v>
      </c>
      <c r="CZ50" s="91">
        <f t="shared" si="8"/>
        <v>100</v>
      </c>
      <c r="DA50" s="91">
        <f t="shared" si="34"/>
        <v>100</v>
      </c>
      <c r="DB50" s="91">
        <f t="shared" si="35"/>
        <v>100</v>
      </c>
      <c r="DC50" s="91">
        <f t="shared" si="36"/>
        <v>100</v>
      </c>
      <c r="DD50" s="91">
        <f t="shared" si="37"/>
        <v>100</v>
      </c>
      <c r="DE50" s="91">
        <f t="shared" si="37"/>
        <v>100</v>
      </c>
      <c r="DF50" s="89">
        <f t="shared" si="9"/>
        <v>99.999999999999986</v>
      </c>
      <c r="DG50" s="90">
        <f t="shared" si="10"/>
        <v>100</v>
      </c>
      <c r="DH50" s="90">
        <f t="shared" si="11"/>
        <v>100</v>
      </c>
      <c r="DI50" s="90">
        <f t="shared" si="12"/>
        <v>100</v>
      </c>
      <c r="DJ50" s="91">
        <f t="shared" si="13"/>
        <v>99.999999999999986</v>
      </c>
      <c r="DK50" s="91">
        <f t="shared" si="14"/>
        <v>100</v>
      </c>
      <c r="DL50" s="91">
        <f t="shared" si="15"/>
        <v>100</v>
      </c>
      <c r="DM50" s="91">
        <f t="shared" si="29"/>
        <v>100</v>
      </c>
      <c r="DN50" s="91">
        <f t="shared" si="30"/>
        <v>100.00000000000001</v>
      </c>
      <c r="DO50" s="91">
        <f t="shared" si="31"/>
        <v>100</v>
      </c>
      <c r="DP50" s="91">
        <f t="shared" si="32"/>
        <v>100</v>
      </c>
      <c r="DQ50" s="91">
        <f t="shared" si="33"/>
        <v>100</v>
      </c>
    </row>
    <row r="51" spans="1:121">
      <c r="A51" s="67" t="s">
        <v>93</v>
      </c>
      <c r="B51" s="75">
        <f>(DATA!Z54/DATA!B54)*100</f>
        <v>59.495594044363422</v>
      </c>
      <c r="C51" s="75">
        <f>(DATA!AA54/DATA!C54)*100</f>
        <v>56.607142857142854</v>
      </c>
      <c r="D51" s="75">
        <f>(DATA!AB54/DATA!D54)*100</f>
        <v>53.79426644182125</v>
      </c>
      <c r="E51" s="75">
        <f>(DATA!AC54/DATA!E54)*100</f>
        <v>51.529745042492912</v>
      </c>
      <c r="F51" s="75">
        <f>(DATA!AD54/DATA!F54)*100</f>
        <v>47.339003645200485</v>
      </c>
      <c r="G51" s="75">
        <f>(DATA!AE54/DATA!G54)*100</f>
        <v>45.569329660238751</v>
      </c>
      <c r="H51" s="75">
        <f>(DATA!AF54/DATA!H54)*100</f>
        <v>46.526358806702085</v>
      </c>
      <c r="I51" s="75">
        <f>(DATA!AG54/DATA!I54)*100</f>
        <v>43.828301499281167</v>
      </c>
      <c r="J51" s="75">
        <f>(DATA!AH54/DATA!J54)*100</f>
        <v>42.775478020894937</v>
      </c>
      <c r="K51" s="75">
        <f>(DATA!AI54/DATA!K54)*100</f>
        <v>41.320949432404539</v>
      </c>
      <c r="L51" s="75">
        <f>(DATA!AJ54/DATA!L54)*100</f>
        <v>41.147235452474632</v>
      </c>
      <c r="M51" s="75">
        <f>(DATA!AK54/DATA!M54)*100</f>
        <v>41.125895598771748</v>
      </c>
      <c r="N51" s="80">
        <f>(DATA!AL54/DATA!B54)*100</f>
        <v>40.504405955636585</v>
      </c>
      <c r="O51" s="75">
        <f>(DATA!AM54/DATA!C54)*100</f>
        <v>43.392857142857146</v>
      </c>
      <c r="P51" s="75">
        <f>(DATA!AN54/DATA!D54)*100</f>
        <v>46.20573355817875</v>
      </c>
      <c r="Q51" s="75">
        <f>(DATA!AO54/DATA!E54)*100</f>
        <v>48.47025495750708</v>
      </c>
      <c r="R51" s="75">
        <f>(DATA!AP54/DATA!F54)*100</f>
        <v>52.660996354799515</v>
      </c>
      <c r="S51" s="75">
        <f>(DATA!AQ54/DATA!G54)*100</f>
        <v>54.430670339761242</v>
      </c>
      <c r="T51" s="75">
        <f>(DATA!AR54/DATA!H54)*100</f>
        <v>53.473641193297915</v>
      </c>
      <c r="U51" s="75">
        <f>(DATA!AS54/DATA!I54)*100</f>
        <v>56.171698500718833</v>
      </c>
      <c r="V51" s="75">
        <f>(DATA!AT54/DATA!J54)*100</f>
        <v>57.22452197910507</v>
      </c>
      <c r="W51" s="75">
        <f>(DATA!AU54/DATA!K54)*100</f>
        <v>58.679050567595461</v>
      </c>
      <c r="X51" s="75">
        <f>(DATA!AV54/DATA!L54)*100</f>
        <v>58.852764547525368</v>
      </c>
      <c r="Y51" s="75">
        <f>(DATA!AW54/DATA!M54)*100</f>
        <v>58.874104401228244</v>
      </c>
      <c r="Z51" s="80">
        <f>(DATA!AX54/DATA!N54)*100</f>
        <v>86.113643269522939</v>
      </c>
      <c r="AA51" s="75">
        <f>(DATA!AY54/DATA!O54)*100</f>
        <v>84.94047619047619</v>
      </c>
      <c r="AB51" s="75">
        <f>(DATA!AZ54/DATA!P54)*100</f>
        <v>83.960396039603964</v>
      </c>
      <c r="AC51" s="75">
        <f>(DATA!BA54/DATA!Q54)*100</f>
        <v>83.399545970488091</v>
      </c>
      <c r="AD51" s="75">
        <f>(DATA!BB54/DATA!R54)*100</f>
        <v>83.478260869565219</v>
      </c>
      <c r="AE51" s="75">
        <f>(DATA!BC54/DATA!S54)*100</f>
        <v>82.566248256624831</v>
      </c>
      <c r="AF51" s="75">
        <f>(DATA!BD54/DATA!T54)*100</f>
        <v>80.854136579327417</v>
      </c>
      <c r="AG51" s="75">
        <f>(DATA!BE54/DATA!U54)*100</f>
        <v>81.348875936719395</v>
      </c>
      <c r="AH51" s="75">
        <f>(DATA!BF54/DATA!V54)*100</f>
        <v>80.771537077753351</v>
      </c>
      <c r="AI51" s="75">
        <f>(DATA!BG54/DATA!W54)*100</f>
        <v>80.999370144866674</v>
      </c>
      <c r="AJ51" s="75">
        <f>(DATA!BH54/DATA!X54)*100</f>
        <v>78.016424510423249</v>
      </c>
      <c r="AK51" s="75">
        <f>(DATA!BI54/DATA!Y54)*100</f>
        <v>74.948111249481116</v>
      </c>
      <c r="AL51" s="80">
        <f>(DATA!BJ54/DATA!N54)*100</f>
        <v>9.7234883014281372</v>
      </c>
      <c r="AM51" s="75">
        <f>(DATA!BK54/DATA!O54)*100</f>
        <v>10.952380952380953</v>
      </c>
      <c r="AN51" s="75">
        <f>(DATA!BL54/DATA!P54)*100</f>
        <v>11.683168316831685</v>
      </c>
      <c r="AO51" s="75">
        <f>(DATA!BM54/DATA!Q54)*100</f>
        <v>11.975028376844495</v>
      </c>
      <c r="AP51" s="75">
        <f>(DATA!BN54/DATA!R54)*100</f>
        <v>10.559006211180124</v>
      </c>
      <c r="AQ51" s="75">
        <f>(DATA!BO54/DATA!S54)*100</f>
        <v>10.855416085541608</v>
      </c>
      <c r="AR51" s="75">
        <f>(DATA!BP54/DATA!T54)*100</f>
        <v>12.213740458015266</v>
      </c>
      <c r="AS51" s="75">
        <f>(DATA!BQ54/DATA!U54)*100</f>
        <v>11.344712739383848</v>
      </c>
      <c r="AT51" s="75">
        <f>(DATA!BR54/DATA!V54)*100</f>
        <v>11.65300819508295</v>
      </c>
      <c r="AU51" s="75">
        <f>(DATA!BS54/DATA!W54)*100</f>
        <v>11.253411715305479</v>
      </c>
      <c r="AV51" s="75">
        <f>(DATA!BT54/DATA!X54)*100</f>
        <v>12.255211623499685</v>
      </c>
      <c r="AW51" s="75">
        <f>(DATA!BU54/DATA!Y54)*100</f>
        <v>14.217517642175176</v>
      </c>
      <c r="AX51" s="104">
        <f>IF(DATA!BV54&gt;0,(DATA!BV54/DATA!BJ54)*100,"NA")</f>
        <v>18.4375</v>
      </c>
      <c r="AY51" s="105">
        <f>IF(DATA!BW54&gt;0,(DATA!BW54/DATA!BK54)*100,"NA")</f>
        <v>16.847826086956523</v>
      </c>
      <c r="AZ51" s="105">
        <f>IF(DATA!BX54&gt;0,(DATA!BX54/DATA!BL54)*100,"NA")</f>
        <v>8.4745762711864394</v>
      </c>
      <c r="BA51" s="105">
        <f>IF(DATA!BY54&gt;0,(DATA!BY54/DATA!BM54)*100,"NA")</f>
        <v>17.772511848341232</v>
      </c>
      <c r="BB51" s="105" t="str">
        <f>IF(DATA!BZ54&gt;0,(DATA!BZ54/DATA!BN54)*100,"NA")</f>
        <v>NA</v>
      </c>
      <c r="BC51" s="105">
        <f>IF(DATA!CA54&gt;0,(DATA!CA54/DATA!BO54)*100,"NA")</f>
        <v>18.41541755888651</v>
      </c>
      <c r="BD51" s="105">
        <f>IF(DATA!CB54&gt;0,(DATA!CB54/DATA!BP54)*100,"NA")</f>
        <v>26.182432432432435</v>
      </c>
      <c r="BE51" s="105">
        <f>IF(DATA!CC54&gt;0,(DATA!CC54/DATA!BQ54)*100,"NA")</f>
        <v>15.229357798165138</v>
      </c>
      <c r="BF51" s="105">
        <f>IF(DATA!CD54&gt;0,(DATA!CD54/DATA!BR54)*100,"NA")</f>
        <v>14.922813036020582</v>
      </c>
      <c r="BG51" s="105">
        <f>IF(DATA!CE54&gt;0,(DATA!CE54/DATA!BS54)*100,"NA")</f>
        <v>19.776119402985074</v>
      </c>
      <c r="BH51" s="105" t="str">
        <f>IF(DATA!CF54&gt;0,(DATA!CF54/DATA!BT54)*100,"NA")</f>
        <v>NA</v>
      </c>
      <c r="BI51" s="105">
        <f>IF(DATA!CG54&gt;0,(DATA!CG54/DATA!BU54)*100,"NA")</f>
        <v>2.4817518248175183</v>
      </c>
      <c r="BJ51" s="80">
        <f>(DATA!CH54/DATA!N54)*100</f>
        <v>2.9474323913704041</v>
      </c>
      <c r="BK51" s="75">
        <f>(DATA!CI54/DATA!O54)*100</f>
        <v>2.7678571428571428</v>
      </c>
      <c r="BL51" s="75">
        <f>(DATA!CJ54/DATA!P54)*100</f>
        <v>3.026874115983027</v>
      </c>
      <c r="BM51" s="75">
        <f>(DATA!CK54/DATA!Q54)*100</f>
        <v>2.9228149829738932</v>
      </c>
      <c r="BN51" s="75">
        <f>(DATA!CL54/DATA!R54)*100</f>
        <v>3.9751552795031055</v>
      </c>
      <c r="BO51" s="75">
        <f>(DATA!CM54/DATA!S54)*100</f>
        <v>4.3700604370060434</v>
      </c>
      <c r="BP51" s="75">
        <f>(DATA!CN54/DATA!T54)*100</f>
        <v>4.4151021250257889</v>
      </c>
      <c r="BQ51" s="75">
        <f>(DATA!CO54/DATA!U54)*100</f>
        <v>4.3297252289758541</v>
      </c>
      <c r="BR51" s="75">
        <f>(DATA!CP54/DATA!V54)*100</f>
        <v>4.5572656406156309</v>
      </c>
      <c r="BS51" s="75">
        <f>(DATA!CQ54/DATA!W54)*100</f>
        <v>4.9758555532227584</v>
      </c>
      <c r="BT51" s="75">
        <f>(DATA!CR54/DATA!X54)*100</f>
        <v>6.1907770056854075</v>
      </c>
      <c r="BU51" s="75">
        <f>(DATA!CS54/DATA!Y54)*100</f>
        <v>6.8700705687007062</v>
      </c>
      <c r="BV51" s="80">
        <f>(DATA!CT54/DATA!N54)*100</f>
        <v>0</v>
      </c>
      <c r="BW51" s="75">
        <f>(DATA!CU54/DATA!O54)*100</f>
        <v>0</v>
      </c>
      <c r="BX51" s="75">
        <f>(DATA!CV54/DATA!P54)*100</f>
        <v>0</v>
      </c>
      <c r="BY51" s="75">
        <f>(DATA!CW54/DATA!Q54)*100</f>
        <v>0</v>
      </c>
      <c r="BZ51" s="75">
        <f>(DATA!CX54/DATA!R54)*100</f>
        <v>0</v>
      </c>
      <c r="CA51" s="75">
        <f>(DATA!CY54/DATA!S54)*100</f>
        <v>0</v>
      </c>
      <c r="CB51" s="75">
        <f>(DATA!CZ54/DATA!T54)*100</f>
        <v>0</v>
      </c>
      <c r="CC51" s="75">
        <f>(DATA!DA54/DATA!U54)*100</f>
        <v>6.2447960033305577E-2</v>
      </c>
      <c r="CD51" s="75">
        <f>(DATA!DB54/DATA!V54)*100</f>
        <v>0.21986807915250847</v>
      </c>
      <c r="CE51" s="75">
        <f>(DATA!DC54/DATA!W54)*100</f>
        <v>0.25194205332773462</v>
      </c>
      <c r="CF51" s="75">
        <f>(DATA!DD54/DATA!X54)*100</f>
        <v>0.33691303432301534</v>
      </c>
      <c r="CG51" s="75">
        <f>(DATA!DE54/DATA!Y54)*100</f>
        <v>0.51888750518887505</v>
      </c>
      <c r="CH51" s="80">
        <f>(DATA!DF54/DATA!N54)*100</f>
        <v>1.2154360376785172</v>
      </c>
      <c r="CI51" s="75">
        <f>(DATA!DG54/DATA!O54)*100</f>
        <v>1.3392857142857142</v>
      </c>
      <c r="CJ51" s="75">
        <f>(DATA!DH54/DATA!P54)*100</f>
        <v>1.3295615275813295</v>
      </c>
      <c r="CK51" s="75">
        <f>(DATA!DI54/DATA!Q54)*100</f>
        <v>1.7026106696935299</v>
      </c>
      <c r="CL51" s="75">
        <f>(DATA!DJ54/DATA!R54)*100</f>
        <v>1.9875776397515528</v>
      </c>
      <c r="CM51" s="75">
        <f>(DATA!DK54/DATA!S54)*100</f>
        <v>2.208275220827522</v>
      </c>
      <c r="CN51" s="75">
        <f>(DATA!DL54/DATA!T54)*100</f>
        <v>2.5170208376315246</v>
      </c>
      <c r="CO51" s="75">
        <f>(DATA!DM54/DATA!U54)*100</f>
        <v>2.9142381348875936</v>
      </c>
      <c r="CP51" s="75">
        <f>(DATA!DN54/DATA!V54)*100</f>
        <v>2.7983210073955629</v>
      </c>
      <c r="CQ51" s="75">
        <f>(DATA!DO54/DATA!W54)*100</f>
        <v>2.5194205332773461</v>
      </c>
      <c r="CR51" s="75">
        <f>(DATA!DP54/DATA!X54)*100</f>
        <v>3.200673826068646</v>
      </c>
      <c r="CS51" s="75">
        <f>(DATA!DQ54/DATA!Y54)*100</f>
        <v>3.4454130344541305</v>
      </c>
      <c r="CT51" s="96">
        <f t="shared" si="2"/>
        <v>100</v>
      </c>
      <c r="CU51" s="97">
        <f t="shared" si="3"/>
        <v>100</v>
      </c>
      <c r="CV51" s="97">
        <f t="shared" si="4"/>
        <v>100</v>
      </c>
      <c r="CW51" s="97">
        <f t="shared" si="5"/>
        <v>100</v>
      </c>
      <c r="CX51" s="97">
        <f t="shared" si="6"/>
        <v>100</v>
      </c>
      <c r="CY51" s="97">
        <f t="shared" si="7"/>
        <v>100</v>
      </c>
      <c r="CZ51" s="97">
        <f t="shared" si="8"/>
        <v>100</v>
      </c>
      <c r="DA51" s="97">
        <f t="shared" si="34"/>
        <v>100</v>
      </c>
      <c r="DB51" s="97">
        <f t="shared" si="35"/>
        <v>100</v>
      </c>
      <c r="DC51" s="97">
        <f t="shared" si="36"/>
        <v>100</v>
      </c>
      <c r="DD51" s="97">
        <f t="shared" si="37"/>
        <v>100</v>
      </c>
      <c r="DE51" s="97">
        <f t="shared" si="37"/>
        <v>100</v>
      </c>
      <c r="DF51" s="96">
        <f t="shared" si="9"/>
        <v>100</v>
      </c>
      <c r="DG51" s="97">
        <f t="shared" si="10"/>
        <v>100</v>
      </c>
      <c r="DH51" s="97">
        <f t="shared" si="11"/>
        <v>100</v>
      </c>
      <c r="DI51" s="97">
        <f t="shared" si="12"/>
        <v>100.00000000000001</v>
      </c>
      <c r="DJ51" s="97">
        <f t="shared" si="13"/>
        <v>100</v>
      </c>
      <c r="DK51" s="97">
        <f t="shared" si="14"/>
        <v>100</v>
      </c>
      <c r="DL51" s="97">
        <f t="shared" si="15"/>
        <v>100</v>
      </c>
      <c r="DM51" s="97">
        <f t="shared" si="29"/>
        <v>100</v>
      </c>
      <c r="DN51" s="97">
        <f t="shared" si="30"/>
        <v>100</v>
      </c>
      <c r="DO51" s="97">
        <f t="shared" si="31"/>
        <v>100</v>
      </c>
      <c r="DP51" s="97">
        <f t="shared" si="32"/>
        <v>100</v>
      </c>
      <c r="DQ51" s="97">
        <f t="shared" si="33"/>
        <v>100</v>
      </c>
    </row>
    <row r="52" spans="1:121">
      <c r="A52" s="63"/>
      <c r="B52" s="40"/>
      <c r="C52" s="40"/>
      <c r="D52" s="40"/>
      <c r="E52" s="40"/>
      <c r="F52" s="40"/>
      <c r="G52" s="40"/>
      <c r="H52" s="40"/>
      <c r="I52" s="40"/>
      <c r="J52" s="40"/>
      <c r="K52" s="40"/>
      <c r="L52" s="40"/>
      <c r="M52" s="40"/>
      <c r="N52" s="41"/>
      <c r="O52" s="40"/>
      <c r="P52" s="40"/>
      <c r="Q52" s="40"/>
      <c r="R52" s="40"/>
      <c r="S52" s="40"/>
      <c r="T52" s="40"/>
      <c r="U52" s="40"/>
      <c r="V52" s="40"/>
      <c r="W52" s="40"/>
      <c r="X52" s="40"/>
      <c r="Y52" s="40"/>
      <c r="Z52" s="41"/>
      <c r="AA52" s="40"/>
      <c r="AB52" s="40"/>
      <c r="AC52" s="40"/>
      <c r="AD52" s="40"/>
      <c r="AE52" s="40"/>
      <c r="AF52" s="40"/>
      <c r="AG52" s="40"/>
      <c r="AH52" s="40"/>
      <c r="AI52" s="40"/>
      <c r="AJ52" s="40"/>
      <c r="AK52" s="40"/>
      <c r="AL52" s="41"/>
      <c r="AM52" s="40"/>
      <c r="AN52" s="40"/>
      <c r="AO52" s="40"/>
      <c r="AP52" s="40"/>
      <c r="AQ52" s="40"/>
      <c r="AR52" s="40"/>
      <c r="AS52" s="40"/>
      <c r="AT52" s="40"/>
      <c r="AU52" s="40"/>
      <c r="AV52" s="40"/>
      <c r="AW52" s="40"/>
      <c r="AX52" s="41">
        <f>IF(DATA!BV55&gt;0,(DATA!BV55/DATA!BJ55)*100,"NA")</f>
        <v>106.79953231292518</v>
      </c>
      <c r="AY52" s="40">
        <f>IF(DATA!BW55&gt;0,(DATA!BW55/DATA!BK55)*100,"NA")</f>
        <v>96.371684440798461</v>
      </c>
      <c r="AZ52" s="40">
        <f>IF(DATA!BX55&gt;0,(DATA!BX55/DATA!BL55)*100,"NA")</f>
        <v>51.221729134363457</v>
      </c>
      <c r="BA52" s="40">
        <f>IF(DATA!BY55&gt;0,(DATA!BY55/DATA!BM55)*100,"NA")</f>
        <v>92.582025381595457</v>
      </c>
      <c r="BB52" s="40" t="str">
        <f>IF(DATA!BZ55&gt;0,(DATA!BZ55/DATA!BN55)*100,"NA")</f>
        <v>NA</v>
      </c>
      <c r="BC52" s="40">
        <f>IF(DATA!CA55&gt;0,(DATA!CA55/DATA!BO55)*100,"NA")</f>
        <v>89.775160599571734</v>
      </c>
      <c r="BD52" s="40">
        <f>IF(DATA!CB55&gt;0,(DATA!CB55/DATA!BP55)*100,"NA")</f>
        <v>142.1706081081081</v>
      </c>
      <c r="BE52" s="40">
        <f>IF(DATA!CC55&gt;0,(DATA!CC55/DATA!BQ55)*100,"NA")</f>
        <v>79.208919651310865</v>
      </c>
      <c r="BF52" s="40">
        <f>IF(DATA!CD55&gt;0,(DATA!CD55/DATA!BR55)*100,"NA")</f>
        <v>93.945891158584132</v>
      </c>
      <c r="BG52" s="40">
        <f>IF(DATA!CE55&gt;0,(DATA!CE55/DATA!BS55)*100,"NA")</f>
        <v>127.01794337137839</v>
      </c>
      <c r="BH52" s="40" t="str">
        <f>IF(DATA!CF55&gt;0,(DATA!CF55/DATA!BT55)*100,"NA")</f>
        <v>NA</v>
      </c>
      <c r="BI52" s="40">
        <f>IF(DATA!CG55&gt;0,(DATA!CG55/DATA!BU55)*100,"NA")</f>
        <v>23.924761370016849</v>
      </c>
      <c r="BJ52" s="41"/>
      <c r="BK52" s="40"/>
      <c r="BL52" s="40"/>
      <c r="BM52" s="40"/>
      <c r="BN52" s="40"/>
      <c r="BO52" s="40"/>
      <c r="BP52" s="40"/>
      <c r="BQ52" s="40"/>
      <c r="BR52" s="40"/>
      <c r="BS52" s="40"/>
      <c r="BT52" s="40"/>
      <c r="BU52" s="40"/>
      <c r="BV52" s="41"/>
      <c r="BW52" s="40"/>
      <c r="BX52" s="40"/>
      <c r="BY52" s="40"/>
      <c r="BZ52" s="40"/>
      <c r="CA52" s="40"/>
      <c r="CB52" s="40"/>
      <c r="CC52" s="40"/>
      <c r="CD52" s="40"/>
      <c r="CE52" s="40"/>
      <c r="CF52" s="40"/>
      <c r="CG52" s="40"/>
      <c r="CH52" s="41"/>
      <c r="CI52" s="40"/>
      <c r="CJ52" s="40"/>
      <c r="CK52" s="40"/>
      <c r="CL52" s="40"/>
      <c r="CM52" s="40"/>
      <c r="CN52" s="40"/>
      <c r="CO52" s="40"/>
      <c r="CP52" s="40"/>
      <c r="CQ52" s="40"/>
      <c r="CR52" s="40"/>
      <c r="CS52" s="40"/>
      <c r="CT52" s="85"/>
      <c r="CU52" s="86"/>
      <c r="CV52" s="86"/>
      <c r="CW52" s="86"/>
      <c r="CX52" s="86"/>
      <c r="CY52" s="86"/>
      <c r="CZ52" s="86"/>
      <c r="DA52" s="86"/>
      <c r="DB52" s="86"/>
      <c r="DC52" s="86"/>
      <c r="DD52" s="86"/>
      <c r="DE52" s="86"/>
      <c r="DF52" s="85">
        <f t="shared" si="9"/>
        <v>0</v>
      </c>
      <c r="DG52" s="86">
        <f t="shared" si="10"/>
        <v>0</v>
      </c>
      <c r="DH52" s="86">
        <f t="shared" si="11"/>
        <v>0</v>
      </c>
      <c r="DI52" s="86">
        <f t="shared" si="12"/>
        <v>0</v>
      </c>
      <c r="DJ52" s="86">
        <f t="shared" si="13"/>
        <v>0</v>
      </c>
      <c r="DK52" s="86">
        <f t="shared" si="14"/>
        <v>0</v>
      </c>
      <c r="DL52" s="86">
        <f t="shared" si="15"/>
        <v>0</v>
      </c>
      <c r="DM52" s="86">
        <f t="shared" si="29"/>
        <v>0</v>
      </c>
      <c r="DN52" s="86">
        <f t="shared" si="30"/>
        <v>0</v>
      </c>
      <c r="DO52" s="86">
        <f t="shared" si="31"/>
        <v>0</v>
      </c>
      <c r="DP52" s="86">
        <f t="shared" si="32"/>
        <v>0</v>
      </c>
      <c r="DQ52" s="86">
        <f t="shared" si="33"/>
        <v>0</v>
      </c>
    </row>
    <row r="53" spans="1:121">
      <c r="A53" s="66" t="s">
        <v>47</v>
      </c>
      <c r="B53" s="69">
        <f>(DATA!Z56/DATA!B56)*100</f>
        <v>58.947368421052623</v>
      </c>
      <c r="C53" s="40">
        <f>(DATA!AA56/DATA!C56)*100</f>
        <v>57.931034482758626</v>
      </c>
      <c r="D53" s="40">
        <f>(DATA!AB56/DATA!D56)*100</f>
        <v>53.383458646616546</v>
      </c>
      <c r="E53" s="40">
        <f>(DATA!AC56/DATA!E56)*100</f>
        <v>51.785714285714292</v>
      </c>
      <c r="F53" s="69">
        <f>(DATA!AD56/DATA!F56)*100</f>
        <v>47.328244274809158</v>
      </c>
      <c r="G53" s="69">
        <f>(DATA!AE56/DATA!G56)*100</f>
        <v>44.366197183098592</v>
      </c>
      <c r="H53" s="69">
        <f>(DATA!AF56/DATA!H56)*100</f>
        <v>41.17647058823529</v>
      </c>
      <c r="I53" s="69">
        <f>(DATA!AG56/DATA!I56)*100</f>
        <v>39.849624060150376</v>
      </c>
      <c r="J53" s="69">
        <f>(DATA!AH56/DATA!J56)*100</f>
        <v>42.405063291139236</v>
      </c>
      <c r="K53" s="69">
        <f>(DATA!AI56/DATA!K56)*100</f>
        <v>34.412955465587039</v>
      </c>
      <c r="L53" s="69">
        <f>(DATA!AJ56/DATA!L56)*100</f>
        <v>36.419753086419753</v>
      </c>
      <c r="M53" s="69">
        <f>(DATA!AK56/DATA!M56)*100</f>
        <v>38.84297520661157</v>
      </c>
      <c r="N53" s="79">
        <f>(DATA!AL56/DATA!B56)*100</f>
        <v>41.05263157894737</v>
      </c>
      <c r="O53" s="40">
        <f>(DATA!AM56/DATA!C56)*100</f>
        <v>42.068965517241381</v>
      </c>
      <c r="P53" s="40">
        <f>(DATA!AN56/DATA!D56)*100</f>
        <v>46.616541353383454</v>
      </c>
      <c r="Q53" s="40">
        <f>(DATA!AO56/DATA!E56)*100</f>
        <v>48.214285714285715</v>
      </c>
      <c r="R53" s="69">
        <f>(DATA!AP56/DATA!F56)*100</f>
        <v>52.671755725190842</v>
      </c>
      <c r="S53" s="69">
        <f>(DATA!AQ56/DATA!G56)*100</f>
        <v>55.633802816901415</v>
      </c>
      <c r="T53" s="69">
        <f>(DATA!AR56/DATA!H56)*100</f>
        <v>58.82352941176471</v>
      </c>
      <c r="U53" s="69">
        <f>(DATA!AS56/DATA!I56)*100</f>
        <v>60.150375939849624</v>
      </c>
      <c r="V53" s="69">
        <f>(DATA!AT56/DATA!J56)*100</f>
        <v>57.594936708860757</v>
      </c>
      <c r="W53" s="69">
        <f>(DATA!AU56/DATA!K56)*100</f>
        <v>65.587044534412954</v>
      </c>
      <c r="X53" s="69">
        <f>(DATA!AV56/DATA!L56)*100</f>
        <v>63.580246913580254</v>
      </c>
      <c r="Y53" s="69">
        <f>(DATA!AW56/DATA!M56)*100</f>
        <v>61.157024793388423</v>
      </c>
      <c r="Z53" s="79">
        <f>(DATA!AX56/DATA!N56)*100</f>
        <v>84.73684210526315</v>
      </c>
      <c r="AA53" s="40">
        <f>(DATA!AY56/DATA!O56)*100</f>
        <v>88.275862068965523</v>
      </c>
      <c r="AB53" s="40">
        <f>(DATA!AZ56/DATA!P56)*100</f>
        <v>87.218045112781951</v>
      </c>
      <c r="AC53" s="40">
        <f>(DATA!BA56/DATA!Q56)*100</f>
        <v>87.272727272727266</v>
      </c>
      <c r="AD53" s="69">
        <f>(DATA!BB56/DATA!R56)*100</f>
        <v>78.625954198473281</v>
      </c>
      <c r="AE53" s="69">
        <f>(DATA!BC56/DATA!S56)*100</f>
        <v>79.432624113475185</v>
      </c>
      <c r="AF53" s="69">
        <f>(DATA!BD56/DATA!T56)*100</f>
        <v>80.748663101604279</v>
      </c>
      <c r="AG53" s="69">
        <f>(DATA!BE56/DATA!U56)*100</f>
        <v>75.572519083969468</v>
      </c>
      <c r="AH53" s="69">
        <f>(DATA!BF56/DATA!V56)*100</f>
        <v>80.132450331125824</v>
      </c>
      <c r="AI53" s="69">
        <f>(DATA!BG56/DATA!W56)*100</f>
        <v>77.916666666666671</v>
      </c>
      <c r="AJ53" s="69">
        <f>(DATA!BH56/DATA!X56)*100</f>
        <v>74.509803921568633</v>
      </c>
      <c r="AK53" s="69">
        <f>(DATA!BI56/DATA!Y56)*100</f>
        <v>74.789915966386559</v>
      </c>
      <c r="AL53" s="79">
        <f>(DATA!BJ56/DATA!N56)*100</f>
        <v>11.052631578947368</v>
      </c>
      <c r="AM53" s="40">
        <f>(DATA!BK56/DATA!O56)*100</f>
        <v>8.9655172413793096</v>
      </c>
      <c r="AN53" s="40">
        <f>(DATA!BL56/DATA!P56)*100</f>
        <v>10.526315789473683</v>
      </c>
      <c r="AO53" s="40">
        <f>(DATA!BM56/DATA!Q56)*100</f>
        <v>10.909090909090908</v>
      </c>
      <c r="AP53" s="69">
        <f>(DATA!BN56/DATA!R56)*100</f>
        <v>16.030534351145036</v>
      </c>
      <c r="AQ53" s="69">
        <f>(DATA!BO56/DATA!S56)*100</f>
        <v>15.602836879432624</v>
      </c>
      <c r="AR53" s="69">
        <f>(DATA!BP56/DATA!T56)*100</f>
        <v>14.438502673796791</v>
      </c>
      <c r="AS53" s="69">
        <f>(DATA!BQ56/DATA!U56)*100</f>
        <v>17.557251908396946</v>
      </c>
      <c r="AT53" s="69">
        <f>(DATA!BR56/DATA!V56)*100</f>
        <v>11.920529801324504</v>
      </c>
      <c r="AU53" s="69">
        <f>(DATA!BS56/DATA!W56)*100</f>
        <v>12.083333333333334</v>
      </c>
      <c r="AV53" s="69">
        <f>(DATA!BT56/DATA!X56)*100</f>
        <v>16.993464052287582</v>
      </c>
      <c r="AW53" s="69">
        <f>(DATA!BU56/DATA!Y56)*100</f>
        <v>17.647058823529413</v>
      </c>
      <c r="AX53" s="41" t="str">
        <f>IF(DATA!BV56&gt;0,(DATA!BV56/DATA!BJ56)*100,"NA")</f>
        <v>NA</v>
      </c>
      <c r="AY53" s="40" t="str">
        <f>IF(DATA!BW56&gt;0,(DATA!BW56/DATA!BK56)*100,"NA")</f>
        <v>NA</v>
      </c>
      <c r="AZ53" s="40" t="str">
        <f>IF(DATA!BX56&gt;0,(DATA!BX56/DATA!BL56)*100,"NA")</f>
        <v>NA</v>
      </c>
      <c r="BA53" s="40" t="str">
        <f>IF(DATA!BY56&gt;0,(DATA!BY56/DATA!BM56)*100,"NA")</f>
        <v>NA</v>
      </c>
      <c r="BB53" s="40" t="str">
        <f>IF(DATA!BZ56&gt;0,(DATA!BZ56/DATA!BN56)*100,"NA")</f>
        <v>NA</v>
      </c>
      <c r="BC53" s="40" t="str">
        <f>IF(DATA!CA56&gt;0,(DATA!CA56/DATA!BO56)*100,"NA")</f>
        <v>NA</v>
      </c>
      <c r="BD53" s="40" t="str">
        <f>IF(DATA!CB56&gt;0,(DATA!CB56/DATA!BP56)*100,"NA")</f>
        <v>NA</v>
      </c>
      <c r="BE53" s="40" t="str">
        <f>IF(DATA!CC56&gt;0,(DATA!CC56/DATA!BQ56)*100,"NA")</f>
        <v>NA</v>
      </c>
      <c r="BF53" s="40" t="str">
        <f>IF(DATA!CD56&gt;0,(DATA!CD56/DATA!BR56)*100,"NA")</f>
        <v>NA</v>
      </c>
      <c r="BG53" s="40" t="str">
        <f>IF(DATA!CE56&gt;0,(DATA!CE56/DATA!BS56)*100,"NA")</f>
        <v>NA</v>
      </c>
      <c r="BH53" s="40" t="str">
        <f>IF(DATA!CF56&gt;0,(DATA!CF56/DATA!BT56)*100,"NA")</f>
        <v>NA</v>
      </c>
      <c r="BI53" s="40" t="str">
        <f>IF(DATA!CG56&gt;0,(DATA!CG56/DATA!BU56)*100,"NA")</f>
        <v>NA</v>
      </c>
      <c r="BJ53" s="79">
        <f>(DATA!CH56/DATA!N56)*100</f>
        <v>3.6842105263157889</v>
      </c>
      <c r="BK53" s="40">
        <f>(DATA!CI56/DATA!O56)*100</f>
        <v>2.0689655172413794</v>
      </c>
      <c r="BL53" s="40">
        <f>(DATA!CJ56/DATA!P56)*100</f>
        <v>1.5037593984962405</v>
      </c>
      <c r="BM53" s="40">
        <f>(DATA!CK56/DATA!Q56)*100</f>
        <v>0</v>
      </c>
      <c r="BN53" s="69">
        <f>(DATA!CL56/DATA!R56)*100</f>
        <v>3.8167938931297711</v>
      </c>
      <c r="BO53" s="69">
        <f>(DATA!CM56/DATA!S56)*100</f>
        <v>4.2553191489361701</v>
      </c>
      <c r="BP53" s="69">
        <f>(DATA!CN56/DATA!T56)*100</f>
        <v>3.7433155080213902</v>
      </c>
      <c r="BQ53" s="69">
        <f>(DATA!CO56/DATA!U56)*100</f>
        <v>5.343511450381679</v>
      </c>
      <c r="BR53" s="69">
        <f>(DATA!CP56/DATA!V56)*100</f>
        <v>5.298013245033113</v>
      </c>
      <c r="BS53" s="69">
        <f>(DATA!CQ56/DATA!W56)*100</f>
        <v>6.25</v>
      </c>
      <c r="BT53" s="69">
        <f>(DATA!CR56/DATA!X56)*100</f>
        <v>4.5751633986928102</v>
      </c>
      <c r="BU53" s="69">
        <f>(DATA!CS56/DATA!Y56)*100</f>
        <v>5.0420168067226889</v>
      </c>
      <c r="BV53" s="79">
        <f>(DATA!CT56/DATA!N56)*100</f>
        <v>0</v>
      </c>
      <c r="BW53" s="40">
        <f>(DATA!CU56/DATA!O56)*100</f>
        <v>0</v>
      </c>
      <c r="BX53" s="40">
        <f>(DATA!CV56/DATA!P56)*100</f>
        <v>0</v>
      </c>
      <c r="BY53" s="40">
        <f>(DATA!CW56/DATA!Q56)*100</f>
        <v>0</v>
      </c>
      <c r="BZ53" s="69">
        <f>(DATA!CX56/DATA!R56)*100</f>
        <v>0</v>
      </c>
      <c r="CA53" s="69">
        <f>(DATA!CY56/DATA!S56)*100</f>
        <v>0</v>
      </c>
      <c r="CB53" s="69">
        <f>(DATA!CZ56/DATA!T56)*100</f>
        <v>0</v>
      </c>
      <c r="CC53" s="69">
        <f>(DATA!DA56/DATA!U56)*100</f>
        <v>0</v>
      </c>
      <c r="CD53" s="69">
        <f>(DATA!DB56/DATA!V56)*100</f>
        <v>1.3245033112582782</v>
      </c>
      <c r="CE53" s="69">
        <f>(DATA!DC56/DATA!W56)*100</f>
        <v>0</v>
      </c>
      <c r="CF53" s="69">
        <f>(DATA!DD56/DATA!X56)*100</f>
        <v>0</v>
      </c>
      <c r="CG53" s="69">
        <f>(DATA!DE56/DATA!Y56)*100</f>
        <v>0</v>
      </c>
      <c r="CH53" s="79">
        <f>(DATA!DF56/DATA!N56)*100</f>
        <v>0.52631578947368418</v>
      </c>
      <c r="CI53" s="40">
        <f>(DATA!DG56/DATA!O56)*100</f>
        <v>0.68965517241379315</v>
      </c>
      <c r="CJ53" s="40">
        <f>(DATA!DH56/DATA!P56)*100</f>
        <v>0.75187969924812026</v>
      </c>
      <c r="CK53" s="40">
        <f>(DATA!DI56/DATA!Q56)*100</f>
        <v>1.8181818181818181</v>
      </c>
      <c r="CL53" s="69">
        <f>(DATA!DJ56/DATA!R56)*100</f>
        <v>1.5267175572519083</v>
      </c>
      <c r="CM53" s="69">
        <f>(DATA!DK56/DATA!S56)*100</f>
        <v>0.70921985815602839</v>
      </c>
      <c r="CN53" s="69">
        <f>(DATA!DL56/DATA!T56)*100</f>
        <v>1.0695187165775399</v>
      </c>
      <c r="CO53" s="69">
        <f>(DATA!DM56/DATA!U56)*100</f>
        <v>1.5267175572519083</v>
      </c>
      <c r="CP53" s="69">
        <f>(DATA!DN56/DATA!V56)*100</f>
        <v>1.3245033112582782</v>
      </c>
      <c r="CQ53" s="69">
        <f>(DATA!DO56/DATA!W56)*100</f>
        <v>3.75</v>
      </c>
      <c r="CR53" s="69">
        <f>(DATA!DP56/DATA!X56)*100</f>
        <v>3.9215686274509802</v>
      </c>
      <c r="CS53" s="69">
        <f>(DATA!DQ56/DATA!Y56)*100</f>
        <v>2.5210084033613445</v>
      </c>
      <c r="CT53" s="93">
        <f t="shared" si="2"/>
        <v>100</v>
      </c>
      <c r="CU53" s="86">
        <f t="shared" si="3"/>
        <v>100</v>
      </c>
      <c r="CV53" s="86">
        <f t="shared" si="4"/>
        <v>100</v>
      </c>
      <c r="CW53" s="86">
        <f t="shared" si="5"/>
        <v>100</v>
      </c>
      <c r="CX53" s="88">
        <f t="shared" si="6"/>
        <v>100</v>
      </c>
      <c r="CY53" s="88">
        <f t="shared" si="7"/>
        <v>100</v>
      </c>
      <c r="CZ53" s="88">
        <f t="shared" si="8"/>
        <v>100</v>
      </c>
      <c r="DA53" s="88">
        <f t="shared" ref="DA53:DA62" si="38">+U53+I53</f>
        <v>100</v>
      </c>
      <c r="DB53" s="88">
        <f t="shared" ref="DB53:DB62" si="39">+V53+J53</f>
        <v>100</v>
      </c>
      <c r="DC53" s="88">
        <f t="shared" ref="DC53:DC62" si="40">+W53+K53</f>
        <v>100</v>
      </c>
      <c r="DD53" s="88">
        <f t="shared" ref="DD53:DE62" si="41">+X53+L53</f>
        <v>100</v>
      </c>
      <c r="DE53" s="88">
        <f t="shared" si="41"/>
        <v>100</v>
      </c>
      <c r="DF53" s="93">
        <f t="shared" si="9"/>
        <v>100</v>
      </c>
      <c r="DG53" s="86">
        <f t="shared" si="10"/>
        <v>100</v>
      </c>
      <c r="DH53" s="86">
        <f t="shared" si="11"/>
        <v>100</v>
      </c>
      <c r="DI53" s="86">
        <f t="shared" si="12"/>
        <v>100</v>
      </c>
      <c r="DJ53" s="88">
        <f t="shared" si="13"/>
        <v>100</v>
      </c>
      <c r="DK53" s="88">
        <f t="shared" si="14"/>
        <v>100</v>
      </c>
      <c r="DL53" s="88">
        <f t="shared" si="15"/>
        <v>100</v>
      </c>
      <c r="DM53" s="88">
        <f t="shared" si="29"/>
        <v>100</v>
      </c>
      <c r="DN53" s="88">
        <f t="shared" si="30"/>
        <v>100</v>
      </c>
      <c r="DO53" s="88">
        <f t="shared" si="31"/>
        <v>100</v>
      </c>
      <c r="DP53" s="88">
        <f t="shared" si="32"/>
        <v>100</v>
      </c>
      <c r="DQ53" s="88">
        <f t="shared" si="33"/>
        <v>100</v>
      </c>
    </row>
    <row r="54" spans="1:121">
      <c r="A54" s="66" t="s">
        <v>54</v>
      </c>
      <c r="B54" s="69">
        <f>(DATA!Z57/DATA!B57)*100</f>
        <v>67.164179104477611</v>
      </c>
      <c r="C54" s="40">
        <f>(DATA!AA57/DATA!C57)*100</f>
        <v>68.518518518518519</v>
      </c>
      <c r="D54" s="40">
        <f>(DATA!AB57/DATA!D57)*100</f>
        <v>54.385964912280706</v>
      </c>
      <c r="E54" s="40">
        <f>(DATA!AC57/DATA!E57)*100</f>
        <v>56.25</v>
      </c>
      <c r="F54" s="69">
        <f>(DATA!AD57/DATA!F57)*100</f>
        <v>46.610169491525419</v>
      </c>
      <c r="G54" s="69">
        <f>(DATA!AE57/DATA!G57)*100</f>
        <v>47.321428571428569</v>
      </c>
      <c r="H54" s="69">
        <f>(DATA!AF57/DATA!H57)*100</f>
        <v>51</v>
      </c>
      <c r="I54" s="69">
        <f>(DATA!AG57/DATA!I57)*100</f>
        <v>52.525252525252533</v>
      </c>
      <c r="J54" s="69">
        <f>(DATA!AH57/DATA!J57)*100</f>
        <v>54.347826086956516</v>
      </c>
      <c r="K54" s="69">
        <f>(DATA!AI57/DATA!K57)*100</f>
        <v>51.063829787234042</v>
      </c>
      <c r="L54" s="69">
        <f>(DATA!AJ57/DATA!L57)*100</f>
        <v>50.526315789473685</v>
      </c>
      <c r="M54" s="69">
        <f>(DATA!AK57/DATA!M57)*100</f>
        <v>45</v>
      </c>
      <c r="N54" s="79">
        <f>(DATA!AL57/DATA!B57)*100</f>
        <v>32.835820895522389</v>
      </c>
      <c r="O54" s="40">
        <f>(DATA!AM57/DATA!C57)*100</f>
        <v>31.481481481481481</v>
      </c>
      <c r="P54" s="40">
        <f>(DATA!AN57/DATA!D57)*100</f>
        <v>45.614035087719294</v>
      </c>
      <c r="Q54" s="40">
        <f>(DATA!AO57/DATA!E57)*100</f>
        <v>43.75</v>
      </c>
      <c r="R54" s="69">
        <f>(DATA!AP57/DATA!F57)*100</f>
        <v>53.389830508474581</v>
      </c>
      <c r="S54" s="69">
        <f>(DATA!AQ57/DATA!G57)*100</f>
        <v>52.678571428571431</v>
      </c>
      <c r="T54" s="69">
        <f>(DATA!AR57/DATA!H57)*100</f>
        <v>49</v>
      </c>
      <c r="U54" s="69">
        <f>(DATA!AS57/DATA!I57)*100</f>
        <v>47.474747474747474</v>
      </c>
      <c r="V54" s="69">
        <f>(DATA!AT57/DATA!J57)*100</f>
        <v>45.652173913043477</v>
      </c>
      <c r="W54" s="69">
        <f>(DATA!AU57/DATA!K57)*100</f>
        <v>48.936170212765958</v>
      </c>
      <c r="X54" s="69">
        <f>(DATA!AV57/DATA!L57)*100</f>
        <v>49.473684210526315</v>
      </c>
      <c r="Y54" s="69">
        <f>(DATA!AW57/DATA!M57)*100</f>
        <v>55.000000000000007</v>
      </c>
      <c r="Z54" s="79">
        <f>(DATA!AX57/DATA!N57)*100</f>
        <v>100</v>
      </c>
      <c r="AA54" s="40">
        <f>(DATA!AY57/DATA!O57)*100</f>
        <v>100</v>
      </c>
      <c r="AB54" s="40">
        <f>(DATA!AZ57/DATA!P57)*100</f>
        <v>100</v>
      </c>
      <c r="AC54" s="40">
        <f>(DATA!BA57/DATA!Q57)*100</f>
        <v>100</v>
      </c>
      <c r="AD54" s="69">
        <f>(DATA!BB57/DATA!R57)*100</f>
        <v>98.68421052631578</v>
      </c>
      <c r="AE54" s="69">
        <f>(DATA!BC57/DATA!S57)*100</f>
        <v>98.148148148148152</v>
      </c>
      <c r="AF54" s="69">
        <f>(DATA!BD57/DATA!T57)*100</f>
        <v>99</v>
      </c>
      <c r="AG54" s="69">
        <f>(DATA!BE57/DATA!U57)*100</f>
        <v>97.959183673469383</v>
      </c>
      <c r="AH54" s="69">
        <f>(DATA!BF57/DATA!V57)*100</f>
        <v>97.826086956521735</v>
      </c>
      <c r="AI54" s="69">
        <f>(DATA!BG57/DATA!W57)*100</f>
        <v>100</v>
      </c>
      <c r="AJ54" s="69">
        <f>(DATA!BH57/DATA!X57)*100</f>
        <v>100</v>
      </c>
      <c r="AK54" s="69">
        <f>(DATA!BI57/DATA!Y57)*100</f>
        <v>98.969072164948457</v>
      </c>
      <c r="AL54" s="79">
        <f>(DATA!BJ57/DATA!N57)*100</f>
        <v>0</v>
      </c>
      <c r="AM54" s="40">
        <f>(DATA!BK57/DATA!O57)*100</f>
        <v>0</v>
      </c>
      <c r="AN54" s="40">
        <f>(DATA!BL57/DATA!P57)*100</f>
        <v>0</v>
      </c>
      <c r="AO54" s="40">
        <f>(DATA!BM57/DATA!Q57)*100</f>
        <v>0</v>
      </c>
      <c r="AP54" s="69">
        <f>(DATA!BN57/DATA!R57)*100</f>
        <v>0</v>
      </c>
      <c r="AQ54" s="69">
        <f>(DATA!BO57/DATA!S57)*100</f>
        <v>0.92592592592592582</v>
      </c>
      <c r="AR54" s="69">
        <f>(DATA!BP57/DATA!T57)*100</f>
        <v>0</v>
      </c>
      <c r="AS54" s="69">
        <f>(DATA!BQ57/DATA!U57)*100</f>
        <v>1.0204081632653061</v>
      </c>
      <c r="AT54" s="69">
        <f>(DATA!BR57/DATA!V57)*100</f>
        <v>1.0869565217391304</v>
      </c>
      <c r="AU54" s="69">
        <f>(DATA!BS57/DATA!W57)*100</f>
        <v>0</v>
      </c>
      <c r="AV54" s="69">
        <f>(DATA!BT57/DATA!X57)*100</f>
        <v>0</v>
      </c>
      <c r="AW54" s="69">
        <f>(DATA!BU57/DATA!Y57)*100</f>
        <v>1.0309278350515463</v>
      </c>
      <c r="AX54" s="41" t="str">
        <f>IF(DATA!BV57&gt;0,(DATA!BV57/DATA!BJ57)*100,"NA")</f>
        <v>NA</v>
      </c>
      <c r="AY54" s="40" t="str">
        <f>IF(DATA!BW57&gt;0,(DATA!BW57/DATA!BK57)*100,"NA")</f>
        <v>NA</v>
      </c>
      <c r="AZ54" s="40" t="str">
        <f>IF(DATA!BX57&gt;0,(DATA!BX57/DATA!BL57)*100,"NA")</f>
        <v>NA</v>
      </c>
      <c r="BA54" s="40" t="str">
        <f>IF(DATA!BY57&gt;0,(DATA!BY57/DATA!BM57)*100,"NA")</f>
        <v>NA</v>
      </c>
      <c r="BB54" s="40" t="str">
        <f>IF(DATA!BZ57&gt;0,(DATA!BZ57/DATA!BN57)*100,"NA")</f>
        <v>NA</v>
      </c>
      <c r="BC54" s="40" t="str">
        <f>IF(DATA!CA57&gt;0,(DATA!CA57/DATA!BO57)*100,"NA")</f>
        <v>NA</v>
      </c>
      <c r="BD54" s="40" t="str">
        <f>IF(DATA!CB57&gt;0,(DATA!CB57/DATA!BP57)*100,"NA")</f>
        <v>NA</v>
      </c>
      <c r="BE54" s="40" t="str">
        <f>IF(DATA!CC57&gt;0,(DATA!CC57/DATA!BQ57)*100,"NA")</f>
        <v>NA</v>
      </c>
      <c r="BF54" s="40" t="str">
        <f>IF(DATA!CD57&gt;0,(DATA!CD57/DATA!BR57)*100,"NA")</f>
        <v>NA</v>
      </c>
      <c r="BG54" s="40" t="str">
        <f>IF(DATA!CE57&gt;0,(DATA!CE57/DATA!BS57)*100,"NA")</f>
        <v>NA</v>
      </c>
      <c r="BH54" s="40" t="str">
        <f>IF(DATA!CF57&gt;0,(DATA!CF57/DATA!BT57)*100,"NA")</f>
        <v>NA</v>
      </c>
      <c r="BI54" s="40" t="str">
        <f>IF(DATA!CG57&gt;0,(DATA!CG57/DATA!BU57)*100,"NA")</f>
        <v>NA</v>
      </c>
      <c r="BJ54" s="79">
        <f>(DATA!CH57/DATA!N57)*100</f>
        <v>0</v>
      </c>
      <c r="BK54" s="40">
        <f>(DATA!CI57/DATA!O57)*100</f>
        <v>0</v>
      </c>
      <c r="BL54" s="40">
        <f>(DATA!CJ57/DATA!P57)*100</f>
        <v>0</v>
      </c>
      <c r="BM54" s="40">
        <f>(DATA!CK57/DATA!Q57)*100</f>
        <v>0</v>
      </c>
      <c r="BN54" s="69">
        <f>(DATA!CL57/DATA!R57)*100</f>
        <v>0</v>
      </c>
      <c r="BO54" s="69">
        <f>(DATA!CM57/DATA!S57)*100</f>
        <v>0.92592592592592582</v>
      </c>
      <c r="BP54" s="69">
        <f>(DATA!CN57/DATA!T57)*100</f>
        <v>1</v>
      </c>
      <c r="BQ54" s="69">
        <f>(DATA!CO57/DATA!U57)*100</f>
        <v>1.0204081632653061</v>
      </c>
      <c r="BR54" s="69">
        <f>(DATA!CP57/DATA!V57)*100</f>
        <v>1.0869565217391304</v>
      </c>
      <c r="BS54" s="69">
        <f>(DATA!CQ57/DATA!W57)*100</f>
        <v>0</v>
      </c>
      <c r="BT54" s="69">
        <f>(DATA!CR57/DATA!X57)*100</f>
        <v>0</v>
      </c>
      <c r="BU54" s="69">
        <f>(DATA!CS57/DATA!Y57)*100</f>
        <v>0</v>
      </c>
      <c r="BV54" s="79">
        <f>(DATA!CT57/DATA!N57)*100</f>
        <v>0</v>
      </c>
      <c r="BW54" s="40">
        <f>(DATA!CU57/DATA!O57)*100</f>
        <v>0</v>
      </c>
      <c r="BX54" s="40">
        <f>(DATA!CV57/DATA!P57)*100</f>
        <v>0</v>
      </c>
      <c r="BY54" s="40">
        <f>(DATA!CW57/DATA!Q57)*100</f>
        <v>0</v>
      </c>
      <c r="BZ54" s="69">
        <f>(DATA!CX57/DATA!R57)*100</f>
        <v>0</v>
      </c>
      <c r="CA54" s="69">
        <f>(DATA!CY57/DATA!S57)*100</f>
        <v>0</v>
      </c>
      <c r="CB54" s="69">
        <f>(DATA!CZ57/DATA!T57)*100</f>
        <v>0</v>
      </c>
      <c r="CC54" s="69">
        <f>(DATA!DA57/DATA!U57)*100</f>
        <v>0</v>
      </c>
      <c r="CD54" s="69">
        <f>(DATA!DB57/DATA!V57)*100</f>
        <v>0</v>
      </c>
      <c r="CE54" s="69">
        <f>(DATA!DC57/DATA!W57)*100</f>
        <v>0</v>
      </c>
      <c r="CF54" s="69">
        <f>(DATA!DD57/DATA!X57)*100</f>
        <v>0</v>
      </c>
      <c r="CG54" s="69">
        <f>(DATA!DE57/DATA!Y57)*100</f>
        <v>0</v>
      </c>
      <c r="CH54" s="79">
        <f>(DATA!DF57/DATA!N57)*100</f>
        <v>0</v>
      </c>
      <c r="CI54" s="40">
        <f>(DATA!DG57/DATA!O57)*100</f>
        <v>0</v>
      </c>
      <c r="CJ54" s="40">
        <f>(DATA!DH57/DATA!P57)*100</f>
        <v>0</v>
      </c>
      <c r="CK54" s="40">
        <f>(DATA!DI57/DATA!Q57)*100</f>
        <v>0</v>
      </c>
      <c r="CL54" s="69">
        <f>(DATA!DJ57/DATA!R57)*100</f>
        <v>1.3157894736842104</v>
      </c>
      <c r="CM54" s="69">
        <f>(DATA!DK57/DATA!S57)*100</f>
        <v>0</v>
      </c>
      <c r="CN54" s="69">
        <f>(DATA!DL57/DATA!T57)*100</f>
        <v>0</v>
      </c>
      <c r="CO54" s="69">
        <f>(DATA!DM57/DATA!U57)*100</f>
        <v>0</v>
      </c>
      <c r="CP54" s="69">
        <f>(DATA!DN57/DATA!V57)*100</f>
        <v>0</v>
      </c>
      <c r="CQ54" s="69">
        <f>(DATA!DO57/DATA!W57)*100</f>
        <v>0</v>
      </c>
      <c r="CR54" s="69">
        <f>(DATA!DP57/DATA!X57)*100</f>
        <v>0</v>
      </c>
      <c r="CS54" s="69">
        <f>(DATA!DQ57/DATA!Y57)*100</f>
        <v>0</v>
      </c>
      <c r="CT54" s="93">
        <f t="shared" si="2"/>
        <v>100</v>
      </c>
      <c r="CU54" s="86">
        <f t="shared" si="3"/>
        <v>100</v>
      </c>
      <c r="CV54" s="86">
        <f t="shared" si="4"/>
        <v>100</v>
      </c>
      <c r="CW54" s="86">
        <f t="shared" si="5"/>
        <v>100</v>
      </c>
      <c r="CX54" s="88">
        <f t="shared" si="6"/>
        <v>100</v>
      </c>
      <c r="CY54" s="88">
        <f t="shared" si="7"/>
        <v>100</v>
      </c>
      <c r="CZ54" s="88">
        <f t="shared" si="8"/>
        <v>100</v>
      </c>
      <c r="DA54" s="88">
        <f t="shared" si="38"/>
        <v>100</v>
      </c>
      <c r="DB54" s="88">
        <f t="shared" si="39"/>
        <v>100</v>
      </c>
      <c r="DC54" s="88">
        <f t="shared" si="40"/>
        <v>100</v>
      </c>
      <c r="DD54" s="88">
        <f t="shared" si="41"/>
        <v>100</v>
      </c>
      <c r="DE54" s="88">
        <f t="shared" si="41"/>
        <v>100</v>
      </c>
      <c r="DF54" s="93">
        <f t="shared" si="9"/>
        <v>100</v>
      </c>
      <c r="DG54" s="86">
        <f t="shared" si="10"/>
        <v>100</v>
      </c>
      <c r="DH54" s="86">
        <f t="shared" si="11"/>
        <v>100</v>
      </c>
      <c r="DI54" s="86">
        <f t="shared" si="12"/>
        <v>100</v>
      </c>
      <c r="DJ54" s="88">
        <f t="shared" si="13"/>
        <v>99.999999999999986</v>
      </c>
      <c r="DK54" s="88">
        <f t="shared" si="14"/>
        <v>100</v>
      </c>
      <c r="DL54" s="88">
        <f t="shared" si="15"/>
        <v>100</v>
      </c>
      <c r="DM54" s="88">
        <f t="shared" si="29"/>
        <v>100</v>
      </c>
      <c r="DN54" s="88">
        <f t="shared" si="30"/>
        <v>100</v>
      </c>
      <c r="DO54" s="88">
        <f t="shared" si="31"/>
        <v>100</v>
      </c>
      <c r="DP54" s="88">
        <f t="shared" si="32"/>
        <v>100</v>
      </c>
      <c r="DQ54" s="88">
        <f t="shared" si="33"/>
        <v>100</v>
      </c>
    </row>
    <row r="55" spans="1:121">
      <c r="A55" s="66" t="s">
        <v>55</v>
      </c>
      <c r="B55" s="69">
        <f>(DATA!Z58/DATA!B58)*100</f>
        <v>53.688524590163937</v>
      </c>
      <c r="C55" s="40">
        <f>(DATA!AA58/DATA!C58)*100</f>
        <v>51.396648044692739</v>
      </c>
      <c r="D55" s="40">
        <f>(DATA!AB58/DATA!D58)*100</f>
        <v>49.544626593806925</v>
      </c>
      <c r="E55" s="40">
        <f>(DATA!AC58/DATA!E58)*100</f>
        <v>46.219686162624825</v>
      </c>
      <c r="F55" s="69">
        <f>(DATA!AD58/DATA!F58)*100</f>
        <v>42.105263157894733</v>
      </c>
      <c r="G55" s="69">
        <f>(DATA!AE58/DATA!G58)*100</f>
        <v>41.52431011826544</v>
      </c>
      <c r="H55" s="69">
        <f>(DATA!AF58/DATA!H58)*100</f>
        <v>43.209876543209873</v>
      </c>
      <c r="I55" s="69">
        <f>(DATA!AG58/DATA!I58)*100</f>
        <v>38.718291054739652</v>
      </c>
      <c r="J55" s="69">
        <f>(DATA!AH58/DATA!J58)*100</f>
        <v>37.564102564102562</v>
      </c>
      <c r="K55" s="69">
        <f>(DATA!AI58/DATA!K58)*100</f>
        <v>34.731182795698921</v>
      </c>
      <c r="L55" s="69">
        <f>(DATA!AJ58/DATA!L58)*100</f>
        <v>33.41260404280618</v>
      </c>
      <c r="M55" s="69">
        <f>(DATA!AK58/DATA!M58)*100</f>
        <v>35.903337169159954</v>
      </c>
      <c r="N55" s="79">
        <f>(DATA!AL58/DATA!B58)*100</f>
        <v>46.311475409836063</v>
      </c>
      <c r="O55" s="40">
        <f>(DATA!AM58/DATA!C58)*100</f>
        <v>48.603351955307261</v>
      </c>
      <c r="P55" s="40">
        <f>(DATA!AN58/DATA!D58)*100</f>
        <v>50.455373406193083</v>
      </c>
      <c r="Q55" s="40">
        <f>(DATA!AO58/DATA!E58)*100</f>
        <v>53.780313837375182</v>
      </c>
      <c r="R55" s="69">
        <f>(DATA!AP58/DATA!F58)*100</f>
        <v>57.894736842105267</v>
      </c>
      <c r="S55" s="69">
        <f>(DATA!AQ58/DATA!G58)*100</f>
        <v>58.47568988173456</v>
      </c>
      <c r="T55" s="69">
        <f>(DATA!AR58/DATA!H58)*100</f>
        <v>56.79012345679012</v>
      </c>
      <c r="U55" s="69">
        <f>(DATA!AS58/DATA!I58)*100</f>
        <v>61.281708945260348</v>
      </c>
      <c r="V55" s="69">
        <f>(DATA!AT58/DATA!J58)*100</f>
        <v>62.435897435897438</v>
      </c>
      <c r="W55" s="69">
        <f>(DATA!AU58/DATA!K58)*100</f>
        <v>65.268817204301072</v>
      </c>
      <c r="X55" s="69">
        <f>(DATA!AV58/DATA!L58)*100</f>
        <v>66.58739595719382</v>
      </c>
      <c r="Y55" s="69">
        <f>(DATA!AW58/DATA!M58)*100</f>
        <v>64.096662830840046</v>
      </c>
      <c r="Z55" s="79">
        <f>(DATA!AX58/DATA!N58)*100</f>
        <v>89.754098360655746</v>
      </c>
      <c r="AA55" s="40">
        <f>(DATA!AY58/DATA!O58)*100</f>
        <v>88.268156424581008</v>
      </c>
      <c r="AB55" s="40">
        <f>(DATA!AZ58/DATA!P58)*100</f>
        <v>85.792349726775953</v>
      </c>
      <c r="AC55" s="40">
        <f>(DATA!BA58/DATA!Q58)*100</f>
        <v>84.428571428571431</v>
      </c>
      <c r="AD55" s="69">
        <f>(DATA!BB58/DATA!R58)*100</f>
        <v>87.058823529411768</v>
      </c>
      <c r="AE55" s="69">
        <f>(DATA!BC58/DATA!S58)*100</f>
        <v>82.740447957839251</v>
      </c>
      <c r="AF55" s="69">
        <f>(DATA!BD58/DATA!T58)*100</f>
        <v>82.644628099173559</v>
      </c>
      <c r="AG55" s="69">
        <f>(DATA!BE58/DATA!U58)*100</f>
        <v>81.596752368064955</v>
      </c>
      <c r="AH55" s="69">
        <f>(DATA!BF58/DATA!V58)*100</f>
        <v>82.664941785252267</v>
      </c>
      <c r="AI55" s="69">
        <f>(DATA!BG58/DATA!W58)*100</f>
        <v>81.978021978021971</v>
      </c>
      <c r="AJ55" s="69">
        <f>(DATA!BH58/DATA!X58)*100</f>
        <v>81.773997569866339</v>
      </c>
      <c r="AK55" s="69">
        <f>(DATA!BI58/DATA!Y58)*100</f>
        <v>79.603729603729604</v>
      </c>
      <c r="AL55" s="79">
        <f>(DATA!BJ58/DATA!N58)*100</f>
        <v>6.557377049180328</v>
      </c>
      <c r="AM55" s="40">
        <f>(DATA!BK58/DATA!O58)*100</f>
        <v>6.8901303538175043</v>
      </c>
      <c r="AN55" s="40">
        <f>(DATA!BL58/DATA!P58)*100</f>
        <v>9.4717668488160296</v>
      </c>
      <c r="AO55" s="40">
        <f>(DATA!BM58/DATA!Q58)*100</f>
        <v>11</v>
      </c>
      <c r="AP55" s="69">
        <f>(DATA!BN58/DATA!R58)*100</f>
        <v>8.8235294117647065</v>
      </c>
      <c r="AQ55" s="69">
        <f>(DATA!BO58/DATA!S58)*100</f>
        <v>9.0909090909090917</v>
      </c>
      <c r="AR55" s="69">
        <f>(DATA!BP58/DATA!T58)*100</f>
        <v>11.983471074380166</v>
      </c>
      <c r="AS55" s="69">
        <f>(DATA!BQ58/DATA!U58)*100</f>
        <v>10.825439783491204</v>
      </c>
      <c r="AT55" s="69">
        <f>(DATA!BR58/DATA!V58)*100</f>
        <v>11.772315653298836</v>
      </c>
      <c r="AU55" s="69">
        <f>(DATA!BS58/DATA!W58)*100</f>
        <v>10.87912087912088</v>
      </c>
      <c r="AV55" s="69">
        <f>(DATA!BT58/DATA!X58)*100</f>
        <v>9.8420413122721744</v>
      </c>
      <c r="AW55" s="69">
        <f>(DATA!BU58/DATA!Y58)*100</f>
        <v>11.771561771561771</v>
      </c>
      <c r="AX55" s="41">
        <f>IF(DATA!BV58&gt;0,(DATA!BV58/DATA!BJ58)*100,"NA")</f>
        <v>28.125</v>
      </c>
      <c r="AY55" s="40">
        <f>IF(DATA!BW58&gt;0,(DATA!BW58/DATA!BK58)*100,"NA")</f>
        <v>27.027027027027028</v>
      </c>
      <c r="AZ55" s="40" t="str">
        <f>IF(DATA!BX58&gt;0,(DATA!BX58/DATA!BL58)*100,"NA")</f>
        <v>NA</v>
      </c>
      <c r="BA55" s="40">
        <f>IF(DATA!BY58&gt;0,(DATA!BY58/DATA!BM58)*100,"NA")</f>
        <v>50.649350649350644</v>
      </c>
      <c r="BB55" s="40" t="str">
        <f>IF(DATA!BZ58&gt;0,(DATA!BZ58/DATA!BN58)*100,"NA")</f>
        <v>NA</v>
      </c>
      <c r="BC55" s="40">
        <f>IF(DATA!CA58&gt;0,(DATA!CA58/DATA!BO58)*100,"NA")</f>
        <v>34.782608695652172</v>
      </c>
      <c r="BD55" s="40">
        <f>IF(DATA!CB58&gt;0,(DATA!CB58/DATA!BP58)*100,"NA")</f>
        <v>29.885057471264371</v>
      </c>
      <c r="BE55" s="40">
        <f>IF(DATA!CC58&gt;0,(DATA!CC58/DATA!BQ58)*100,"NA")</f>
        <v>26.25</v>
      </c>
      <c r="BF55" s="40">
        <f>IF(DATA!CD58&gt;0,(DATA!CD58/DATA!BR58)*100,"NA")</f>
        <v>26.373626373626376</v>
      </c>
      <c r="BG55" s="40">
        <f>IF(DATA!CE58&gt;0,(DATA!CE58/DATA!BS58)*100,"NA")</f>
        <v>22.222222222222221</v>
      </c>
      <c r="BH55" s="40" t="str">
        <f>IF(DATA!CF58&gt;0,(DATA!CF58/DATA!BT58)*100,"NA")</f>
        <v>NA</v>
      </c>
      <c r="BI55" s="40">
        <f>IF(DATA!CG58&gt;0,(DATA!CG58/DATA!BU58)*100,"NA")</f>
        <v>16.831683168316832</v>
      </c>
      <c r="BJ55" s="79">
        <f>(DATA!CH58/DATA!N58)*100</f>
        <v>2.6639344262295079</v>
      </c>
      <c r="BK55" s="40">
        <f>(DATA!CI58/DATA!O58)*100</f>
        <v>2.7932960893854748</v>
      </c>
      <c r="BL55" s="40">
        <f>(DATA!CJ58/DATA!P58)*100</f>
        <v>2.7322404371584699</v>
      </c>
      <c r="BM55" s="40">
        <f>(DATA!CK58/DATA!Q58)*100</f>
        <v>2.5714285714285712</v>
      </c>
      <c r="BN55" s="69">
        <f>(DATA!CL58/DATA!R58)*100</f>
        <v>2.5</v>
      </c>
      <c r="BO55" s="69">
        <f>(DATA!CM58/DATA!S58)*100</f>
        <v>6.3241106719367588</v>
      </c>
      <c r="BP55" s="69">
        <f>(DATA!CN58/DATA!T58)*100</f>
        <v>3.1680440771349865</v>
      </c>
      <c r="BQ55" s="69">
        <f>(DATA!CO58/DATA!U58)*100</f>
        <v>2.8416779431664412</v>
      </c>
      <c r="BR55" s="69">
        <f>(DATA!CP58/DATA!V58)*100</f>
        <v>3.1047865459249677</v>
      </c>
      <c r="BS55" s="69">
        <f>(DATA!CQ58/DATA!W58)*100</f>
        <v>4.6153846153846159</v>
      </c>
      <c r="BT55" s="69">
        <f>(DATA!CR58/DATA!X58)*100</f>
        <v>4.6172539489671935</v>
      </c>
      <c r="BU55" s="69">
        <f>(DATA!CS58/DATA!Y58)*100</f>
        <v>4.3123543123543122</v>
      </c>
      <c r="BV55" s="79">
        <f>(DATA!CT58/DATA!N58)*100</f>
        <v>0</v>
      </c>
      <c r="BW55" s="40">
        <f>(DATA!CU58/DATA!O58)*100</f>
        <v>0</v>
      </c>
      <c r="BX55" s="40">
        <f>(DATA!CV58/DATA!P58)*100</f>
        <v>0</v>
      </c>
      <c r="BY55" s="40">
        <f>(DATA!CW58/DATA!Q58)*100</f>
        <v>0</v>
      </c>
      <c r="BZ55" s="69">
        <f>(DATA!CX58/DATA!R58)*100</f>
        <v>0</v>
      </c>
      <c r="CA55" s="69">
        <f>(DATA!CY58/DATA!S58)*100</f>
        <v>0</v>
      </c>
      <c r="CB55" s="69">
        <f>(DATA!CZ58/DATA!T58)*100</f>
        <v>0</v>
      </c>
      <c r="CC55" s="69">
        <f>(DATA!DA58/DATA!U58)*100</f>
        <v>0</v>
      </c>
      <c r="CD55" s="69">
        <f>(DATA!DB58/DATA!V58)*100</f>
        <v>0</v>
      </c>
      <c r="CE55" s="69">
        <f>(DATA!DC58/DATA!W58)*100</f>
        <v>0.10989010989010989</v>
      </c>
      <c r="CF55" s="69">
        <f>(DATA!DD58/DATA!X58)*100</f>
        <v>0.36452004860267312</v>
      </c>
      <c r="CG55" s="69">
        <f>(DATA!DE58/DATA!Y58)*100</f>
        <v>0.58275058275058278</v>
      </c>
      <c r="CH55" s="79">
        <f>(DATA!DF58/DATA!N58)*100</f>
        <v>1.0245901639344261</v>
      </c>
      <c r="CI55" s="40">
        <f>(DATA!DG58/DATA!O58)*100</f>
        <v>2.0484171322160147</v>
      </c>
      <c r="CJ55" s="40">
        <f>(DATA!DH58/DATA!P58)*100</f>
        <v>2.0036429872495445</v>
      </c>
      <c r="CK55" s="40">
        <f>(DATA!DI58/DATA!Q58)*100</f>
        <v>2</v>
      </c>
      <c r="CL55" s="69">
        <f>(DATA!DJ58/DATA!R58)*100</f>
        <v>1.6176470588235297</v>
      </c>
      <c r="CM55" s="69">
        <f>(DATA!DK58/DATA!S58)*100</f>
        <v>1.8445322793148879</v>
      </c>
      <c r="CN55" s="69">
        <f>(DATA!DL58/DATA!T58)*100</f>
        <v>2.2038567493112948</v>
      </c>
      <c r="CO55" s="69">
        <f>(DATA!DM58/DATA!U58)*100</f>
        <v>4.7361299052774015</v>
      </c>
      <c r="CP55" s="69">
        <f>(DATA!DN58/DATA!V58)*100</f>
        <v>2.4579560155239331</v>
      </c>
      <c r="CQ55" s="69">
        <f>(DATA!DO58/DATA!W58)*100</f>
        <v>2.4175824175824179</v>
      </c>
      <c r="CR55" s="69">
        <f>(DATA!DP58/DATA!X58)*100</f>
        <v>3.4021871202916159</v>
      </c>
      <c r="CS55" s="69">
        <f>(DATA!DQ58/DATA!Y58)*100</f>
        <v>3.7296037296037294</v>
      </c>
      <c r="CT55" s="93">
        <f t="shared" si="2"/>
        <v>100</v>
      </c>
      <c r="CU55" s="86">
        <f t="shared" si="3"/>
        <v>100</v>
      </c>
      <c r="CV55" s="86">
        <f t="shared" si="4"/>
        <v>100</v>
      </c>
      <c r="CW55" s="86">
        <f t="shared" si="5"/>
        <v>100</v>
      </c>
      <c r="CX55" s="88">
        <f t="shared" si="6"/>
        <v>100</v>
      </c>
      <c r="CY55" s="88">
        <f t="shared" si="7"/>
        <v>100</v>
      </c>
      <c r="CZ55" s="88">
        <f t="shared" si="8"/>
        <v>100</v>
      </c>
      <c r="DA55" s="88">
        <f t="shared" si="38"/>
        <v>100</v>
      </c>
      <c r="DB55" s="88">
        <f t="shared" si="39"/>
        <v>100</v>
      </c>
      <c r="DC55" s="88">
        <f t="shared" si="40"/>
        <v>100</v>
      </c>
      <c r="DD55" s="88">
        <f t="shared" si="41"/>
        <v>100</v>
      </c>
      <c r="DE55" s="88">
        <f t="shared" si="41"/>
        <v>100</v>
      </c>
      <c r="DF55" s="93">
        <f t="shared" si="9"/>
        <v>100</v>
      </c>
      <c r="DG55" s="86">
        <f t="shared" si="10"/>
        <v>100</v>
      </c>
      <c r="DH55" s="86">
        <f t="shared" si="11"/>
        <v>100</v>
      </c>
      <c r="DI55" s="86">
        <f t="shared" si="12"/>
        <v>100</v>
      </c>
      <c r="DJ55" s="88">
        <f t="shared" si="13"/>
        <v>100</v>
      </c>
      <c r="DK55" s="88">
        <f t="shared" si="14"/>
        <v>99.999999999999986</v>
      </c>
      <c r="DL55" s="88">
        <f t="shared" si="15"/>
        <v>100</v>
      </c>
      <c r="DM55" s="88">
        <f t="shared" si="29"/>
        <v>100</v>
      </c>
      <c r="DN55" s="88">
        <f t="shared" si="30"/>
        <v>100</v>
      </c>
      <c r="DO55" s="88">
        <f t="shared" si="31"/>
        <v>100</v>
      </c>
      <c r="DP55" s="88">
        <f t="shared" si="32"/>
        <v>100</v>
      </c>
      <c r="DQ55" s="88">
        <f t="shared" si="33"/>
        <v>100</v>
      </c>
    </row>
    <row r="56" spans="1:121">
      <c r="A56" s="66" t="s">
        <v>62</v>
      </c>
      <c r="B56" s="69">
        <f>(DATA!Z59/DATA!B59)*100</f>
        <v>54.054054054054056</v>
      </c>
      <c r="C56" s="40">
        <f>(DATA!AA59/DATA!C59)*100</f>
        <v>75</v>
      </c>
      <c r="D56" s="40">
        <f>(DATA!AB59/DATA!D59)*100</f>
        <v>68.181818181818173</v>
      </c>
      <c r="E56" s="40">
        <f>(DATA!AC59/DATA!E59)*100</f>
        <v>84.615384615384613</v>
      </c>
      <c r="F56" s="69">
        <f>(DATA!AD59/DATA!F59)*100</f>
        <v>63.636363636363633</v>
      </c>
      <c r="G56" s="69">
        <f>(DATA!AE59/DATA!G59)*100</f>
        <v>38.888888888888893</v>
      </c>
      <c r="H56" s="69">
        <f>(DATA!AF59/DATA!H59)*100</f>
        <v>30</v>
      </c>
      <c r="I56" s="69">
        <f>(DATA!AG59/DATA!I59)*100</f>
        <v>46.666666666666664</v>
      </c>
      <c r="J56" s="69">
        <f>(DATA!AH59/DATA!J59)*100</f>
        <v>28.888888888888886</v>
      </c>
      <c r="K56" s="69">
        <f>(DATA!AI59/DATA!K59)*100</f>
        <v>50</v>
      </c>
      <c r="L56" s="69">
        <f>(DATA!AJ59/DATA!L59)*100</f>
        <v>51.428571428571423</v>
      </c>
      <c r="M56" s="69">
        <f>(DATA!AK59/DATA!M59)*100</f>
        <v>43.333333333333336</v>
      </c>
      <c r="N56" s="79">
        <f>(DATA!AL59/DATA!B59)*100</f>
        <v>45.945945945945951</v>
      </c>
      <c r="O56" s="40">
        <f>(DATA!AM59/DATA!C59)*100</f>
        <v>25</v>
      </c>
      <c r="P56" s="40">
        <f>(DATA!AN59/DATA!D59)*100</f>
        <v>31.818181818181817</v>
      </c>
      <c r="Q56" s="40">
        <f>(DATA!AO59/DATA!E59)*100</f>
        <v>15.384615384615385</v>
      </c>
      <c r="R56" s="69">
        <f>(DATA!AP59/DATA!F59)*100</f>
        <v>36.363636363636367</v>
      </c>
      <c r="S56" s="69">
        <f>(DATA!AQ59/DATA!G59)*100</f>
        <v>61.111111111111114</v>
      </c>
      <c r="T56" s="69">
        <f>(DATA!AR59/DATA!H59)*100</f>
        <v>70</v>
      </c>
      <c r="U56" s="69">
        <f>(DATA!AS59/DATA!I59)*100</f>
        <v>53.333333333333336</v>
      </c>
      <c r="V56" s="69">
        <f>(DATA!AT59/DATA!J59)*100</f>
        <v>71.111111111111114</v>
      </c>
      <c r="W56" s="69">
        <f>(DATA!AU59/DATA!K59)*100</f>
        <v>50</v>
      </c>
      <c r="X56" s="69">
        <f>(DATA!AV59/DATA!L59)*100</f>
        <v>48.571428571428569</v>
      </c>
      <c r="Y56" s="69">
        <f>(DATA!AW59/DATA!M59)*100</f>
        <v>56.666666666666664</v>
      </c>
      <c r="Z56" s="79">
        <f>(DATA!AX59/DATA!N59)*100</f>
        <v>100</v>
      </c>
      <c r="AA56" s="40">
        <f>(DATA!AY59/DATA!O59)*100</f>
        <v>96.428571428571431</v>
      </c>
      <c r="AB56" s="40">
        <f>(DATA!AZ59/DATA!P59)*100</f>
        <v>100</v>
      </c>
      <c r="AC56" s="40">
        <f>(DATA!BA59/DATA!Q59)*100</f>
        <v>100</v>
      </c>
      <c r="AD56" s="69">
        <f>(DATA!BB59/DATA!R59)*100</f>
        <v>100</v>
      </c>
      <c r="AE56" s="69">
        <f>(DATA!BC59/DATA!S59)*100</f>
        <v>100</v>
      </c>
      <c r="AF56" s="69">
        <f>(DATA!BD59/DATA!T59)*100</f>
        <v>100</v>
      </c>
      <c r="AG56" s="69">
        <f>(DATA!BE59/DATA!U59)*100</f>
        <v>100</v>
      </c>
      <c r="AH56" s="69">
        <f>(DATA!BF59/DATA!V59)*100</f>
        <v>95.555555555555557</v>
      </c>
      <c r="AI56" s="69">
        <f>(DATA!BG59/DATA!W59)*100</f>
        <v>96.296296296296291</v>
      </c>
      <c r="AJ56" s="69">
        <f>(DATA!BH59/DATA!X59)*100</f>
        <v>91.428571428571431</v>
      </c>
      <c r="AK56" s="69">
        <f>(DATA!BI59/DATA!Y59)*100</f>
        <v>90</v>
      </c>
      <c r="AL56" s="79">
        <f>(DATA!BJ59/DATA!N59)*100</f>
        <v>0</v>
      </c>
      <c r="AM56" s="40">
        <f>(DATA!BK59/DATA!O59)*100</f>
        <v>0</v>
      </c>
      <c r="AN56" s="40">
        <f>(DATA!BL59/DATA!P59)*100</f>
        <v>0</v>
      </c>
      <c r="AO56" s="40">
        <f>(DATA!BM59/DATA!Q59)*100</f>
        <v>0</v>
      </c>
      <c r="AP56" s="69">
        <f>(DATA!BN59/DATA!R59)*100</f>
        <v>0</v>
      </c>
      <c r="AQ56" s="69">
        <f>(DATA!BO59/DATA!S59)*100</f>
        <v>0</v>
      </c>
      <c r="AR56" s="69">
        <f>(DATA!BP59/DATA!T59)*100</f>
        <v>0</v>
      </c>
      <c r="AS56" s="69">
        <f>(DATA!BQ59/DATA!U59)*100</f>
        <v>0</v>
      </c>
      <c r="AT56" s="69">
        <f>(DATA!BR59/DATA!V59)*100</f>
        <v>0</v>
      </c>
      <c r="AU56" s="69">
        <f>(DATA!BS59/DATA!W59)*100</f>
        <v>0</v>
      </c>
      <c r="AV56" s="69">
        <f>(DATA!BT59/DATA!X59)*100</f>
        <v>0</v>
      </c>
      <c r="AW56" s="69">
        <f>(DATA!BU59/DATA!Y59)*100</f>
        <v>0</v>
      </c>
      <c r="AX56" s="41" t="str">
        <f>IF(DATA!BV59&gt;0,(DATA!BV59/DATA!BJ59)*100,"NA")</f>
        <v>NA</v>
      </c>
      <c r="AY56" s="40" t="str">
        <f>IF(DATA!BW59&gt;0,(DATA!BW59/DATA!BK59)*100,"NA")</f>
        <v>NA</v>
      </c>
      <c r="AZ56" s="40" t="str">
        <f>IF(DATA!BX59&gt;0,(DATA!BX59/DATA!BL59)*100,"NA")</f>
        <v>NA</v>
      </c>
      <c r="BA56" s="40" t="str">
        <f>IF(DATA!BY59&gt;0,(DATA!BY59/DATA!BM59)*100,"NA")</f>
        <v>NA</v>
      </c>
      <c r="BB56" s="40" t="str">
        <f>IF(DATA!BZ59&gt;0,(DATA!BZ59/DATA!BN59)*100,"NA")</f>
        <v>NA</v>
      </c>
      <c r="BC56" s="40" t="str">
        <f>IF(DATA!CA59&gt;0,(DATA!CA59/DATA!BO59)*100,"NA")</f>
        <v>NA</v>
      </c>
      <c r="BD56" s="40" t="str">
        <f>IF(DATA!CB59&gt;0,(DATA!CB59/DATA!BP59)*100,"NA")</f>
        <v>NA</v>
      </c>
      <c r="BE56" s="40" t="str">
        <f>IF(DATA!CC59&gt;0,(DATA!CC59/DATA!BQ59)*100,"NA")</f>
        <v>NA</v>
      </c>
      <c r="BF56" s="40" t="str">
        <f>IF(DATA!CD59&gt;0,(DATA!CD59/DATA!BR59)*100,"NA")</f>
        <v>NA</v>
      </c>
      <c r="BG56" s="40" t="str">
        <f>IF(DATA!CE59&gt;0,(DATA!CE59/DATA!BS59)*100,"NA")</f>
        <v>NA</v>
      </c>
      <c r="BH56" s="40" t="str">
        <f>IF(DATA!CF59&gt;0,(DATA!CF59/DATA!BT59)*100,"NA")</f>
        <v>NA</v>
      </c>
      <c r="BI56" s="40" t="str">
        <f>IF(DATA!CG59&gt;0,(DATA!CG59/DATA!BU59)*100,"NA")</f>
        <v>NA</v>
      </c>
      <c r="BJ56" s="79">
        <f>(DATA!CH59/DATA!N59)*100</f>
        <v>0</v>
      </c>
      <c r="BK56" s="40">
        <f>(DATA!CI59/DATA!O59)*100</f>
        <v>0</v>
      </c>
      <c r="BL56" s="40">
        <f>(DATA!CJ59/DATA!P59)*100</f>
        <v>0</v>
      </c>
      <c r="BM56" s="40">
        <f>(DATA!CK59/DATA!Q59)*100</f>
        <v>0</v>
      </c>
      <c r="BN56" s="69">
        <f>(DATA!CL59/DATA!R59)*100</f>
        <v>0</v>
      </c>
      <c r="BO56" s="69">
        <f>(DATA!CM59/DATA!S59)*100</f>
        <v>0</v>
      </c>
      <c r="BP56" s="69">
        <f>(DATA!CN59/DATA!T59)*100</f>
        <v>0</v>
      </c>
      <c r="BQ56" s="69">
        <f>(DATA!CO59/DATA!U59)*100</f>
        <v>0</v>
      </c>
      <c r="BR56" s="69">
        <f>(DATA!CP59/DATA!V59)*100</f>
        <v>0</v>
      </c>
      <c r="BS56" s="69">
        <f>(DATA!CQ59/DATA!W59)*100</f>
        <v>3.7037037037037033</v>
      </c>
      <c r="BT56" s="69">
        <f>(DATA!CR59/DATA!X59)*100</f>
        <v>8.5714285714285712</v>
      </c>
      <c r="BU56" s="69">
        <f>(DATA!CS59/DATA!Y59)*100</f>
        <v>10</v>
      </c>
      <c r="BV56" s="79">
        <f>(DATA!CT59/DATA!N59)*100</f>
        <v>0</v>
      </c>
      <c r="BW56" s="40">
        <f>(DATA!CU59/DATA!O59)*100</f>
        <v>0</v>
      </c>
      <c r="BX56" s="40">
        <f>(DATA!CV59/DATA!P59)*100</f>
        <v>0</v>
      </c>
      <c r="BY56" s="40">
        <f>(DATA!CW59/DATA!Q59)*100</f>
        <v>0</v>
      </c>
      <c r="BZ56" s="69">
        <f>(DATA!CX59/DATA!R59)*100</f>
        <v>0</v>
      </c>
      <c r="CA56" s="69">
        <f>(DATA!CY59/DATA!S59)*100</f>
        <v>0</v>
      </c>
      <c r="CB56" s="69">
        <f>(DATA!CZ59/DATA!T59)*100</f>
        <v>0</v>
      </c>
      <c r="CC56" s="69">
        <f>(DATA!DA59/DATA!U59)*100</f>
        <v>0</v>
      </c>
      <c r="CD56" s="69">
        <f>(DATA!DB59/DATA!V59)*100</f>
        <v>0</v>
      </c>
      <c r="CE56" s="69">
        <f>(DATA!DC59/DATA!W59)*100</f>
        <v>0</v>
      </c>
      <c r="CF56" s="69">
        <f>(DATA!DD59/DATA!X59)*100</f>
        <v>0</v>
      </c>
      <c r="CG56" s="69">
        <f>(DATA!DE59/DATA!Y59)*100</f>
        <v>0</v>
      </c>
      <c r="CH56" s="79">
        <f>(DATA!DF59/DATA!N59)*100</f>
        <v>0</v>
      </c>
      <c r="CI56" s="40">
        <f>(DATA!DG59/DATA!O59)*100</f>
        <v>3.5714285714285712</v>
      </c>
      <c r="CJ56" s="40">
        <f>(DATA!DH59/DATA!P59)*100</f>
        <v>0</v>
      </c>
      <c r="CK56" s="40">
        <f>(DATA!DI59/DATA!Q59)*100</f>
        <v>0</v>
      </c>
      <c r="CL56" s="69">
        <f>(DATA!DJ59/DATA!R59)*100</f>
        <v>0</v>
      </c>
      <c r="CM56" s="69">
        <f>(DATA!DK59/DATA!S59)*100</f>
        <v>0</v>
      </c>
      <c r="CN56" s="69">
        <f>(DATA!DL59/DATA!T59)*100</f>
        <v>0</v>
      </c>
      <c r="CO56" s="69">
        <f>(DATA!DM59/DATA!U59)*100</f>
        <v>0</v>
      </c>
      <c r="CP56" s="69">
        <f>(DATA!DN59/DATA!V59)*100</f>
        <v>4.4444444444444446</v>
      </c>
      <c r="CQ56" s="69">
        <f>(DATA!DO59/DATA!W59)*100</f>
        <v>0</v>
      </c>
      <c r="CR56" s="69">
        <f>(DATA!DP59/DATA!X59)*100</f>
        <v>0</v>
      </c>
      <c r="CS56" s="69">
        <f>(DATA!DQ59/DATA!Y59)*100</f>
        <v>0</v>
      </c>
      <c r="CT56" s="93">
        <f t="shared" si="2"/>
        <v>100</v>
      </c>
      <c r="CU56" s="86">
        <f t="shared" si="3"/>
        <v>100</v>
      </c>
      <c r="CV56" s="86">
        <f t="shared" si="4"/>
        <v>99.999999999999986</v>
      </c>
      <c r="CW56" s="86">
        <f t="shared" si="5"/>
        <v>100</v>
      </c>
      <c r="CX56" s="88">
        <f t="shared" si="6"/>
        <v>100</v>
      </c>
      <c r="CY56" s="88">
        <f t="shared" si="7"/>
        <v>100</v>
      </c>
      <c r="CZ56" s="88">
        <f t="shared" si="8"/>
        <v>100</v>
      </c>
      <c r="DA56" s="88">
        <f t="shared" si="38"/>
        <v>100</v>
      </c>
      <c r="DB56" s="88">
        <f t="shared" si="39"/>
        <v>100</v>
      </c>
      <c r="DC56" s="88">
        <f t="shared" si="40"/>
        <v>100</v>
      </c>
      <c r="DD56" s="88">
        <f t="shared" si="41"/>
        <v>100</v>
      </c>
      <c r="DE56" s="88">
        <f t="shared" si="41"/>
        <v>100</v>
      </c>
      <c r="DF56" s="93">
        <f t="shared" si="9"/>
        <v>100</v>
      </c>
      <c r="DG56" s="86">
        <f t="shared" si="10"/>
        <v>100</v>
      </c>
      <c r="DH56" s="86">
        <f t="shared" si="11"/>
        <v>100</v>
      </c>
      <c r="DI56" s="86">
        <f t="shared" si="12"/>
        <v>100</v>
      </c>
      <c r="DJ56" s="88">
        <f t="shared" si="13"/>
        <v>100</v>
      </c>
      <c r="DK56" s="88">
        <f t="shared" si="14"/>
        <v>100</v>
      </c>
      <c r="DL56" s="88">
        <f t="shared" si="15"/>
        <v>100</v>
      </c>
      <c r="DM56" s="88">
        <f t="shared" si="29"/>
        <v>100</v>
      </c>
      <c r="DN56" s="88">
        <f t="shared" si="30"/>
        <v>100</v>
      </c>
      <c r="DO56" s="88">
        <f t="shared" si="31"/>
        <v>100</v>
      </c>
      <c r="DP56" s="88">
        <f t="shared" si="32"/>
        <v>100</v>
      </c>
      <c r="DQ56" s="88">
        <f t="shared" si="33"/>
        <v>100</v>
      </c>
    </row>
    <row r="57" spans="1:121">
      <c r="A57" s="66" t="s">
        <v>63</v>
      </c>
      <c r="B57" s="69">
        <f>(DATA!Z60/DATA!B60)*100</f>
        <v>58.735440931780367</v>
      </c>
      <c r="C57" s="40">
        <f>(DATA!AA60/DATA!C60)*100</f>
        <v>53.445378151260506</v>
      </c>
      <c r="D57" s="40">
        <f>(DATA!AB60/DATA!D60)*100</f>
        <v>52.411575562700961</v>
      </c>
      <c r="E57" s="40">
        <f>(DATA!AC60/DATA!E60)*100</f>
        <v>51.683501683501689</v>
      </c>
      <c r="F57" s="69">
        <f>(DATA!AD60/DATA!F60)*100</f>
        <v>47.375328083989501</v>
      </c>
      <c r="G57" s="69">
        <f>(DATA!AE60/DATA!G60)*100</f>
        <v>45.907473309608541</v>
      </c>
      <c r="H57" s="69">
        <f>(DATA!AF60/DATA!H60)*100</f>
        <v>46.995994659546056</v>
      </c>
      <c r="I57" s="69">
        <f>(DATA!AG60/DATA!I60)*100</f>
        <v>46.556122448979593</v>
      </c>
      <c r="J57" s="69">
        <f>(DATA!AH60/DATA!J60)*100</f>
        <v>43.626806833114323</v>
      </c>
      <c r="K57" s="69">
        <f>(DATA!AI60/DATA!K60)*100</f>
        <v>41.078305519897306</v>
      </c>
      <c r="L57" s="69">
        <f>(DATA!AJ60/DATA!L60)*100</f>
        <v>39.438502673796791</v>
      </c>
      <c r="M57" s="69">
        <f>(DATA!AK60/DATA!M60)*100</f>
        <v>39.674593241551939</v>
      </c>
      <c r="N57" s="79">
        <f>(DATA!AL60/DATA!B60)*100</f>
        <v>41.264559068219633</v>
      </c>
      <c r="O57" s="40">
        <f>(DATA!AM60/DATA!C60)*100</f>
        <v>46.554621848739494</v>
      </c>
      <c r="P57" s="40">
        <f>(DATA!AN60/DATA!D60)*100</f>
        <v>47.588424437299039</v>
      </c>
      <c r="Q57" s="40">
        <f>(DATA!AO60/DATA!E60)*100</f>
        <v>48.316498316498318</v>
      </c>
      <c r="R57" s="69">
        <f>(DATA!AP60/DATA!F60)*100</f>
        <v>52.624671916010499</v>
      </c>
      <c r="S57" s="69">
        <f>(DATA!AQ60/DATA!G60)*100</f>
        <v>54.092526690391466</v>
      </c>
      <c r="T57" s="69">
        <f>(DATA!AR60/DATA!H60)*100</f>
        <v>53.004005340453944</v>
      </c>
      <c r="U57" s="69">
        <f>(DATA!AS60/DATA!I60)*100</f>
        <v>53.443877551020414</v>
      </c>
      <c r="V57" s="69">
        <f>(DATA!AT60/DATA!J60)*100</f>
        <v>56.373193166885684</v>
      </c>
      <c r="W57" s="69">
        <f>(DATA!AU60/DATA!K60)*100</f>
        <v>58.921694480102694</v>
      </c>
      <c r="X57" s="69">
        <f>(DATA!AV60/DATA!L60)*100</f>
        <v>60.561497326203209</v>
      </c>
      <c r="Y57" s="69">
        <f>(DATA!AW60/DATA!M60)*100</f>
        <v>60.325406758448061</v>
      </c>
      <c r="Z57" s="79">
        <f>(DATA!AX60/DATA!N60)*100</f>
        <v>76.871880199667217</v>
      </c>
      <c r="AA57" s="40">
        <f>(DATA!AY60/DATA!O60)*100</f>
        <v>74.789915966386559</v>
      </c>
      <c r="AB57" s="40">
        <f>(DATA!AZ60/DATA!P60)*100</f>
        <v>76.366559485530544</v>
      </c>
      <c r="AC57" s="40">
        <f>(DATA!BA60/DATA!Q60)*100</f>
        <v>77.403035413153447</v>
      </c>
      <c r="AD57" s="69">
        <f>(DATA!BB60/DATA!R60)*100</f>
        <v>77.338603425559953</v>
      </c>
      <c r="AE57" s="69">
        <f>(DATA!BC60/DATA!S60)*100</f>
        <v>76.629766297662968</v>
      </c>
      <c r="AF57" s="69">
        <f>(DATA!BD60/DATA!T60)*100</f>
        <v>76.986301369863014</v>
      </c>
      <c r="AG57" s="69">
        <f>(DATA!BE60/DATA!U60)*100</f>
        <v>75.619295958279011</v>
      </c>
      <c r="AH57" s="69">
        <f>(DATA!BF60/DATA!V60)*100</f>
        <v>75.103734439834028</v>
      </c>
      <c r="AI57" s="69">
        <f>(DATA!BG60/DATA!W60)*100</f>
        <v>70.712401055408975</v>
      </c>
      <c r="AJ57" s="69">
        <f>(DATA!BH60/DATA!X60)*100</f>
        <v>71.447902571041936</v>
      </c>
      <c r="AK57" s="69">
        <f>(DATA!BI60/DATA!Y60)*100</f>
        <v>70.318471337579609</v>
      </c>
      <c r="AL57" s="79">
        <f>(DATA!BJ60/DATA!N60)*100</f>
        <v>16.638935108153078</v>
      </c>
      <c r="AM57" s="40">
        <f>(DATA!BK60/DATA!O60)*100</f>
        <v>19.159663865546221</v>
      </c>
      <c r="AN57" s="40">
        <f>(DATA!BL60/DATA!P60)*100</f>
        <v>19.45337620578778</v>
      </c>
      <c r="AO57" s="40">
        <f>(DATA!BM60/DATA!Q60)*100</f>
        <v>18.718381112984822</v>
      </c>
      <c r="AP57" s="69">
        <f>(DATA!BN60/DATA!R60)*100</f>
        <v>16.073781291172594</v>
      </c>
      <c r="AQ57" s="69">
        <f>(DATA!BO60/DATA!S60)*100</f>
        <v>16.236162361623617</v>
      </c>
      <c r="AR57" s="69">
        <f>(DATA!BP60/DATA!T60)*100</f>
        <v>15.068493150684931</v>
      </c>
      <c r="AS57" s="69">
        <f>(DATA!BQ60/DATA!U60)*100</f>
        <v>16.036505867014341</v>
      </c>
      <c r="AT57" s="69">
        <f>(DATA!BR60/DATA!V60)*100</f>
        <v>15.905947441217149</v>
      </c>
      <c r="AU57" s="69">
        <f>(DATA!BS60/DATA!W60)*100</f>
        <v>18.865435356200528</v>
      </c>
      <c r="AV57" s="69">
        <f>(DATA!BT60/DATA!X60)*100</f>
        <v>17.320703653585927</v>
      </c>
      <c r="AW57" s="69">
        <f>(DATA!BU60/DATA!Y60)*100</f>
        <v>18.853503184713379</v>
      </c>
      <c r="AX57" s="41">
        <f>IF(DATA!BV60&gt;0,(DATA!BV60/DATA!BJ60)*100,"NA")</f>
        <v>36</v>
      </c>
      <c r="AY57" s="40">
        <f>IF(DATA!BW60&gt;0,(DATA!BW60/DATA!BK60)*100,"NA")</f>
        <v>33.333333333333329</v>
      </c>
      <c r="AZ57" s="40">
        <f>IF(DATA!BX60&gt;0,(DATA!BX60/DATA!BL60)*100,"NA")</f>
        <v>28.925619834710741</v>
      </c>
      <c r="BA57" s="40">
        <f>IF(DATA!BY60&gt;0,(DATA!BY60/DATA!BM60)*100,"NA")</f>
        <v>32.432432432432435</v>
      </c>
      <c r="BB57" s="40" t="str">
        <f>IF(DATA!BZ60&gt;0,(DATA!BZ60/DATA!BN60)*100,"NA")</f>
        <v>NA</v>
      </c>
      <c r="BC57" s="40">
        <f>IF(DATA!CA60&gt;0,(DATA!CA60/DATA!BO60)*100,"NA")</f>
        <v>29.545454545454547</v>
      </c>
      <c r="BD57" s="40">
        <f>IF(DATA!CB60&gt;0,(DATA!CB60/DATA!BP60)*100,"NA")</f>
        <v>36.363636363636367</v>
      </c>
      <c r="BE57" s="40">
        <f>IF(DATA!CC60&gt;0,(DATA!CC60/DATA!BQ60)*100,"NA")</f>
        <v>31.707317073170731</v>
      </c>
      <c r="BF57" s="40">
        <f>IF(DATA!CD60&gt;0,(DATA!CD60/DATA!BR60)*100,"NA")</f>
        <v>33.043478260869563</v>
      </c>
      <c r="BG57" s="40">
        <f>IF(DATA!CE60&gt;0,(DATA!CE60/DATA!BS60)*100,"NA")</f>
        <v>39.86013986013986</v>
      </c>
      <c r="BH57" s="40" t="str">
        <f>IF(DATA!CF60&gt;0,(DATA!CF60/DATA!BT60)*100,"NA")</f>
        <v>NA</v>
      </c>
      <c r="BI57" s="40" t="str">
        <f>IF(DATA!CG60&gt;0,(DATA!CG60/DATA!BU60)*100,"NA")</f>
        <v>NA</v>
      </c>
      <c r="BJ57" s="79">
        <f>(DATA!CH60/DATA!N60)*100</f>
        <v>4.6589018302828622</v>
      </c>
      <c r="BK57" s="40">
        <f>(DATA!CI60/DATA!O60)*100</f>
        <v>4.7058823529411766</v>
      </c>
      <c r="BL57" s="40">
        <f>(DATA!CJ60/DATA!P60)*100</f>
        <v>3.054662379421222</v>
      </c>
      <c r="BM57" s="40">
        <f>(DATA!CK60/DATA!Q60)*100</f>
        <v>2.3608768971332208</v>
      </c>
      <c r="BN57" s="69">
        <f>(DATA!CL60/DATA!R60)*100</f>
        <v>4.7430830039525684</v>
      </c>
      <c r="BO57" s="69">
        <f>(DATA!CM60/DATA!S60)*100</f>
        <v>4.7970479704797047</v>
      </c>
      <c r="BP57" s="69">
        <f>(DATA!CN60/DATA!T60)*100</f>
        <v>5.2054794520547949</v>
      </c>
      <c r="BQ57" s="69">
        <f>(DATA!CO60/DATA!U60)*100</f>
        <v>5.7366362451108213</v>
      </c>
      <c r="BR57" s="69">
        <f>(DATA!CP60/DATA!V60)*100</f>
        <v>5.809128630705394</v>
      </c>
      <c r="BS57" s="69">
        <f>(DATA!CQ60/DATA!W60)*100</f>
        <v>7.1240105540897103</v>
      </c>
      <c r="BT57" s="69">
        <f>(DATA!CR60/DATA!X60)*100</f>
        <v>7.1718538565629224</v>
      </c>
      <c r="BU57" s="69">
        <f>(DATA!CS60/DATA!Y60)*100</f>
        <v>7.515923566878981</v>
      </c>
      <c r="BV57" s="79">
        <f>(DATA!CT60/DATA!N60)*100</f>
        <v>0</v>
      </c>
      <c r="BW57" s="40">
        <f>(DATA!CU60/DATA!O60)*100</f>
        <v>0</v>
      </c>
      <c r="BX57" s="40">
        <f>(DATA!CV60/DATA!P60)*100</f>
        <v>0</v>
      </c>
      <c r="BY57" s="40">
        <f>(DATA!CW60/DATA!Q60)*100</f>
        <v>0</v>
      </c>
      <c r="BZ57" s="69">
        <f>(DATA!CX60/DATA!R60)*100</f>
        <v>0</v>
      </c>
      <c r="CA57" s="69">
        <f>(DATA!CY60/DATA!S60)*100</f>
        <v>0</v>
      </c>
      <c r="CB57" s="69">
        <f>(DATA!CZ60/DATA!T60)*100</f>
        <v>0</v>
      </c>
      <c r="CC57" s="69">
        <f>(DATA!DA60/DATA!U60)*100</f>
        <v>0</v>
      </c>
      <c r="CD57" s="69">
        <f>(DATA!DB60/DATA!V60)*100</f>
        <v>0.41493775933609961</v>
      </c>
      <c r="CE57" s="69">
        <f>(DATA!DC60/DATA!W60)*100</f>
        <v>0.26385224274406333</v>
      </c>
      <c r="CF57" s="69">
        <f>(DATA!DD60/DATA!X60)*100</f>
        <v>0.13531799729364005</v>
      </c>
      <c r="CG57" s="69">
        <f>(DATA!DE60/DATA!Y60)*100</f>
        <v>0</v>
      </c>
      <c r="CH57" s="79">
        <f>(DATA!DF60/DATA!N60)*100</f>
        <v>1.8302828618968388</v>
      </c>
      <c r="CI57" s="40">
        <f>(DATA!DG60/DATA!O60)*100</f>
        <v>1.3445378151260505</v>
      </c>
      <c r="CJ57" s="40">
        <f>(DATA!DH60/DATA!P60)*100</f>
        <v>1.1254019292604502</v>
      </c>
      <c r="CK57" s="40">
        <f>(DATA!DI60/DATA!Q60)*100</f>
        <v>1.5177065767284992</v>
      </c>
      <c r="CL57" s="69">
        <f>(DATA!DJ60/DATA!R60)*100</f>
        <v>1.8445322793148879</v>
      </c>
      <c r="CM57" s="69">
        <f>(DATA!DK60/DATA!S60)*100</f>
        <v>2.3370233702337022</v>
      </c>
      <c r="CN57" s="69">
        <f>(DATA!DL60/DATA!T60)*100</f>
        <v>2.7397260273972601</v>
      </c>
      <c r="CO57" s="69">
        <f>(DATA!DM60/DATA!U60)*100</f>
        <v>2.6075619295958279</v>
      </c>
      <c r="CP57" s="69">
        <f>(DATA!DN60/DATA!V60)*100</f>
        <v>2.7662517289073305</v>
      </c>
      <c r="CQ57" s="69">
        <f>(DATA!DO60/DATA!W60)*100</f>
        <v>3.0343007915567282</v>
      </c>
      <c r="CR57" s="69">
        <f>(DATA!DP60/DATA!X60)*100</f>
        <v>3.9242219215155618</v>
      </c>
      <c r="CS57" s="69">
        <f>(DATA!DQ60/DATA!Y60)*100</f>
        <v>3.3121019108280256</v>
      </c>
      <c r="CT57" s="93">
        <f t="shared" si="2"/>
        <v>100</v>
      </c>
      <c r="CU57" s="86">
        <f t="shared" si="3"/>
        <v>100</v>
      </c>
      <c r="CV57" s="86">
        <f t="shared" si="4"/>
        <v>100</v>
      </c>
      <c r="CW57" s="86">
        <f t="shared" si="5"/>
        <v>100</v>
      </c>
      <c r="CX57" s="88">
        <f t="shared" si="6"/>
        <v>100</v>
      </c>
      <c r="CY57" s="88">
        <f t="shared" si="7"/>
        <v>100</v>
      </c>
      <c r="CZ57" s="88">
        <f t="shared" si="8"/>
        <v>100</v>
      </c>
      <c r="DA57" s="88">
        <f t="shared" si="38"/>
        <v>100</v>
      </c>
      <c r="DB57" s="88">
        <f t="shared" si="39"/>
        <v>100</v>
      </c>
      <c r="DC57" s="88">
        <f t="shared" si="40"/>
        <v>100</v>
      </c>
      <c r="DD57" s="88">
        <f t="shared" si="41"/>
        <v>100</v>
      </c>
      <c r="DE57" s="88">
        <f t="shared" si="41"/>
        <v>100</v>
      </c>
      <c r="DF57" s="93">
        <f t="shared" si="9"/>
        <v>100</v>
      </c>
      <c r="DG57" s="86">
        <f t="shared" si="10"/>
        <v>100</v>
      </c>
      <c r="DH57" s="86">
        <f t="shared" si="11"/>
        <v>100</v>
      </c>
      <c r="DI57" s="86">
        <f t="shared" si="12"/>
        <v>99.999999999999986</v>
      </c>
      <c r="DJ57" s="88">
        <f t="shared" si="13"/>
        <v>100</v>
      </c>
      <c r="DK57" s="88">
        <f t="shared" si="14"/>
        <v>100</v>
      </c>
      <c r="DL57" s="88">
        <f t="shared" si="15"/>
        <v>100</v>
      </c>
      <c r="DM57" s="88">
        <f t="shared" si="29"/>
        <v>100</v>
      </c>
      <c r="DN57" s="88">
        <f t="shared" si="30"/>
        <v>100</v>
      </c>
      <c r="DO57" s="88">
        <f t="shared" si="31"/>
        <v>100</v>
      </c>
      <c r="DP57" s="88">
        <f t="shared" si="32"/>
        <v>99.999999999999986</v>
      </c>
      <c r="DQ57" s="88">
        <f t="shared" si="33"/>
        <v>100</v>
      </c>
    </row>
    <row r="58" spans="1:121">
      <c r="A58" s="66" t="s">
        <v>65</v>
      </c>
      <c r="B58" s="69">
        <f>(DATA!Z61/DATA!B61)*100</f>
        <v>64.124056999161766</v>
      </c>
      <c r="C58" s="40">
        <f>(DATA!AA61/DATA!C61)*100</f>
        <v>60.916666666666664</v>
      </c>
      <c r="D58" s="40">
        <f>(DATA!AB61/DATA!D61)*100</f>
        <v>56.357142857142861</v>
      </c>
      <c r="E58" s="40">
        <f>(DATA!AC61/DATA!E61)*100</f>
        <v>53.275453827940012</v>
      </c>
      <c r="F58" s="69">
        <f>(DATA!AD61/DATA!F61)*100</f>
        <v>51.370344342937457</v>
      </c>
      <c r="G58" s="69">
        <f>(DATA!AE61/DATA!G61)*100</f>
        <v>50.493653032440058</v>
      </c>
      <c r="H58" s="69">
        <f>(DATA!AF61/DATA!H61)*100</f>
        <v>48.981723237597912</v>
      </c>
      <c r="I58" s="69">
        <f>(DATA!AG61/DATA!I61)*100</f>
        <v>47.027663331371393</v>
      </c>
      <c r="J58" s="69">
        <f>(DATA!AH61/DATA!J61)*100</f>
        <v>46.014877789585547</v>
      </c>
      <c r="K58" s="69">
        <f>(DATA!AI61/DATA!K61)*100</f>
        <v>45.624195624195622</v>
      </c>
      <c r="L58" s="69">
        <f>(DATA!AJ61/DATA!L61)*100</f>
        <v>44.413563090605891</v>
      </c>
      <c r="M58" s="69">
        <f>(DATA!AK61/DATA!M61)*100</f>
        <v>44.171779141104295</v>
      </c>
      <c r="N58" s="79">
        <f>(DATA!AL61/DATA!B61)*100</f>
        <v>35.87594300083822</v>
      </c>
      <c r="O58" s="40">
        <f>(DATA!AM61/DATA!C61)*100</f>
        <v>39.083333333333329</v>
      </c>
      <c r="P58" s="40">
        <f>(DATA!AN61/DATA!D61)*100</f>
        <v>43.642857142857146</v>
      </c>
      <c r="Q58" s="40">
        <f>(DATA!AO61/DATA!E61)*100</f>
        <v>46.724546172059981</v>
      </c>
      <c r="R58" s="69">
        <f>(DATA!AP61/DATA!F61)*100</f>
        <v>48.629655657062543</v>
      </c>
      <c r="S58" s="69">
        <f>(DATA!AQ61/DATA!G61)*100</f>
        <v>49.506346967559942</v>
      </c>
      <c r="T58" s="69">
        <f>(DATA!AR61/DATA!H61)*100</f>
        <v>51.018276762402095</v>
      </c>
      <c r="U58" s="69">
        <f>(DATA!AS61/DATA!I61)*100</f>
        <v>52.972336668628607</v>
      </c>
      <c r="V58" s="69">
        <f>(DATA!AT61/DATA!J61)*100</f>
        <v>53.985122210414445</v>
      </c>
      <c r="W58" s="69">
        <f>(DATA!AU61/DATA!K61)*100</f>
        <v>54.375804375804371</v>
      </c>
      <c r="X58" s="69">
        <f>(DATA!AV61/DATA!L61)*100</f>
        <v>55.586436909394109</v>
      </c>
      <c r="Y58" s="69">
        <f>(DATA!AW61/DATA!M61)*100</f>
        <v>55.828220858895705</v>
      </c>
      <c r="Z58" s="79">
        <f>(DATA!AX61/DATA!N61)*100</f>
        <v>85.163453478625314</v>
      </c>
      <c r="AA58" s="40">
        <f>(DATA!AY61/DATA!O61)*100</f>
        <v>85</v>
      </c>
      <c r="AB58" s="40">
        <f>(DATA!AZ61/DATA!P61)*100</f>
        <v>83.962264150943398</v>
      </c>
      <c r="AC58" s="40">
        <f>(DATA!BA61/DATA!Q61)*100</f>
        <v>82.543443917851505</v>
      </c>
      <c r="AD58" s="69">
        <f>(DATA!BB61/DATA!R61)*100</f>
        <v>80.49132947976878</v>
      </c>
      <c r="AE58" s="69">
        <f>(DATA!BC61/DATA!S61)*100</f>
        <v>80.656673804425409</v>
      </c>
      <c r="AF58" s="69">
        <f>(DATA!BD61/DATA!T61)*100</f>
        <v>75.026343519494205</v>
      </c>
      <c r="AG58" s="69">
        <f>(DATA!BE61/DATA!U61)*100</f>
        <v>77.744451109778041</v>
      </c>
      <c r="AH58" s="69">
        <f>(DATA!BF61/DATA!V61)*100</f>
        <v>76.605995717344754</v>
      </c>
      <c r="AI58" s="69">
        <f>(DATA!BG61/DATA!W61)*100</f>
        <v>78.373143963847653</v>
      </c>
      <c r="AJ58" s="69">
        <f>(DATA!BH61/DATA!X61)*100</f>
        <v>71.932773109243698</v>
      </c>
      <c r="AK58" s="69">
        <f>(DATA!BI61/DATA!Y61)*100</f>
        <v>66.741699493528415</v>
      </c>
      <c r="AL58" s="79">
        <f>(DATA!BJ61/DATA!N61)*100</f>
        <v>9.5557418273260684</v>
      </c>
      <c r="AM58" s="40">
        <f>(DATA!BK61/DATA!O61)*100</f>
        <v>9.9166666666666661</v>
      </c>
      <c r="AN58" s="40">
        <f>(DATA!BL61/DATA!P61)*100</f>
        <v>9.9419448476052246</v>
      </c>
      <c r="AO58" s="40">
        <f>(DATA!BM61/DATA!Q61)*100</f>
        <v>10.66350710900474</v>
      </c>
      <c r="AP58" s="69">
        <f>(DATA!BN61/DATA!R61)*100</f>
        <v>10.187861271676301</v>
      </c>
      <c r="AQ58" s="69">
        <f>(DATA!BO61/DATA!S61)*100</f>
        <v>10.706638115631693</v>
      </c>
      <c r="AR58" s="69">
        <f>(DATA!BP61/DATA!T61)*100</f>
        <v>14.64699683877766</v>
      </c>
      <c r="AS58" s="69">
        <f>(DATA!BQ61/DATA!U61)*100</f>
        <v>11.337732453509298</v>
      </c>
      <c r="AT58" s="69">
        <f>(DATA!BR61/DATA!V61)*100</f>
        <v>12.044967880085652</v>
      </c>
      <c r="AU58" s="69">
        <f>(DATA!BS61/DATA!W61)*100</f>
        <v>11.168495803744351</v>
      </c>
      <c r="AV58" s="69">
        <f>(DATA!BT61/DATA!X61)*100</f>
        <v>13.389355742296919</v>
      </c>
      <c r="AW58" s="69">
        <f>(DATA!BU61/DATA!Y61)*100</f>
        <v>15.813168261114239</v>
      </c>
      <c r="AX58" s="41">
        <f>IF(DATA!BV61&gt;0,(DATA!BV61/DATA!BJ61)*100,"NA")</f>
        <v>12.280701754385964</v>
      </c>
      <c r="AY58" s="40">
        <f>IF(DATA!BW61&gt;0,(DATA!BW61/DATA!BK61)*100,"NA")</f>
        <v>11.76470588235294</v>
      </c>
      <c r="AZ58" s="40" t="str">
        <f>IF(DATA!BX61&gt;0,(DATA!BX61/DATA!BL61)*100,"NA")</f>
        <v>NA</v>
      </c>
      <c r="BA58" s="40" t="str">
        <f>IF(DATA!BY61&gt;0,(DATA!BY61/DATA!BM61)*100,"NA")</f>
        <v>NA</v>
      </c>
      <c r="BB58" s="40" t="str">
        <f>IF(DATA!BZ61&gt;0,(DATA!BZ61/DATA!BN61)*100,"NA")</f>
        <v>NA</v>
      </c>
      <c r="BC58" s="40" t="str">
        <f>IF(DATA!CA61&gt;0,(DATA!CA61/DATA!BO61)*100,"NA")</f>
        <v>NA</v>
      </c>
      <c r="BD58" s="40">
        <f>IF(DATA!CB61&gt;0,(DATA!CB61/DATA!BP61)*100,"NA")</f>
        <v>24.820143884892087</v>
      </c>
      <c r="BE58" s="40" t="str">
        <f>IF(DATA!CC61&gt;0,(DATA!CC61/DATA!BQ61)*100,"NA")</f>
        <v>NA</v>
      </c>
      <c r="BF58" s="40" t="str">
        <f>IF(DATA!CD61&gt;0,(DATA!CD61/DATA!BR61)*100,"NA")</f>
        <v>NA</v>
      </c>
      <c r="BG58" s="40" t="str">
        <f>IF(DATA!CE61&gt;0,(DATA!CE61/DATA!BS61)*100,"NA")</f>
        <v>NA</v>
      </c>
      <c r="BH58" s="40" t="str">
        <f>IF(DATA!CF61&gt;0,(DATA!CF61/DATA!BT61)*100,"NA")</f>
        <v>NA</v>
      </c>
      <c r="BI58" s="40" t="str">
        <f>IF(DATA!CG61&gt;0,(DATA!CG61/DATA!BU61)*100,"NA")</f>
        <v>NA</v>
      </c>
      <c r="BJ58" s="79">
        <f>(DATA!CH61/DATA!N61)*100</f>
        <v>3.9396479463537304</v>
      </c>
      <c r="BK58" s="40">
        <f>(DATA!CI61/DATA!O61)*100</f>
        <v>3.6666666666666665</v>
      </c>
      <c r="BL58" s="40">
        <f>(DATA!CJ61/DATA!P61)*100</f>
        <v>4.7895500725689404</v>
      </c>
      <c r="BM58" s="40">
        <f>(DATA!CK61/DATA!Q61)*100</f>
        <v>4.9763033175355451</v>
      </c>
      <c r="BN58" s="69">
        <f>(DATA!CL61/DATA!R61)*100</f>
        <v>6.5751445086705207</v>
      </c>
      <c r="BO58" s="69">
        <f>(DATA!CM61/DATA!S61)*100</f>
        <v>5.7102069950035688</v>
      </c>
      <c r="BP58" s="69">
        <f>(DATA!CN61/DATA!T61)*100</f>
        <v>6.9546891464699678</v>
      </c>
      <c r="BQ58" s="69">
        <f>(DATA!CO61/DATA!U61)*100</f>
        <v>7.2585482903419321</v>
      </c>
      <c r="BR58" s="69">
        <f>(DATA!CP61/DATA!V61)*100</f>
        <v>7.119914346895075</v>
      </c>
      <c r="BS58" s="69">
        <f>(DATA!CQ61/DATA!W61)*100</f>
        <v>6.71400903808909</v>
      </c>
      <c r="BT58" s="69">
        <f>(DATA!CR61/DATA!X61)*100</f>
        <v>9.5798319327731107</v>
      </c>
      <c r="BU58" s="69">
        <f>(DATA!CS61/DATA!Y61)*100</f>
        <v>11.536297129994374</v>
      </c>
      <c r="BV58" s="79">
        <f>(DATA!CT61/DATA!N61)*100</f>
        <v>0</v>
      </c>
      <c r="BW58" s="40">
        <f>(DATA!CU61/DATA!O61)*100</f>
        <v>0</v>
      </c>
      <c r="BX58" s="40">
        <f>(DATA!CV61/DATA!P61)*100</f>
        <v>0</v>
      </c>
      <c r="BY58" s="40">
        <f>(DATA!CW61/DATA!Q61)*100</f>
        <v>0</v>
      </c>
      <c r="BZ58" s="69">
        <f>(DATA!CX61/DATA!R61)*100</f>
        <v>0</v>
      </c>
      <c r="CA58" s="69">
        <f>(DATA!CY61/DATA!S61)*100</f>
        <v>0</v>
      </c>
      <c r="CB58" s="69">
        <f>(DATA!CZ61/DATA!T61)*100</f>
        <v>0</v>
      </c>
      <c r="CC58" s="69">
        <f>(DATA!DA61/DATA!U61)*100</f>
        <v>0</v>
      </c>
      <c r="CD58" s="69">
        <f>(DATA!DB61/DATA!V61)*100</f>
        <v>0.10706638115631692</v>
      </c>
      <c r="CE58" s="69">
        <f>(DATA!DC61/DATA!W61)*100</f>
        <v>0.38734667527437056</v>
      </c>
      <c r="CF58" s="69">
        <f>(DATA!DD61/DATA!X61)*100</f>
        <v>0.61624649859943981</v>
      </c>
      <c r="CG58" s="69">
        <f>(DATA!DE61/DATA!Y61)*100</f>
        <v>1.0692177827799663</v>
      </c>
      <c r="CH58" s="79">
        <f>(DATA!DF61/DATA!N61)*100</f>
        <v>1.3411567476948869</v>
      </c>
      <c r="CI58" s="40">
        <f>(DATA!DG61/DATA!O61)*100</f>
        <v>1.4166666666666665</v>
      </c>
      <c r="CJ58" s="40">
        <f>(DATA!DH61/DATA!P61)*100</f>
        <v>1.3062409288824384</v>
      </c>
      <c r="CK58" s="40">
        <f>(DATA!DI61/DATA!Q61)*100</f>
        <v>1.8167456556082147</v>
      </c>
      <c r="CL58" s="69">
        <f>(DATA!DJ61/DATA!R61)*100</f>
        <v>2.745664739884393</v>
      </c>
      <c r="CM58" s="69">
        <f>(DATA!DK61/DATA!S61)*100</f>
        <v>2.9264810849393292</v>
      </c>
      <c r="CN58" s="69">
        <f>(DATA!DL61/DATA!T61)*100</f>
        <v>3.3719704952581662</v>
      </c>
      <c r="CO58" s="69">
        <f>(DATA!DM61/DATA!U61)*100</f>
        <v>3.6592681463707262</v>
      </c>
      <c r="CP58" s="69">
        <f>(DATA!DN61/DATA!V61)*100</f>
        <v>4.1220556745182009</v>
      </c>
      <c r="CQ58" s="69">
        <f>(DATA!DO61/DATA!W61)*100</f>
        <v>3.357004519044545</v>
      </c>
      <c r="CR58" s="69">
        <f>(DATA!DP61/DATA!X61)*100</f>
        <v>4.4817927170868348</v>
      </c>
      <c r="CS58" s="69">
        <f>(DATA!DQ61/DATA!Y61)*100</f>
        <v>4.8396173325830052</v>
      </c>
      <c r="CT58" s="93">
        <f t="shared" si="2"/>
        <v>99.999999999999986</v>
      </c>
      <c r="CU58" s="86">
        <f t="shared" si="3"/>
        <v>100</v>
      </c>
      <c r="CV58" s="86">
        <f t="shared" si="4"/>
        <v>100</v>
      </c>
      <c r="CW58" s="86">
        <f t="shared" si="5"/>
        <v>100</v>
      </c>
      <c r="CX58" s="88">
        <f t="shared" si="6"/>
        <v>100</v>
      </c>
      <c r="CY58" s="88">
        <f t="shared" si="7"/>
        <v>100</v>
      </c>
      <c r="CZ58" s="88">
        <f t="shared" si="8"/>
        <v>100</v>
      </c>
      <c r="DA58" s="88">
        <f t="shared" si="38"/>
        <v>100</v>
      </c>
      <c r="DB58" s="88">
        <f t="shared" si="39"/>
        <v>100</v>
      </c>
      <c r="DC58" s="88">
        <f t="shared" si="40"/>
        <v>100</v>
      </c>
      <c r="DD58" s="88">
        <f t="shared" si="41"/>
        <v>100</v>
      </c>
      <c r="DE58" s="88">
        <f t="shared" si="41"/>
        <v>100</v>
      </c>
      <c r="DF58" s="93">
        <f t="shared" si="9"/>
        <v>100</v>
      </c>
      <c r="DG58" s="86">
        <f t="shared" si="10"/>
        <v>100</v>
      </c>
      <c r="DH58" s="86">
        <f t="shared" si="11"/>
        <v>100</v>
      </c>
      <c r="DI58" s="86">
        <f t="shared" si="12"/>
        <v>100</v>
      </c>
      <c r="DJ58" s="88">
        <f t="shared" si="13"/>
        <v>100</v>
      </c>
      <c r="DK58" s="88">
        <f t="shared" si="14"/>
        <v>100</v>
      </c>
      <c r="DL58" s="88">
        <f t="shared" si="15"/>
        <v>100</v>
      </c>
      <c r="DM58" s="88">
        <f t="shared" si="29"/>
        <v>100</v>
      </c>
      <c r="DN58" s="88">
        <f t="shared" si="30"/>
        <v>100</v>
      </c>
      <c r="DO58" s="88">
        <f t="shared" si="31"/>
        <v>100</v>
      </c>
      <c r="DP58" s="88">
        <f t="shared" si="32"/>
        <v>100</v>
      </c>
      <c r="DQ58" s="88">
        <f t="shared" si="33"/>
        <v>100</v>
      </c>
    </row>
    <row r="59" spans="1:121">
      <c r="A59" s="66" t="s">
        <v>69</v>
      </c>
      <c r="B59" s="69">
        <f>(DATA!Z62/DATA!B62)*100</f>
        <v>55.608974358974365</v>
      </c>
      <c r="C59" s="40">
        <f>(DATA!AA62/DATA!C62)*100</f>
        <v>53.956834532374096</v>
      </c>
      <c r="D59" s="40">
        <f>(DATA!AB62/DATA!D62)*100</f>
        <v>52.513966480446925</v>
      </c>
      <c r="E59" s="40">
        <f>(DATA!AC62/DATA!E62)*100</f>
        <v>52.427184466019419</v>
      </c>
      <c r="F59" s="69">
        <f>(DATA!AD62/DATA!F62)*100</f>
        <v>44.481605351170565</v>
      </c>
      <c r="G59" s="69">
        <f>(DATA!AE62/DATA!G62)*100</f>
        <v>41.140529531568227</v>
      </c>
      <c r="H59" s="69">
        <f>(DATA!AF62/DATA!H62)*100</f>
        <v>44.734389561975767</v>
      </c>
      <c r="I59" s="69">
        <f>(DATA!AG62/DATA!I62)*100</f>
        <v>40.440597954366645</v>
      </c>
      <c r="J59" s="69">
        <f>(DATA!AH62/DATA!J62)*100</f>
        <v>40.485512920908377</v>
      </c>
      <c r="K59" s="69">
        <f>(DATA!AI62/DATA!K62)*100</f>
        <v>42.284569138276552</v>
      </c>
      <c r="L59" s="69">
        <f>(DATA!AJ62/DATA!L62)*100</f>
        <v>43.160127253446447</v>
      </c>
      <c r="M59" s="69">
        <f>(DATA!AK62/DATA!M62)*100</f>
        <v>41.779497098646033</v>
      </c>
      <c r="N59" s="79">
        <f>(DATA!AL62/DATA!B62)*100</f>
        <v>44.391025641025635</v>
      </c>
      <c r="O59" s="40">
        <f>(DATA!AM62/DATA!C62)*100</f>
        <v>46.043165467625904</v>
      </c>
      <c r="P59" s="40">
        <f>(DATA!AN62/DATA!D62)*100</f>
        <v>47.486033519553075</v>
      </c>
      <c r="Q59" s="40">
        <f>(DATA!AO62/DATA!E62)*100</f>
        <v>47.572815533980581</v>
      </c>
      <c r="R59" s="69">
        <f>(DATA!AP62/DATA!F62)*100</f>
        <v>55.518394648829428</v>
      </c>
      <c r="S59" s="69">
        <f>(DATA!AQ62/DATA!G62)*100</f>
        <v>58.859470468431773</v>
      </c>
      <c r="T59" s="69">
        <f>(DATA!AR62/DATA!H62)*100</f>
        <v>55.265610438024225</v>
      </c>
      <c r="U59" s="69">
        <f>(DATA!AS62/DATA!I62)*100</f>
        <v>59.559402045633355</v>
      </c>
      <c r="V59" s="69">
        <f>(DATA!AT62/DATA!J62)*100</f>
        <v>59.514487079091616</v>
      </c>
      <c r="W59" s="69">
        <f>(DATA!AU62/DATA!K62)*100</f>
        <v>57.715430861723448</v>
      </c>
      <c r="X59" s="69">
        <f>(DATA!AV62/DATA!L62)*100</f>
        <v>56.839872746553553</v>
      </c>
      <c r="Y59" s="69">
        <f>(DATA!AW62/DATA!M62)*100</f>
        <v>58.220502901353967</v>
      </c>
      <c r="Z59" s="79">
        <f>(DATA!AX62/DATA!N62)*100</f>
        <v>90.705128205128204</v>
      </c>
      <c r="AA59" s="40">
        <f>(DATA!AY62/DATA!O62)*100</f>
        <v>87.194244604316552</v>
      </c>
      <c r="AB59" s="40">
        <f>(DATA!AZ62/DATA!P62)*100</f>
        <v>86.452513966480453</v>
      </c>
      <c r="AC59" s="40">
        <f>(DATA!BA62/DATA!Q62)*100</f>
        <v>85.991678224687931</v>
      </c>
      <c r="AD59" s="69">
        <f>(DATA!BB62/DATA!R62)*100</f>
        <v>88.938547486033514</v>
      </c>
      <c r="AE59" s="69">
        <f>(DATA!BC62/DATA!S62)*100</f>
        <v>87.983706720977594</v>
      </c>
      <c r="AF59" s="69">
        <f>(DATA!BD62/DATA!T62)*100</f>
        <v>89.128397375820057</v>
      </c>
      <c r="AG59" s="69">
        <f>(DATA!BE62/DATA!U62)*100</f>
        <v>87.312844759653274</v>
      </c>
      <c r="AH59" s="69">
        <f>(DATA!BF62/DATA!V62)*100</f>
        <v>86.577708006279437</v>
      </c>
      <c r="AI59" s="69">
        <f>(DATA!BG62/DATA!W62)*100</f>
        <v>87.802419354838719</v>
      </c>
      <c r="AJ59" s="69">
        <f>(DATA!BH62/DATA!X62)*100</f>
        <v>85.775401069518722</v>
      </c>
      <c r="AK59" s="69">
        <f>(DATA!BI62/DATA!Y62)*100</f>
        <v>83.757338551859092</v>
      </c>
      <c r="AL59" s="79">
        <f>(DATA!BJ62/DATA!N62)*100</f>
        <v>8.0128205128205128</v>
      </c>
      <c r="AM59" s="40">
        <f>(DATA!BK62/DATA!O62)*100</f>
        <v>11.654676258992806</v>
      </c>
      <c r="AN59" s="40">
        <f>(DATA!BL62/DATA!P62)*100</f>
        <v>11.731843575418994</v>
      </c>
      <c r="AO59" s="40">
        <f>(DATA!BM62/DATA!Q62)*100</f>
        <v>11.511789181692095</v>
      </c>
      <c r="AP59" s="69">
        <f>(DATA!BN62/DATA!R62)*100</f>
        <v>8.4916201117318426</v>
      </c>
      <c r="AQ59" s="69">
        <f>(DATA!BO62/DATA!S62)*100</f>
        <v>8.7576374745417525</v>
      </c>
      <c r="AR59" s="69">
        <f>(DATA!BP62/DATA!T62)*100</f>
        <v>8.0599812558575437</v>
      </c>
      <c r="AS59" s="69">
        <f>(DATA!BQ62/DATA!U62)*100</f>
        <v>9.7714736012608352</v>
      </c>
      <c r="AT59" s="69">
        <f>(DATA!BR62/DATA!V62)*100</f>
        <v>10.125588697017267</v>
      </c>
      <c r="AU59" s="69">
        <f>(DATA!BS62/DATA!W62)*100</f>
        <v>8.870967741935484</v>
      </c>
      <c r="AV59" s="69">
        <f>(DATA!BT62/DATA!X62)*100</f>
        <v>11.122994652406417</v>
      </c>
      <c r="AW59" s="69">
        <f>(DATA!BU62/DATA!Y62)*100</f>
        <v>12.524461839530332</v>
      </c>
      <c r="AX59" s="41" t="str">
        <f>IF(DATA!BV62&gt;0,(DATA!BV62/DATA!BJ62)*100,"NA")</f>
        <v>NA</v>
      </c>
      <c r="AY59" s="40" t="str">
        <f>IF(DATA!BW62&gt;0,(DATA!BW62/DATA!BK62)*100,"NA")</f>
        <v>NA</v>
      </c>
      <c r="AZ59" s="40" t="str">
        <f>IF(DATA!BX62&gt;0,(DATA!BX62/DATA!BL62)*100,"NA")</f>
        <v>NA</v>
      </c>
      <c r="BA59" s="40" t="str">
        <f>IF(DATA!BY62&gt;0,(DATA!BY62/DATA!BM62)*100,"NA")</f>
        <v>NA</v>
      </c>
      <c r="BB59" s="40" t="str">
        <f>IF(DATA!BZ62&gt;0,(DATA!BZ62/DATA!BN62)*100,"NA")</f>
        <v>NA</v>
      </c>
      <c r="BC59" s="40">
        <f>IF(DATA!CA62&gt;0,(DATA!CA62/DATA!BO62)*100,"NA")</f>
        <v>26.744186046511626</v>
      </c>
      <c r="BD59" s="40">
        <f>IF(DATA!CB62&gt;0,(DATA!CB62/DATA!BP62)*100,"NA")</f>
        <v>23.255813953488371</v>
      </c>
      <c r="BE59" s="40">
        <f>IF(DATA!CC62&gt;0,(DATA!CC62/DATA!BQ62)*100,"NA")</f>
        <v>18.548387096774192</v>
      </c>
      <c r="BF59" s="40">
        <f>IF(DATA!CD62&gt;0,(DATA!CD62/DATA!BR62)*100,"NA")</f>
        <v>19.379844961240313</v>
      </c>
      <c r="BG59" s="40">
        <f>IF(DATA!CE62&gt;0,(DATA!CE62/DATA!BS62)*100,"NA")</f>
        <v>30.681818181818183</v>
      </c>
      <c r="BH59" s="40" t="str">
        <f>IF(DATA!CF62&gt;0,(DATA!CF62/DATA!BT62)*100,"NA")</f>
        <v>NA</v>
      </c>
      <c r="BI59" s="40" t="str">
        <f>IF(DATA!CG62&gt;0,(DATA!CG62/DATA!BU62)*100,"NA")</f>
        <v>NA</v>
      </c>
      <c r="BJ59" s="79">
        <f>(DATA!CH62/DATA!N62)*100</f>
        <v>0.32051282051282048</v>
      </c>
      <c r="BK59" s="40">
        <f>(DATA!CI62/DATA!O62)*100</f>
        <v>0.43165467625899279</v>
      </c>
      <c r="BL59" s="40">
        <f>(DATA!CJ62/DATA!P62)*100</f>
        <v>0.6983240223463687</v>
      </c>
      <c r="BM59" s="40">
        <f>(DATA!CK62/DATA!Q62)*100</f>
        <v>1.1095700416088765</v>
      </c>
      <c r="BN59" s="69">
        <f>(DATA!CL62/DATA!R62)*100</f>
        <v>1.2290502793296088</v>
      </c>
      <c r="BO59" s="69">
        <f>(DATA!CM62/DATA!S62)*100</f>
        <v>1.4256619144602851</v>
      </c>
      <c r="BP59" s="69">
        <f>(DATA!CN62/DATA!T62)*100</f>
        <v>1.1246485473289598</v>
      </c>
      <c r="BQ59" s="69">
        <f>(DATA!CO62/DATA!U62)*100</f>
        <v>1.1032308904649331</v>
      </c>
      <c r="BR59" s="69">
        <f>(DATA!CP62/DATA!V62)*100</f>
        <v>1.5698587127158554</v>
      </c>
      <c r="BS59" s="69">
        <f>(DATA!CQ62/DATA!W62)*100</f>
        <v>1.9153225806451613</v>
      </c>
      <c r="BT59" s="69">
        <f>(DATA!CR62/DATA!X62)*100</f>
        <v>2.1390374331550799</v>
      </c>
      <c r="BU59" s="69">
        <f>(DATA!CS62/DATA!Y62)*100</f>
        <v>2.054794520547945</v>
      </c>
      <c r="BV59" s="79">
        <f>(DATA!CT62/DATA!N62)*100</f>
        <v>0</v>
      </c>
      <c r="BW59" s="40">
        <f>(DATA!CU62/DATA!O62)*100</f>
        <v>0</v>
      </c>
      <c r="BX59" s="40">
        <f>(DATA!CV62/DATA!P62)*100</f>
        <v>0</v>
      </c>
      <c r="BY59" s="40">
        <f>(DATA!CW62/DATA!Q62)*100</f>
        <v>0</v>
      </c>
      <c r="BZ59" s="69">
        <f>(DATA!CX62/DATA!R62)*100</f>
        <v>0</v>
      </c>
      <c r="CA59" s="69">
        <f>(DATA!CY62/DATA!S62)*100</f>
        <v>0</v>
      </c>
      <c r="CB59" s="69">
        <f>(DATA!CZ62/DATA!T62)*100</f>
        <v>0</v>
      </c>
      <c r="CC59" s="69">
        <f>(DATA!DA62/DATA!U62)*100</f>
        <v>0.2364066193853428</v>
      </c>
      <c r="CD59" s="69">
        <f>(DATA!DB62/DATA!V62)*100</f>
        <v>0.31397174254317112</v>
      </c>
      <c r="CE59" s="69">
        <f>(DATA!DC62/DATA!W62)*100</f>
        <v>0.30241935483870969</v>
      </c>
      <c r="CF59" s="69">
        <f>(DATA!DD62/DATA!X62)*100</f>
        <v>0.10695187165775401</v>
      </c>
      <c r="CG59" s="69">
        <f>(DATA!DE62/DATA!Y62)*100</f>
        <v>9.7847358121330719E-2</v>
      </c>
      <c r="CH59" s="79">
        <f>(DATA!DF62/DATA!N62)*100</f>
        <v>0.96153846153846156</v>
      </c>
      <c r="CI59" s="40">
        <f>(DATA!DG62/DATA!O62)*100</f>
        <v>0.71942446043165476</v>
      </c>
      <c r="CJ59" s="40">
        <f>(DATA!DH62/DATA!P62)*100</f>
        <v>1.1173184357541899</v>
      </c>
      <c r="CK59" s="40">
        <f>(DATA!DI62/DATA!Q62)*100</f>
        <v>1.3869625520110958</v>
      </c>
      <c r="CL59" s="69">
        <f>(DATA!DJ62/DATA!R62)*100</f>
        <v>1.3407821229050279</v>
      </c>
      <c r="CM59" s="69">
        <f>(DATA!DK62/DATA!S62)*100</f>
        <v>1.8329938900203666</v>
      </c>
      <c r="CN59" s="69">
        <f>(DATA!DL62/DATA!T62)*100</f>
        <v>1.6869728209934396</v>
      </c>
      <c r="CO59" s="69">
        <f>(DATA!DM62/DATA!U62)*100</f>
        <v>1.5760441292356184</v>
      </c>
      <c r="CP59" s="69">
        <f>(DATA!DN62/DATA!V62)*100</f>
        <v>1.4128728414442702</v>
      </c>
      <c r="CQ59" s="69">
        <f>(DATA!DO62/DATA!W62)*100</f>
        <v>1.1088709677419355</v>
      </c>
      <c r="CR59" s="69">
        <f>(DATA!DP62/DATA!X62)*100</f>
        <v>0.85561497326203206</v>
      </c>
      <c r="CS59" s="69">
        <f>(DATA!DQ62/DATA!Y62)*100</f>
        <v>1.5655577299412915</v>
      </c>
      <c r="CT59" s="93">
        <f t="shared" si="2"/>
        <v>100</v>
      </c>
      <c r="CU59" s="86">
        <f t="shared" si="3"/>
        <v>100</v>
      </c>
      <c r="CV59" s="86">
        <f t="shared" si="4"/>
        <v>100</v>
      </c>
      <c r="CW59" s="86">
        <f t="shared" si="5"/>
        <v>100</v>
      </c>
      <c r="CX59" s="88">
        <f t="shared" si="6"/>
        <v>100</v>
      </c>
      <c r="CY59" s="88">
        <f t="shared" si="7"/>
        <v>100</v>
      </c>
      <c r="CZ59" s="88">
        <f t="shared" si="8"/>
        <v>100</v>
      </c>
      <c r="DA59" s="88">
        <f t="shared" si="38"/>
        <v>100</v>
      </c>
      <c r="DB59" s="88">
        <f t="shared" si="39"/>
        <v>100</v>
      </c>
      <c r="DC59" s="88">
        <f t="shared" si="40"/>
        <v>100</v>
      </c>
      <c r="DD59" s="88">
        <f t="shared" si="41"/>
        <v>100</v>
      </c>
      <c r="DE59" s="88">
        <f t="shared" si="41"/>
        <v>100</v>
      </c>
      <c r="DF59" s="93">
        <f t="shared" si="9"/>
        <v>100</v>
      </c>
      <c r="DG59" s="86">
        <f t="shared" si="10"/>
        <v>100</v>
      </c>
      <c r="DH59" s="86">
        <f t="shared" si="11"/>
        <v>100</v>
      </c>
      <c r="DI59" s="86">
        <f t="shared" si="12"/>
        <v>100</v>
      </c>
      <c r="DJ59" s="88">
        <f t="shared" si="13"/>
        <v>100</v>
      </c>
      <c r="DK59" s="88">
        <f t="shared" si="14"/>
        <v>100</v>
      </c>
      <c r="DL59" s="88">
        <f t="shared" si="15"/>
        <v>100</v>
      </c>
      <c r="DM59" s="88">
        <f t="shared" si="29"/>
        <v>100</v>
      </c>
      <c r="DN59" s="88">
        <f t="shared" si="30"/>
        <v>100</v>
      </c>
      <c r="DO59" s="88">
        <f t="shared" si="31"/>
        <v>100.00000000000001</v>
      </c>
      <c r="DP59" s="88">
        <f t="shared" si="32"/>
        <v>100</v>
      </c>
      <c r="DQ59" s="88">
        <f t="shared" si="33"/>
        <v>100</v>
      </c>
    </row>
    <row r="60" spans="1:121">
      <c r="A60" s="66" t="s">
        <v>70</v>
      </c>
      <c r="B60" s="69">
        <f>(DATA!Z63/DATA!B63)*100</f>
        <v>65.957446808510639</v>
      </c>
      <c r="C60" s="40">
        <f>(DATA!AA63/DATA!C63)*100</f>
        <v>62.222222222222221</v>
      </c>
      <c r="D60" s="40">
        <f>(DATA!AB63/DATA!D63)*100</f>
        <v>64.444444444444443</v>
      </c>
      <c r="E60" s="40">
        <f>(DATA!AC63/DATA!E63)*100</f>
        <v>59.090909090909093</v>
      </c>
      <c r="F60" s="69">
        <f>(DATA!AD63/DATA!F63)*100</f>
        <v>56.896551724137936</v>
      </c>
      <c r="G60" s="69">
        <f>(DATA!AE63/DATA!G63)*100</f>
        <v>55.172413793103445</v>
      </c>
      <c r="H60" s="69">
        <f>(DATA!AF63/DATA!H63)*100</f>
        <v>52.830188679245282</v>
      </c>
      <c r="I60" s="69">
        <f>(DATA!AG63/DATA!I63)*100</f>
        <v>48.07692307692308</v>
      </c>
      <c r="J60" s="69">
        <f>(DATA!AH63/DATA!J63)*100</f>
        <v>50.943396226415096</v>
      </c>
      <c r="K60" s="69">
        <f>(DATA!AI63/DATA!K63)*100</f>
        <v>53.703703703703709</v>
      </c>
      <c r="L60" s="69">
        <f>(DATA!AJ63/DATA!L63)*100</f>
        <v>56.896551724137936</v>
      </c>
      <c r="M60" s="69">
        <f>(DATA!AK63/DATA!M63)*100</f>
        <v>50.847457627118644</v>
      </c>
      <c r="N60" s="79">
        <f>(DATA!AL63/DATA!B63)*100</f>
        <v>34.042553191489361</v>
      </c>
      <c r="O60" s="40">
        <f>(DATA!AM63/DATA!C63)*100</f>
        <v>37.777777777777779</v>
      </c>
      <c r="P60" s="40">
        <f>(DATA!AN63/DATA!D63)*100</f>
        <v>35.555555555555557</v>
      </c>
      <c r="Q60" s="40">
        <f>(DATA!AO63/DATA!E63)*100</f>
        <v>40.909090909090914</v>
      </c>
      <c r="R60" s="69">
        <f>(DATA!AP63/DATA!F63)*100</f>
        <v>43.103448275862064</v>
      </c>
      <c r="S60" s="69">
        <f>(DATA!AQ63/DATA!G63)*100</f>
        <v>44.827586206896555</v>
      </c>
      <c r="T60" s="69">
        <f>(DATA!AR63/DATA!H63)*100</f>
        <v>47.169811320754718</v>
      </c>
      <c r="U60" s="69">
        <f>(DATA!AS63/DATA!I63)*100</f>
        <v>51.923076923076927</v>
      </c>
      <c r="V60" s="69">
        <f>(DATA!AT63/DATA!J63)*100</f>
        <v>49.056603773584904</v>
      </c>
      <c r="W60" s="69">
        <f>(DATA!AU63/DATA!K63)*100</f>
        <v>46.296296296296298</v>
      </c>
      <c r="X60" s="69">
        <f>(DATA!AV63/DATA!L63)*100</f>
        <v>43.103448275862064</v>
      </c>
      <c r="Y60" s="69">
        <f>(DATA!AW63/DATA!M63)*100</f>
        <v>49.152542372881356</v>
      </c>
      <c r="Z60" s="79">
        <f>(DATA!AX63/DATA!N63)*100</f>
        <v>93.61702127659575</v>
      </c>
      <c r="AA60" s="40">
        <f>(DATA!AY63/DATA!O63)*100</f>
        <v>88.888888888888886</v>
      </c>
      <c r="AB60" s="40">
        <f>(DATA!AZ63/DATA!P63)*100</f>
        <v>86.666666666666671</v>
      </c>
      <c r="AC60" s="40">
        <f>(DATA!BA63/DATA!Q63)*100</f>
        <v>88.63636363636364</v>
      </c>
      <c r="AD60" s="69">
        <f>(DATA!BB63/DATA!R63)*100</f>
        <v>89.65517241379311</v>
      </c>
      <c r="AE60" s="69">
        <f>(DATA!BC63/DATA!S63)*100</f>
        <v>86.206896551724128</v>
      </c>
      <c r="AF60" s="69">
        <f>(DATA!BD63/DATA!T63)*100</f>
        <v>88.679245283018872</v>
      </c>
      <c r="AG60" s="69">
        <f>(DATA!BE63/DATA!U63)*100</f>
        <v>88.461538461538453</v>
      </c>
      <c r="AH60" s="69">
        <f>(DATA!BF63/DATA!V63)*100</f>
        <v>90.566037735849065</v>
      </c>
      <c r="AI60" s="69">
        <f>(DATA!BG63/DATA!W63)*100</f>
        <v>92.592592592592595</v>
      </c>
      <c r="AJ60" s="69">
        <f>(DATA!BH63/DATA!X63)*100</f>
        <v>94.827586206896555</v>
      </c>
      <c r="AK60" s="69">
        <f>(DATA!BI63/DATA!Y63)*100</f>
        <v>89.830508474576277</v>
      </c>
      <c r="AL60" s="79">
        <f>(DATA!BJ63/DATA!N63)*100</f>
        <v>4.2553191489361701</v>
      </c>
      <c r="AM60" s="40">
        <f>(DATA!BK63/DATA!O63)*100</f>
        <v>8.8888888888888893</v>
      </c>
      <c r="AN60" s="40">
        <f>(DATA!BL63/DATA!P63)*100</f>
        <v>11.111111111111111</v>
      </c>
      <c r="AO60" s="40">
        <f>(DATA!BM63/DATA!Q63)*100</f>
        <v>9.0909090909090917</v>
      </c>
      <c r="AP60" s="69">
        <f>(DATA!BN63/DATA!R63)*100</f>
        <v>8.6206896551724146</v>
      </c>
      <c r="AQ60" s="69">
        <f>(DATA!BO63/DATA!S63)*100</f>
        <v>12.068965517241379</v>
      </c>
      <c r="AR60" s="69">
        <f>(DATA!BP63/DATA!T63)*100</f>
        <v>7.5471698113207548</v>
      </c>
      <c r="AS60" s="69">
        <f>(DATA!BQ63/DATA!U63)*100</f>
        <v>9.6153846153846168</v>
      </c>
      <c r="AT60" s="69">
        <f>(DATA!BR63/DATA!V63)*100</f>
        <v>7.5471698113207548</v>
      </c>
      <c r="AU60" s="69">
        <f>(DATA!BS63/DATA!W63)*100</f>
        <v>5.5555555555555554</v>
      </c>
      <c r="AV60" s="69">
        <f>(DATA!BT63/DATA!X63)*100</f>
        <v>5.1724137931034484</v>
      </c>
      <c r="AW60" s="69">
        <f>(DATA!BU63/DATA!Y63)*100</f>
        <v>8.4745762711864394</v>
      </c>
      <c r="AX60" s="41" t="str">
        <f>IF(DATA!BV63&gt;0,(DATA!BV63/DATA!BJ63)*100,"NA")</f>
        <v>NA</v>
      </c>
      <c r="AY60" s="40" t="str">
        <f>IF(DATA!BW63&gt;0,(DATA!BW63/DATA!BK63)*100,"NA")</f>
        <v>NA</v>
      </c>
      <c r="AZ60" s="40" t="str">
        <f>IF(DATA!BX63&gt;0,(DATA!BX63/DATA!BL63)*100,"NA")</f>
        <v>NA</v>
      </c>
      <c r="BA60" s="40" t="str">
        <f>IF(DATA!BY63&gt;0,(DATA!BY63/DATA!BM63)*100,"NA")</f>
        <v>NA</v>
      </c>
      <c r="BB60" s="40" t="str">
        <f>IF(DATA!BZ63&gt;0,(DATA!BZ63/DATA!BN63)*100,"NA")</f>
        <v>NA</v>
      </c>
      <c r="BC60" s="40" t="str">
        <f>IF(DATA!CA63&gt;0,(DATA!CA63/DATA!BO63)*100,"NA")</f>
        <v>NA</v>
      </c>
      <c r="BD60" s="40" t="str">
        <f>IF(DATA!CB63&gt;0,(DATA!CB63/DATA!BP63)*100,"NA")</f>
        <v>NA</v>
      </c>
      <c r="BE60" s="40" t="str">
        <f>IF(DATA!CC63&gt;0,(DATA!CC63/DATA!BQ63)*100,"NA")</f>
        <v>NA</v>
      </c>
      <c r="BF60" s="40" t="str">
        <f>IF(DATA!CD63&gt;0,(DATA!CD63/DATA!BR63)*100,"NA")</f>
        <v>NA</v>
      </c>
      <c r="BG60" s="40" t="str">
        <f>IF(DATA!CE63&gt;0,(DATA!CE63/DATA!BS63)*100,"NA")</f>
        <v>NA</v>
      </c>
      <c r="BH60" s="40" t="str">
        <f>IF(DATA!CF63&gt;0,(DATA!CF63/DATA!BT63)*100,"NA")</f>
        <v>NA</v>
      </c>
      <c r="BI60" s="40" t="str">
        <f>IF(DATA!CG63&gt;0,(DATA!CG63/DATA!BU63)*100,"NA")</f>
        <v>NA</v>
      </c>
      <c r="BJ60" s="79">
        <f>(DATA!CH63/DATA!N63)*100</f>
        <v>0</v>
      </c>
      <c r="BK60" s="40">
        <f>(DATA!CI63/DATA!O63)*100</f>
        <v>0</v>
      </c>
      <c r="BL60" s="40">
        <f>(DATA!CJ63/DATA!P63)*100</f>
        <v>0</v>
      </c>
      <c r="BM60" s="40">
        <f>(DATA!CK63/DATA!Q63)*100</f>
        <v>0</v>
      </c>
      <c r="BN60" s="69">
        <f>(DATA!CL63/DATA!R63)*100</f>
        <v>0</v>
      </c>
      <c r="BO60" s="69">
        <f>(DATA!CM63/DATA!S63)*100</f>
        <v>0</v>
      </c>
      <c r="BP60" s="69">
        <f>(DATA!CN63/DATA!T63)*100</f>
        <v>1.8867924528301887</v>
      </c>
      <c r="BQ60" s="69">
        <f>(DATA!CO63/DATA!U63)*100</f>
        <v>0</v>
      </c>
      <c r="BR60" s="69">
        <f>(DATA!CP63/DATA!V63)*100</f>
        <v>0</v>
      </c>
      <c r="BS60" s="69">
        <f>(DATA!CQ63/DATA!W63)*100</f>
        <v>0</v>
      </c>
      <c r="BT60" s="69">
        <f>(DATA!CR63/DATA!X63)*100</f>
        <v>0</v>
      </c>
      <c r="BU60" s="69">
        <f>(DATA!CS63/DATA!Y63)*100</f>
        <v>0</v>
      </c>
      <c r="BV60" s="79">
        <f>(DATA!CT63/DATA!N63)*100</f>
        <v>0</v>
      </c>
      <c r="BW60" s="40">
        <f>(DATA!CU63/DATA!O63)*100</f>
        <v>0</v>
      </c>
      <c r="BX60" s="40">
        <f>(DATA!CV63/DATA!P63)*100</f>
        <v>0</v>
      </c>
      <c r="BY60" s="40">
        <f>(DATA!CW63/DATA!Q63)*100</f>
        <v>0</v>
      </c>
      <c r="BZ60" s="69">
        <f>(DATA!CX63/DATA!R63)*100</f>
        <v>0</v>
      </c>
      <c r="CA60" s="69">
        <f>(DATA!CY63/DATA!S63)*100</f>
        <v>0</v>
      </c>
      <c r="CB60" s="69">
        <f>(DATA!CZ63/DATA!T63)*100</f>
        <v>0</v>
      </c>
      <c r="CC60" s="69">
        <f>(DATA!DA63/DATA!U63)*100</f>
        <v>0</v>
      </c>
      <c r="CD60" s="69">
        <f>(DATA!DB63/DATA!V63)*100</f>
        <v>0</v>
      </c>
      <c r="CE60" s="69">
        <f>(DATA!DC63/DATA!W63)*100</f>
        <v>0</v>
      </c>
      <c r="CF60" s="69">
        <f>(DATA!DD63/DATA!X63)*100</f>
        <v>0</v>
      </c>
      <c r="CG60" s="69">
        <f>(DATA!DE63/DATA!Y63)*100</f>
        <v>0</v>
      </c>
      <c r="CH60" s="79">
        <f>(DATA!DF63/DATA!N63)*100</f>
        <v>2.1276595744680851</v>
      </c>
      <c r="CI60" s="40">
        <f>(DATA!DG63/DATA!O63)*100</f>
        <v>2.2222222222222223</v>
      </c>
      <c r="CJ60" s="40">
        <f>(DATA!DH63/DATA!P63)*100</f>
        <v>2.2222222222222223</v>
      </c>
      <c r="CK60" s="40">
        <f>(DATA!DI63/DATA!Q63)*100</f>
        <v>2.2727272727272729</v>
      </c>
      <c r="CL60" s="69">
        <f>(DATA!DJ63/DATA!R63)*100</f>
        <v>1.7241379310344827</v>
      </c>
      <c r="CM60" s="69">
        <f>(DATA!DK63/DATA!S63)*100</f>
        <v>1.7241379310344827</v>
      </c>
      <c r="CN60" s="69">
        <f>(DATA!DL63/DATA!T63)*100</f>
        <v>1.8867924528301887</v>
      </c>
      <c r="CO60" s="69">
        <f>(DATA!DM63/DATA!U63)*100</f>
        <v>1.9230769230769231</v>
      </c>
      <c r="CP60" s="69">
        <f>(DATA!DN63/DATA!V63)*100</f>
        <v>1.8867924528301887</v>
      </c>
      <c r="CQ60" s="69">
        <f>(DATA!DO63/DATA!W63)*100</f>
        <v>1.8518518518518516</v>
      </c>
      <c r="CR60" s="69">
        <f>(DATA!DP63/DATA!X63)*100</f>
        <v>0</v>
      </c>
      <c r="CS60" s="69">
        <f>(DATA!DQ63/DATA!Y63)*100</f>
        <v>1.6949152542372881</v>
      </c>
      <c r="CT60" s="93">
        <f t="shared" si="2"/>
        <v>100</v>
      </c>
      <c r="CU60" s="86">
        <f t="shared" si="3"/>
        <v>100</v>
      </c>
      <c r="CV60" s="86">
        <f t="shared" si="4"/>
        <v>100</v>
      </c>
      <c r="CW60" s="86">
        <f t="shared" si="5"/>
        <v>100</v>
      </c>
      <c r="CX60" s="88">
        <f t="shared" si="6"/>
        <v>100</v>
      </c>
      <c r="CY60" s="88">
        <f t="shared" si="7"/>
        <v>100</v>
      </c>
      <c r="CZ60" s="88">
        <f t="shared" si="8"/>
        <v>100</v>
      </c>
      <c r="DA60" s="88">
        <f t="shared" si="38"/>
        <v>100</v>
      </c>
      <c r="DB60" s="88">
        <f t="shared" si="39"/>
        <v>100</v>
      </c>
      <c r="DC60" s="88">
        <f t="shared" si="40"/>
        <v>100</v>
      </c>
      <c r="DD60" s="88">
        <f t="shared" si="41"/>
        <v>100</v>
      </c>
      <c r="DE60" s="88">
        <f t="shared" si="41"/>
        <v>100</v>
      </c>
      <c r="DF60" s="93">
        <f t="shared" si="9"/>
        <v>100</v>
      </c>
      <c r="DG60" s="86">
        <f t="shared" si="10"/>
        <v>100</v>
      </c>
      <c r="DH60" s="86">
        <f t="shared" si="11"/>
        <v>100</v>
      </c>
      <c r="DI60" s="86">
        <f t="shared" si="12"/>
        <v>100</v>
      </c>
      <c r="DJ60" s="88">
        <f t="shared" si="13"/>
        <v>100</v>
      </c>
      <c r="DK60" s="88">
        <f t="shared" si="14"/>
        <v>99.999999999999986</v>
      </c>
      <c r="DL60" s="88">
        <f t="shared" si="15"/>
        <v>100</v>
      </c>
      <c r="DM60" s="88">
        <f t="shared" si="29"/>
        <v>100</v>
      </c>
      <c r="DN60" s="88">
        <f t="shared" si="30"/>
        <v>100.00000000000001</v>
      </c>
      <c r="DO60" s="88">
        <f t="shared" si="31"/>
        <v>100</v>
      </c>
      <c r="DP60" s="88">
        <f t="shared" si="32"/>
        <v>100</v>
      </c>
      <c r="DQ60" s="88">
        <f t="shared" si="33"/>
        <v>100</v>
      </c>
    </row>
    <row r="61" spans="1:121">
      <c r="A61" s="64" t="s">
        <v>73</v>
      </c>
      <c r="B61" s="70">
        <f>(DATA!Z64/DATA!B64)*100</f>
        <v>52.272727272727273</v>
      </c>
      <c r="C61" s="71">
        <f>(DATA!AA64/DATA!C64)*100</f>
        <v>52.459016393442624</v>
      </c>
      <c r="D61" s="71">
        <f>(DATA!AB64/DATA!D64)*100</f>
        <v>35.714285714285715</v>
      </c>
      <c r="E61" s="71">
        <f>(DATA!AC64/DATA!E64)*100</f>
        <v>28.571428571428569</v>
      </c>
      <c r="F61" s="72">
        <f>(DATA!AD64/DATA!F64)*100</f>
        <v>25</v>
      </c>
      <c r="G61" s="72">
        <f>(DATA!AE64/DATA!G64)*100</f>
        <v>31.818181818181817</v>
      </c>
      <c r="H61" s="72">
        <f>(DATA!AF64/DATA!H64)*100</f>
        <v>44.117647058823529</v>
      </c>
      <c r="I61" s="72">
        <f>(DATA!AG64/DATA!I64)*100</f>
        <v>43.283582089552233</v>
      </c>
      <c r="J61" s="72">
        <f>(DATA!AH64/DATA!J64)*100</f>
        <v>20</v>
      </c>
      <c r="K61" s="72">
        <f>(DATA!AI64/DATA!K64)*100</f>
        <v>32.298136645962735</v>
      </c>
      <c r="L61" s="72">
        <f>(DATA!AJ64/DATA!L64)*100</f>
        <v>31.756756756756754</v>
      </c>
      <c r="M61" s="72">
        <f>(DATA!AK64/DATA!M64)*100</f>
        <v>26.25</v>
      </c>
      <c r="N61" s="78">
        <f>(DATA!AL64/DATA!B64)*100</f>
        <v>47.727272727272727</v>
      </c>
      <c r="O61" s="71">
        <f>(DATA!AM64/DATA!C64)*100</f>
        <v>47.540983606557376</v>
      </c>
      <c r="P61" s="71">
        <f>(DATA!AN64/DATA!D64)*100</f>
        <v>64.285714285714292</v>
      </c>
      <c r="Q61" s="71">
        <f>(DATA!AO64/DATA!E64)*100</f>
        <v>71.428571428571431</v>
      </c>
      <c r="R61" s="72">
        <f>(DATA!AP64/DATA!F64)*100</f>
        <v>75</v>
      </c>
      <c r="S61" s="72">
        <f>(DATA!AQ64/DATA!G64)*100</f>
        <v>68.181818181818173</v>
      </c>
      <c r="T61" s="72">
        <f>(DATA!AR64/DATA!H64)*100</f>
        <v>55.882352941176471</v>
      </c>
      <c r="U61" s="72">
        <f>(DATA!AS64/DATA!I64)*100</f>
        <v>56.71641791044776</v>
      </c>
      <c r="V61" s="72">
        <f>(DATA!AT64/DATA!J64)*100</f>
        <v>80</v>
      </c>
      <c r="W61" s="72">
        <f>(DATA!AU64/DATA!K64)*100</f>
        <v>67.701863354037258</v>
      </c>
      <c r="X61" s="72">
        <f>(DATA!AV64/DATA!L64)*100</f>
        <v>68.243243243243242</v>
      </c>
      <c r="Y61" s="72">
        <f>(DATA!AW64/DATA!M64)*100</f>
        <v>73.75</v>
      </c>
      <c r="Z61" s="78">
        <f>(DATA!AX64/DATA!N64)*100</f>
        <v>97.727272727272734</v>
      </c>
      <c r="AA61" s="71">
        <f>(DATA!AY64/DATA!O64)*100</f>
        <v>98.360655737704917</v>
      </c>
      <c r="AB61" s="71">
        <f>(DATA!AZ64/DATA!P64)*100</f>
        <v>92.857142857142861</v>
      </c>
      <c r="AC61" s="71">
        <f>(DATA!BA64/DATA!Q64)*100</f>
        <v>92.857142857142861</v>
      </c>
      <c r="AD61" s="72">
        <f>(DATA!BB64/DATA!R64)*100</f>
        <v>95</v>
      </c>
      <c r="AE61" s="72">
        <f>(DATA!BC64/DATA!S64)*100</f>
        <v>95.454545454545453</v>
      </c>
      <c r="AF61" s="72">
        <f>(DATA!BD64/DATA!T64)*100</f>
        <v>98.484848484848484</v>
      </c>
      <c r="AG61" s="72">
        <f>(DATA!BE64/DATA!U64)*100</f>
        <v>98.484848484848484</v>
      </c>
      <c r="AH61" s="72">
        <f>(DATA!BF64/DATA!V64)*100</f>
        <v>95.833333333333343</v>
      </c>
      <c r="AI61" s="72">
        <f>(DATA!BG64/DATA!W64)*100</f>
        <v>96.453900709219852</v>
      </c>
      <c r="AJ61" s="72">
        <f>(DATA!BH64/DATA!X64)*100</f>
        <v>96.875</v>
      </c>
      <c r="AK61" s="72">
        <f>(DATA!BI64/DATA!Y64)*100</f>
        <v>97.183098591549296</v>
      </c>
      <c r="AL61" s="78">
        <f>(DATA!BJ64/DATA!N64)*100</f>
        <v>2.2727272727272729</v>
      </c>
      <c r="AM61" s="71">
        <f>(DATA!BK64/DATA!O64)*100</f>
        <v>0</v>
      </c>
      <c r="AN61" s="71">
        <f>(DATA!BL64/DATA!P64)*100</f>
        <v>0</v>
      </c>
      <c r="AO61" s="71">
        <f>(DATA!BM64/DATA!Q64)*100</f>
        <v>0</v>
      </c>
      <c r="AP61" s="72">
        <f>(DATA!BN64/DATA!R64)*100</f>
        <v>0</v>
      </c>
      <c r="AQ61" s="72">
        <f>(DATA!BO64/DATA!S64)*100</f>
        <v>0</v>
      </c>
      <c r="AR61" s="72">
        <f>(DATA!BP64/DATA!T64)*100</f>
        <v>0</v>
      </c>
      <c r="AS61" s="72">
        <f>(DATA!BQ64/DATA!U64)*100</f>
        <v>0</v>
      </c>
      <c r="AT61" s="72">
        <f>(DATA!BR64/DATA!V64)*100</f>
        <v>0</v>
      </c>
      <c r="AU61" s="72">
        <f>(DATA!BS64/DATA!W64)*100</f>
        <v>0.70921985815602839</v>
      </c>
      <c r="AV61" s="72">
        <f>(DATA!BT64/DATA!X64)*100</f>
        <v>0.78125</v>
      </c>
      <c r="AW61" s="72">
        <f>(DATA!BU64/DATA!Y64)*100</f>
        <v>0</v>
      </c>
      <c r="AX61" s="101" t="str">
        <f>IF(DATA!BV64&gt;0,(DATA!BV64/DATA!BJ64)*100,"NA")</f>
        <v>NA</v>
      </c>
      <c r="AY61" s="71" t="str">
        <f>IF(DATA!BW64&gt;0,(DATA!BW64/DATA!BK64)*100,"NA")</f>
        <v>NA</v>
      </c>
      <c r="AZ61" s="71" t="str">
        <f>IF(DATA!BX64&gt;0,(DATA!BX64/DATA!BL64)*100,"NA")</f>
        <v>NA</v>
      </c>
      <c r="BA61" s="71" t="str">
        <f>IF(DATA!BY64&gt;0,(DATA!BY64/DATA!BM64)*100,"NA")</f>
        <v>NA</v>
      </c>
      <c r="BB61" s="71" t="str">
        <f>IF(DATA!BZ64&gt;0,(DATA!BZ64/DATA!BN64)*100,"NA")</f>
        <v>NA</v>
      </c>
      <c r="BC61" s="71" t="str">
        <f>IF(DATA!CA64&gt;0,(DATA!CA64/DATA!BO64)*100,"NA")</f>
        <v>NA</v>
      </c>
      <c r="BD61" s="71" t="str">
        <f>IF(DATA!CB64&gt;0,(DATA!CB64/DATA!BP64)*100,"NA")</f>
        <v>NA</v>
      </c>
      <c r="BE61" s="71" t="str">
        <f>IF(DATA!CC64&gt;0,(DATA!CC64/DATA!BQ64)*100,"NA")</f>
        <v>NA</v>
      </c>
      <c r="BF61" s="71" t="str">
        <f>IF(DATA!CD64&gt;0,(DATA!CD64/DATA!BR64)*100,"NA")</f>
        <v>NA</v>
      </c>
      <c r="BG61" s="71" t="str">
        <f>IF(DATA!CE64&gt;0,(DATA!CE64/DATA!BS64)*100,"NA")</f>
        <v>NA</v>
      </c>
      <c r="BH61" s="71" t="str">
        <f>IF(DATA!CF64&gt;0,(DATA!CF64/DATA!BT64)*100,"NA")</f>
        <v>NA</v>
      </c>
      <c r="BI61" s="71" t="str">
        <f>IF(DATA!CG64&gt;0,(DATA!CG64/DATA!BU64)*100,"NA")</f>
        <v>NA</v>
      </c>
      <c r="BJ61" s="78">
        <f>(DATA!CH64/DATA!N64)*100</f>
        <v>0</v>
      </c>
      <c r="BK61" s="71">
        <f>(DATA!CI64/DATA!O64)*100</f>
        <v>0</v>
      </c>
      <c r="BL61" s="71">
        <f>(DATA!CJ64/DATA!P64)*100</f>
        <v>0</v>
      </c>
      <c r="BM61" s="71">
        <f>(DATA!CK64/DATA!Q64)*100</f>
        <v>0</v>
      </c>
      <c r="BN61" s="72">
        <f>(DATA!CL64/DATA!R64)*100</f>
        <v>0</v>
      </c>
      <c r="BO61" s="72">
        <f>(DATA!CM64/DATA!S64)*100</f>
        <v>0</v>
      </c>
      <c r="BP61" s="72">
        <f>(DATA!CN64/DATA!T64)*100</f>
        <v>0</v>
      </c>
      <c r="BQ61" s="72">
        <f>(DATA!CO64/DATA!U64)*100</f>
        <v>0</v>
      </c>
      <c r="BR61" s="72">
        <f>(DATA!CP64/DATA!V64)*100</f>
        <v>0</v>
      </c>
      <c r="BS61" s="72">
        <f>(DATA!CQ64/DATA!W64)*100</f>
        <v>1.4184397163120568</v>
      </c>
      <c r="BT61" s="72">
        <f>(DATA!CR64/DATA!X64)*100</f>
        <v>1.5625</v>
      </c>
      <c r="BU61" s="72">
        <f>(DATA!CS64/DATA!Y64)*100</f>
        <v>0</v>
      </c>
      <c r="BV61" s="78">
        <f>(DATA!CT64/DATA!N64)*100</f>
        <v>0</v>
      </c>
      <c r="BW61" s="71">
        <f>(DATA!CU64/DATA!O64)*100</f>
        <v>0</v>
      </c>
      <c r="BX61" s="71">
        <f>(DATA!CV64/DATA!P64)*100</f>
        <v>0</v>
      </c>
      <c r="BY61" s="71">
        <f>(DATA!CW64/DATA!Q64)*100</f>
        <v>0</v>
      </c>
      <c r="BZ61" s="72">
        <f>(DATA!CX64/DATA!R64)*100</f>
        <v>0</v>
      </c>
      <c r="CA61" s="72">
        <f>(DATA!CY64/DATA!S64)*100</f>
        <v>0</v>
      </c>
      <c r="CB61" s="72">
        <f>(DATA!CZ64/DATA!T64)*100</f>
        <v>0</v>
      </c>
      <c r="CC61" s="72">
        <f>(DATA!DA64/DATA!U64)*100</f>
        <v>0</v>
      </c>
      <c r="CD61" s="72">
        <f>(DATA!DB64/DATA!V64)*100</f>
        <v>0</v>
      </c>
      <c r="CE61" s="72">
        <f>(DATA!DC64/DATA!W64)*100</f>
        <v>0</v>
      </c>
      <c r="CF61" s="72">
        <f>(DATA!DD64/DATA!X64)*100</f>
        <v>0</v>
      </c>
      <c r="CG61" s="72">
        <f>(DATA!DE64/DATA!Y64)*100</f>
        <v>0</v>
      </c>
      <c r="CH61" s="78">
        <f>(DATA!DF64/DATA!N64)*100</f>
        <v>0</v>
      </c>
      <c r="CI61" s="71">
        <f>(DATA!DG64/DATA!O64)*100</f>
        <v>1.639344262295082</v>
      </c>
      <c r="CJ61" s="71">
        <f>(DATA!DH64/DATA!P64)*100</f>
        <v>7.1428571428571423</v>
      </c>
      <c r="CK61" s="71">
        <f>(DATA!DI64/DATA!Q64)*100</f>
        <v>7.1428571428571423</v>
      </c>
      <c r="CL61" s="72">
        <f>(DATA!DJ64/DATA!R64)*100</f>
        <v>5</v>
      </c>
      <c r="CM61" s="72">
        <f>(DATA!DK64/DATA!S64)*100</f>
        <v>4.5454545454545459</v>
      </c>
      <c r="CN61" s="72">
        <f>(DATA!DL64/DATA!T64)*100</f>
        <v>1.5151515151515151</v>
      </c>
      <c r="CO61" s="72">
        <f>(DATA!DM64/DATA!U64)*100</f>
        <v>1.5151515151515151</v>
      </c>
      <c r="CP61" s="72">
        <f>(DATA!DN64/DATA!V64)*100</f>
        <v>4.1666666666666661</v>
      </c>
      <c r="CQ61" s="72">
        <f>(DATA!DO64/DATA!W64)*100</f>
        <v>1.4184397163120568</v>
      </c>
      <c r="CR61" s="72">
        <f>(DATA!DP64/DATA!X64)*100</f>
        <v>0.78125</v>
      </c>
      <c r="CS61" s="72">
        <f>(DATA!DQ64/DATA!Y64)*100</f>
        <v>2.8169014084507045</v>
      </c>
      <c r="CT61" s="89">
        <f t="shared" si="2"/>
        <v>100</v>
      </c>
      <c r="CU61" s="90">
        <f t="shared" si="3"/>
        <v>100</v>
      </c>
      <c r="CV61" s="90">
        <f t="shared" si="4"/>
        <v>100</v>
      </c>
      <c r="CW61" s="90">
        <f t="shared" si="5"/>
        <v>100</v>
      </c>
      <c r="CX61" s="91">
        <f t="shared" si="6"/>
        <v>100</v>
      </c>
      <c r="CY61" s="91">
        <f t="shared" si="7"/>
        <v>99.999999999999986</v>
      </c>
      <c r="CZ61" s="91">
        <f t="shared" si="8"/>
        <v>100</v>
      </c>
      <c r="DA61" s="91">
        <f t="shared" si="38"/>
        <v>100</v>
      </c>
      <c r="DB61" s="91">
        <f t="shared" si="39"/>
        <v>100</v>
      </c>
      <c r="DC61" s="91">
        <f t="shared" si="40"/>
        <v>100</v>
      </c>
      <c r="DD61" s="91">
        <f t="shared" si="41"/>
        <v>100</v>
      </c>
      <c r="DE61" s="91">
        <f t="shared" si="41"/>
        <v>100</v>
      </c>
      <c r="DF61" s="89">
        <f t="shared" si="9"/>
        <v>100</v>
      </c>
      <c r="DG61" s="90">
        <f t="shared" si="10"/>
        <v>100</v>
      </c>
      <c r="DH61" s="90">
        <f t="shared" si="11"/>
        <v>100</v>
      </c>
      <c r="DI61" s="90">
        <f t="shared" si="12"/>
        <v>100</v>
      </c>
      <c r="DJ61" s="91">
        <f t="shared" si="13"/>
        <v>100</v>
      </c>
      <c r="DK61" s="91">
        <f t="shared" si="14"/>
        <v>100</v>
      </c>
      <c r="DL61" s="91">
        <f t="shared" si="15"/>
        <v>100</v>
      </c>
      <c r="DM61" s="91">
        <f t="shared" si="29"/>
        <v>100</v>
      </c>
      <c r="DN61" s="91">
        <f t="shared" si="30"/>
        <v>100.00000000000001</v>
      </c>
      <c r="DO61" s="91">
        <f t="shared" si="31"/>
        <v>100</v>
      </c>
      <c r="DP61" s="91">
        <f t="shared" si="32"/>
        <v>100</v>
      </c>
      <c r="DQ61" s="91">
        <f t="shared" si="33"/>
        <v>100</v>
      </c>
    </row>
    <row r="62" spans="1:121">
      <c r="A62" s="64" t="s">
        <v>77</v>
      </c>
      <c r="B62" s="70" t="e">
        <f>(DATA!Z65/DATA!B65)*100</f>
        <v>#DIV/0!</v>
      </c>
      <c r="C62" s="71" t="e">
        <f>(DATA!AA65/DATA!C65)*100</f>
        <v>#DIV/0!</v>
      </c>
      <c r="D62" s="71" t="e">
        <f>(DATA!AB65/DATA!D65)*100</f>
        <v>#DIV/0!</v>
      </c>
      <c r="E62" s="71" t="e">
        <f>(DATA!AC65/DATA!E65)*100</f>
        <v>#DIV/0!</v>
      </c>
      <c r="F62" s="72" t="e">
        <f>(DATA!AD65/DATA!F65)*100</f>
        <v>#DIV/0!</v>
      </c>
      <c r="G62" s="72" t="e">
        <f>(DATA!AE65/DATA!G65)*100</f>
        <v>#DIV/0!</v>
      </c>
      <c r="H62" s="72" t="e">
        <f>(DATA!AF65/DATA!H65)*100</f>
        <v>#DIV/0!</v>
      </c>
      <c r="I62" s="76" t="e">
        <f>(DATA!AG65/DATA!I65)*100</f>
        <v>#DIV/0!</v>
      </c>
      <c r="J62" s="76" t="e">
        <f>(DATA!AH65/DATA!J65)*100</f>
        <v>#DIV/0!</v>
      </c>
      <c r="K62" s="76" t="e">
        <f>(DATA!AI65/DATA!K65)*100</f>
        <v>#DIV/0!</v>
      </c>
      <c r="L62" s="76" t="e">
        <f>(DATA!AJ65/DATA!L65)*100</f>
        <v>#DIV/0!</v>
      </c>
      <c r="M62" s="76" t="e">
        <f>(DATA!AK65/DATA!M65)*100</f>
        <v>#DIV/0!</v>
      </c>
      <c r="N62" s="78" t="e">
        <f>(DATA!AL65/DATA!B65)*100</f>
        <v>#DIV/0!</v>
      </c>
      <c r="O62" s="71" t="e">
        <f>(DATA!AM65/DATA!C65)*100</f>
        <v>#DIV/0!</v>
      </c>
      <c r="P62" s="71" t="e">
        <f>(DATA!AN65/DATA!D65)*100</f>
        <v>#DIV/0!</v>
      </c>
      <c r="Q62" s="71" t="e">
        <f>(DATA!AO65/DATA!E65)*100</f>
        <v>#DIV/0!</v>
      </c>
      <c r="R62" s="72" t="e">
        <f>(DATA!AP65/DATA!F65)*100</f>
        <v>#DIV/0!</v>
      </c>
      <c r="S62" s="72" t="e">
        <f>(DATA!AQ65/DATA!G65)*100</f>
        <v>#DIV/0!</v>
      </c>
      <c r="T62" s="72" t="e">
        <f>(DATA!AR65/DATA!H65)*100</f>
        <v>#DIV/0!</v>
      </c>
      <c r="U62" s="76" t="e">
        <f>(DATA!AS65/DATA!I65)*100</f>
        <v>#DIV/0!</v>
      </c>
      <c r="V62" s="76" t="e">
        <f>(DATA!AT65/DATA!J65)*100</f>
        <v>#DIV/0!</v>
      </c>
      <c r="W62" s="76" t="e">
        <f>(DATA!AU65/DATA!K65)*100</f>
        <v>#DIV/0!</v>
      </c>
      <c r="X62" s="76" t="e">
        <f>(DATA!AV65/DATA!L65)*100</f>
        <v>#DIV/0!</v>
      </c>
      <c r="Y62" s="76" t="e">
        <f>(DATA!AW65/DATA!M65)*100</f>
        <v>#DIV/0!</v>
      </c>
      <c r="Z62" s="78" t="e">
        <f>(DATA!AX65/DATA!N65)*100</f>
        <v>#DIV/0!</v>
      </c>
      <c r="AA62" s="71" t="e">
        <f>(DATA!AY65/DATA!O65)*100</f>
        <v>#DIV/0!</v>
      </c>
      <c r="AB62" s="71" t="e">
        <f>(DATA!AZ65/DATA!P65)*100</f>
        <v>#DIV/0!</v>
      </c>
      <c r="AC62" s="71" t="e">
        <f>(DATA!BA65/DATA!Q65)*100</f>
        <v>#DIV/0!</v>
      </c>
      <c r="AD62" s="72" t="e">
        <f>(DATA!BB65/DATA!R65)*100</f>
        <v>#DIV/0!</v>
      </c>
      <c r="AE62" s="72" t="e">
        <f>(DATA!BC65/DATA!S65)*100</f>
        <v>#DIV/0!</v>
      </c>
      <c r="AF62" s="72" t="e">
        <f>(DATA!BD65/DATA!T65)*100</f>
        <v>#DIV/0!</v>
      </c>
      <c r="AG62" s="76" t="e">
        <f>(DATA!BE65/DATA!U65)*100</f>
        <v>#DIV/0!</v>
      </c>
      <c r="AH62" s="76" t="e">
        <f>(DATA!BF65/DATA!V65)*100</f>
        <v>#DIV/0!</v>
      </c>
      <c r="AI62" s="76" t="e">
        <f>(DATA!BG65/DATA!W65)*100</f>
        <v>#DIV/0!</v>
      </c>
      <c r="AJ62" s="76" t="e">
        <f>(DATA!BH65/DATA!X65)*100</f>
        <v>#DIV/0!</v>
      </c>
      <c r="AK62" s="76" t="e">
        <f>(DATA!BI65/DATA!Y65)*100</f>
        <v>#DIV/0!</v>
      </c>
      <c r="AL62" s="78" t="e">
        <f>(DATA!BJ65/DATA!N65)*100</f>
        <v>#DIV/0!</v>
      </c>
      <c r="AM62" s="71" t="e">
        <f>(DATA!BK65/DATA!O65)*100</f>
        <v>#DIV/0!</v>
      </c>
      <c r="AN62" s="71" t="e">
        <f>(DATA!BL65/DATA!P65)*100</f>
        <v>#DIV/0!</v>
      </c>
      <c r="AO62" s="71" t="e">
        <f>(DATA!BM65/DATA!Q65)*100</f>
        <v>#DIV/0!</v>
      </c>
      <c r="AP62" s="72" t="e">
        <f>(DATA!BN65/DATA!R65)*100</f>
        <v>#DIV/0!</v>
      </c>
      <c r="AQ62" s="72" t="e">
        <f>(DATA!BO65/DATA!S65)*100</f>
        <v>#DIV/0!</v>
      </c>
      <c r="AR62" s="72" t="e">
        <f>(DATA!BP65/DATA!T65)*100</f>
        <v>#DIV/0!</v>
      </c>
      <c r="AS62" s="76" t="e">
        <f>(DATA!BQ65/DATA!U65)*100</f>
        <v>#DIV/0!</v>
      </c>
      <c r="AT62" s="76" t="e">
        <f>(DATA!BR65/DATA!V65)*100</f>
        <v>#DIV/0!</v>
      </c>
      <c r="AU62" s="76" t="e">
        <f>(DATA!BS65/DATA!W65)*100</f>
        <v>#DIV/0!</v>
      </c>
      <c r="AV62" s="76" t="e">
        <f>(DATA!BT65/DATA!X65)*100</f>
        <v>#DIV/0!</v>
      </c>
      <c r="AW62" s="76" t="e">
        <f>(DATA!BU65/DATA!Y65)*100</f>
        <v>#DIV/0!</v>
      </c>
      <c r="AX62" s="101" t="str">
        <f>IF(DATA!BV65&gt;0,(DATA!BV65/DATA!BJ65)*100,"NA")</f>
        <v>NA</v>
      </c>
      <c r="AY62" s="71" t="str">
        <f>IF(DATA!BW65&gt;0,(DATA!BW65/DATA!BK65)*100,"NA")</f>
        <v>NA</v>
      </c>
      <c r="AZ62" s="71" t="str">
        <f>IF(DATA!BX65&gt;0,(DATA!BX65/DATA!BL65)*100,"NA")</f>
        <v>NA</v>
      </c>
      <c r="BA62" s="71" t="str">
        <f>IF(DATA!BY65&gt;0,(DATA!BY65/DATA!BM65)*100,"NA")</f>
        <v>NA</v>
      </c>
      <c r="BB62" s="71" t="str">
        <f>IF(DATA!BZ65&gt;0,(DATA!BZ65/DATA!BN65)*100,"NA")</f>
        <v>NA</v>
      </c>
      <c r="BC62" s="71" t="str">
        <f>IF(DATA!CA65&gt;0,(DATA!CA65/DATA!BO65)*100,"NA")</f>
        <v>NA</v>
      </c>
      <c r="BD62" s="71" t="str">
        <f>IF(DATA!CB65&gt;0,(DATA!CB65/DATA!BP65)*100,"NA")</f>
        <v>NA</v>
      </c>
      <c r="BE62" s="106" t="str">
        <f>IF(DATA!CC65&gt;0,(DATA!CC65/DATA!BQ65)*100,"NA")</f>
        <v>NA</v>
      </c>
      <c r="BF62" s="106" t="str">
        <f>IF(DATA!CD65&gt;0,(DATA!CD65/DATA!BR65)*100,"NA")</f>
        <v>NA</v>
      </c>
      <c r="BG62" s="106" t="str">
        <f>IF(DATA!CE65&gt;0,(DATA!CE65/DATA!BS65)*100,"NA")</f>
        <v>NA</v>
      </c>
      <c r="BH62" s="106" t="str">
        <f>IF(DATA!CF65&gt;0,(DATA!CF65/DATA!BT65)*100,"NA")</f>
        <v>NA</v>
      </c>
      <c r="BI62" s="106" t="str">
        <f>IF(DATA!CG65&gt;0,(DATA!CG65/DATA!BU65)*100,"NA")</f>
        <v>NA</v>
      </c>
      <c r="BJ62" s="78" t="e">
        <f>(DATA!CH65/DATA!N65)*100</f>
        <v>#DIV/0!</v>
      </c>
      <c r="BK62" s="71" t="e">
        <f>(DATA!CI65/DATA!O65)*100</f>
        <v>#DIV/0!</v>
      </c>
      <c r="BL62" s="71" t="e">
        <f>(DATA!CJ65/DATA!P65)*100</f>
        <v>#DIV/0!</v>
      </c>
      <c r="BM62" s="71" t="e">
        <f>(DATA!CK65/DATA!Q65)*100</f>
        <v>#DIV/0!</v>
      </c>
      <c r="BN62" s="72" t="e">
        <f>(DATA!CL65/DATA!R65)*100</f>
        <v>#DIV/0!</v>
      </c>
      <c r="BO62" s="72" t="e">
        <f>(DATA!CM65/DATA!S65)*100</f>
        <v>#DIV/0!</v>
      </c>
      <c r="BP62" s="72" t="e">
        <f>(DATA!CN65/DATA!T65)*100</f>
        <v>#DIV/0!</v>
      </c>
      <c r="BQ62" s="76" t="e">
        <f>(DATA!CO65/DATA!U65)*100</f>
        <v>#DIV/0!</v>
      </c>
      <c r="BR62" s="76" t="e">
        <f>(DATA!CP65/DATA!V65)*100</f>
        <v>#DIV/0!</v>
      </c>
      <c r="BS62" s="76" t="e">
        <f>(DATA!CQ65/DATA!W65)*100</f>
        <v>#DIV/0!</v>
      </c>
      <c r="BT62" s="76" t="e">
        <f>(DATA!CR65/DATA!X65)*100</f>
        <v>#DIV/0!</v>
      </c>
      <c r="BU62" s="76" t="e">
        <f>(DATA!CS65/DATA!Y65)*100</f>
        <v>#DIV/0!</v>
      </c>
      <c r="BV62" s="78" t="e">
        <f>(DATA!CT65/DATA!N65)*100</f>
        <v>#DIV/0!</v>
      </c>
      <c r="BW62" s="71" t="e">
        <f>(DATA!CU65/DATA!O65)*100</f>
        <v>#DIV/0!</v>
      </c>
      <c r="BX62" s="71" t="e">
        <f>(DATA!CV65/DATA!P65)*100</f>
        <v>#DIV/0!</v>
      </c>
      <c r="BY62" s="71" t="e">
        <f>(DATA!CW65/DATA!Q65)*100</f>
        <v>#DIV/0!</v>
      </c>
      <c r="BZ62" s="72" t="e">
        <f>(DATA!CX65/DATA!R65)*100</f>
        <v>#DIV/0!</v>
      </c>
      <c r="CA62" s="72" t="e">
        <f>(DATA!CY65/DATA!S65)*100</f>
        <v>#DIV/0!</v>
      </c>
      <c r="CB62" s="72" t="e">
        <f>(DATA!CZ65/DATA!T65)*100</f>
        <v>#DIV/0!</v>
      </c>
      <c r="CC62" s="76" t="e">
        <f>(DATA!DA65/DATA!U65)*100</f>
        <v>#DIV/0!</v>
      </c>
      <c r="CD62" s="76" t="e">
        <f>(DATA!DB65/DATA!V65)*100</f>
        <v>#DIV/0!</v>
      </c>
      <c r="CE62" s="76" t="e">
        <f>(DATA!DC65/DATA!W65)*100</f>
        <v>#DIV/0!</v>
      </c>
      <c r="CF62" s="76" t="e">
        <f>(DATA!DD65/DATA!X65)*100</f>
        <v>#DIV/0!</v>
      </c>
      <c r="CG62" s="76" t="e">
        <f>(DATA!DE65/DATA!Y65)*100</f>
        <v>#DIV/0!</v>
      </c>
      <c r="CH62" s="78" t="e">
        <f>(DATA!DF65/DATA!N65)*100</f>
        <v>#DIV/0!</v>
      </c>
      <c r="CI62" s="71" t="e">
        <f>(DATA!DG65/DATA!O65)*100</f>
        <v>#DIV/0!</v>
      </c>
      <c r="CJ62" s="71" t="e">
        <f>(DATA!DH65/DATA!P65)*100</f>
        <v>#DIV/0!</v>
      </c>
      <c r="CK62" s="71" t="e">
        <f>(DATA!DI65/DATA!Q65)*100</f>
        <v>#DIV/0!</v>
      </c>
      <c r="CL62" s="72" t="e">
        <f>(DATA!DJ65/DATA!R65)*100</f>
        <v>#DIV/0!</v>
      </c>
      <c r="CM62" s="72" t="e">
        <f>(DATA!DK65/DATA!S65)*100</f>
        <v>#DIV/0!</v>
      </c>
      <c r="CN62" s="72" t="e">
        <f>(DATA!DL65/DATA!T65)*100</f>
        <v>#DIV/0!</v>
      </c>
      <c r="CO62" s="76" t="e">
        <f>(DATA!DM65/DATA!U65)*100</f>
        <v>#DIV/0!</v>
      </c>
      <c r="CP62" s="76" t="e">
        <f>(DATA!DN65/DATA!V65)*100</f>
        <v>#DIV/0!</v>
      </c>
      <c r="CQ62" s="76" t="e">
        <f>(DATA!DO65/DATA!W65)*100</f>
        <v>#DIV/0!</v>
      </c>
      <c r="CR62" s="76" t="e">
        <f>(DATA!DP65/DATA!X65)*100</f>
        <v>#DIV/0!</v>
      </c>
      <c r="CS62" s="76" t="e">
        <f>(DATA!DQ65/DATA!Y65)*100</f>
        <v>#DIV/0!</v>
      </c>
      <c r="CT62" s="89" t="e">
        <f t="shared" si="2"/>
        <v>#DIV/0!</v>
      </c>
      <c r="CU62" s="90" t="e">
        <f t="shared" si="3"/>
        <v>#DIV/0!</v>
      </c>
      <c r="CV62" s="90" t="e">
        <f t="shared" si="4"/>
        <v>#DIV/0!</v>
      </c>
      <c r="CW62" s="90" t="e">
        <f t="shared" si="5"/>
        <v>#DIV/0!</v>
      </c>
      <c r="CX62" s="91" t="e">
        <f t="shared" si="6"/>
        <v>#DIV/0!</v>
      </c>
      <c r="CY62" s="91" t="e">
        <f t="shared" si="7"/>
        <v>#DIV/0!</v>
      </c>
      <c r="CZ62" s="91" t="e">
        <f t="shared" si="8"/>
        <v>#DIV/0!</v>
      </c>
      <c r="DA62" s="98" t="e">
        <f t="shared" si="38"/>
        <v>#DIV/0!</v>
      </c>
      <c r="DB62" s="98" t="e">
        <f t="shared" si="39"/>
        <v>#DIV/0!</v>
      </c>
      <c r="DC62" s="98" t="e">
        <f t="shared" si="40"/>
        <v>#DIV/0!</v>
      </c>
      <c r="DD62" s="98" t="e">
        <f t="shared" si="41"/>
        <v>#DIV/0!</v>
      </c>
      <c r="DE62" s="98" t="e">
        <f t="shared" si="41"/>
        <v>#DIV/0!</v>
      </c>
      <c r="DF62" s="89" t="e">
        <f t="shared" si="9"/>
        <v>#DIV/0!</v>
      </c>
      <c r="DG62" s="90" t="e">
        <f t="shared" si="10"/>
        <v>#DIV/0!</v>
      </c>
      <c r="DH62" s="90" t="e">
        <f t="shared" si="11"/>
        <v>#DIV/0!</v>
      </c>
      <c r="DI62" s="90" t="e">
        <f t="shared" si="12"/>
        <v>#DIV/0!</v>
      </c>
      <c r="DJ62" s="91" t="e">
        <f t="shared" si="13"/>
        <v>#DIV/0!</v>
      </c>
      <c r="DK62" s="91" t="e">
        <f t="shared" si="14"/>
        <v>#DIV/0!</v>
      </c>
      <c r="DL62" s="91" t="e">
        <f t="shared" si="15"/>
        <v>#DIV/0!</v>
      </c>
      <c r="DM62" s="98" t="e">
        <f t="shared" si="29"/>
        <v>#DIV/0!</v>
      </c>
      <c r="DN62" s="98" t="e">
        <f t="shared" si="30"/>
        <v>#DIV/0!</v>
      </c>
      <c r="DO62" s="98" t="e">
        <f t="shared" si="31"/>
        <v>#DIV/0!</v>
      </c>
      <c r="DP62" s="98" t="e">
        <f t="shared" si="32"/>
        <v>#DIV/0!</v>
      </c>
      <c r="DQ62" s="98" t="e">
        <f t="shared" si="33"/>
        <v>#DIV/0!</v>
      </c>
    </row>
    <row r="63" spans="1:121">
      <c r="A63" s="4"/>
      <c r="B63" s="12"/>
      <c r="C63" s="15"/>
      <c r="D63" s="15"/>
      <c r="E63" s="15"/>
      <c r="F63" s="15"/>
      <c r="G63" s="15"/>
      <c r="H63" s="15"/>
      <c r="I63" s="15"/>
      <c r="J63" s="15"/>
      <c r="K63" s="15"/>
      <c r="L63" s="15"/>
      <c r="M63" s="15"/>
      <c r="N63" s="12"/>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S63" s="15"/>
      <c r="AT63" s="15"/>
      <c r="AU63" s="15"/>
      <c r="AV63" s="15"/>
      <c r="AW63" s="15"/>
      <c r="BE63" s="15"/>
      <c r="BF63" s="15"/>
      <c r="BG63" s="15"/>
      <c r="BH63" s="15"/>
      <c r="BI63" s="15"/>
      <c r="BQ63" s="15"/>
      <c r="BR63" s="15"/>
      <c r="BS63" s="15"/>
      <c r="BT63" s="15"/>
      <c r="BU63" s="15"/>
      <c r="CC63" s="15"/>
      <c r="CD63" s="15"/>
      <c r="CE63" s="15"/>
      <c r="CF63" s="15"/>
      <c r="CG63" s="15"/>
      <c r="CO63" s="15"/>
      <c r="CP63" s="15"/>
      <c r="CQ63" s="15"/>
      <c r="CR63" s="15"/>
      <c r="CS63" s="15"/>
      <c r="DA63" s="15"/>
      <c r="DB63" s="15"/>
      <c r="DC63" s="15"/>
      <c r="DD63" s="15"/>
      <c r="DE63" s="15"/>
      <c r="DM63" s="15"/>
      <c r="DN63" s="15"/>
      <c r="DQ63" s="15"/>
    </row>
    <row r="64" spans="1:121">
      <c r="A64" s="4"/>
      <c r="B64" s="12"/>
      <c r="C64" s="15"/>
      <c r="D64" s="15"/>
      <c r="E64" s="15"/>
      <c r="F64" s="15"/>
      <c r="G64" s="15"/>
      <c r="H64" s="15"/>
      <c r="I64" s="15"/>
      <c r="J64" s="15"/>
      <c r="K64" s="15"/>
      <c r="L64" s="15"/>
      <c r="M64" s="15"/>
      <c r="N64" s="12"/>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S64" s="15"/>
      <c r="AT64" s="15"/>
      <c r="AU64" s="15"/>
      <c r="AV64" s="15"/>
      <c r="AW64" s="15"/>
      <c r="BE64" s="15"/>
      <c r="BF64" s="15"/>
      <c r="BG64" s="15"/>
      <c r="BH64" s="15"/>
      <c r="BI64" s="15"/>
      <c r="BQ64" s="15"/>
      <c r="BR64" s="15"/>
      <c r="BS64" s="15"/>
      <c r="BT64" s="15"/>
      <c r="BU64" s="15"/>
      <c r="CC64" s="15"/>
      <c r="CD64" s="15"/>
      <c r="CE64" s="15"/>
      <c r="CF64" s="15"/>
      <c r="CG64" s="15"/>
      <c r="CO64" s="15"/>
      <c r="CP64" s="15"/>
      <c r="CQ64" s="15"/>
      <c r="CR64" s="15"/>
      <c r="CS64" s="15"/>
      <c r="DA64" s="15"/>
      <c r="DB64" s="15"/>
      <c r="DC64" s="15"/>
      <c r="DD64" s="15"/>
      <c r="DE64" s="15"/>
      <c r="DM64" s="15"/>
      <c r="DN64" s="15"/>
      <c r="DQ64" s="15"/>
    </row>
    <row r="65" spans="1:121">
      <c r="A65" s="4"/>
      <c r="B65" s="12"/>
      <c r="C65" s="15"/>
      <c r="D65" s="15"/>
      <c r="E65" s="15"/>
      <c r="F65" s="15"/>
      <c r="G65" s="15"/>
      <c r="H65" s="15"/>
      <c r="I65" s="15"/>
      <c r="J65" s="15"/>
      <c r="K65" s="15"/>
      <c r="L65" s="15"/>
      <c r="M65" s="15"/>
      <c r="N65" s="12"/>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S65" s="15"/>
      <c r="AT65" s="15"/>
      <c r="AU65" s="15"/>
      <c r="AV65" s="15"/>
      <c r="AW65" s="15"/>
      <c r="BE65" s="15"/>
      <c r="BF65" s="15"/>
      <c r="BG65" s="15"/>
      <c r="BH65" s="15"/>
      <c r="BI65" s="15"/>
      <c r="BQ65" s="15"/>
      <c r="BR65" s="15"/>
      <c r="BS65" s="15"/>
      <c r="BT65" s="15"/>
      <c r="BU65" s="15"/>
      <c r="CC65" s="15"/>
      <c r="CD65" s="15"/>
      <c r="CE65" s="15"/>
      <c r="CF65" s="15"/>
      <c r="CG65" s="15"/>
      <c r="CO65" s="15"/>
      <c r="CP65" s="15"/>
      <c r="CQ65" s="15"/>
      <c r="CR65" s="15"/>
      <c r="CS65" s="15"/>
      <c r="DA65" s="15"/>
      <c r="DB65" s="15"/>
      <c r="DC65" s="15"/>
      <c r="DD65" s="15"/>
      <c r="DE65" s="15"/>
      <c r="DM65" s="15"/>
      <c r="DN65" s="15"/>
      <c r="DQ65" s="15"/>
    </row>
    <row r="66" spans="1:121">
      <c r="A66" s="4"/>
      <c r="B66" s="12"/>
      <c r="C66" s="13"/>
      <c r="D66" s="13"/>
      <c r="E66" s="13"/>
      <c r="F66" s="13"/>
      <c r="G66" s="13"/>
      <c r="H66" s="13"/>
      <c r="I66" s="13"/>
      <c r="J66" s="13"/>
      <c r="K66" s="13"/>
      <c r="L66" s="13"/>
      <c r="M66" s="13"/>
      <c r="N66" s="12"/>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S66" s="13"/>
      <c r="AT66" s="13"/>
      <c r="AU66" s="13"/>
      <c r="AV66" s="13"/>
      <c r="AW66" s="13"/>
      <c r="BE66" s="13"/>
      <c r="BF66" s="13"/>
      <c r="BG66" s="13"/>
      <c r="BH66" s="13"/>
      <c r="BI66" s="13"/>
      <c r="BQ66" s="13"/>
      <c r="BR66" s="13"/>
      <c r="BS66" s="13"/>
      <c r="BT66" s="13"/>
      <c r="BU66" s="13"/>
      <c r="CC66" s="13"/>
      <c r="CD66" s="13"/>
      <c r="CE66" s="13"/>
      <c r="CF66" s="13"/>
      <c r="CG66" s="13"/>
      <c r="CO66" s="13"/>
      <c r="CP66" s="13"/>
      <c r="CQ66" s="13"/>
      <c r="CR66" s="13"/>
      <c r="CS66" s="13"/>
      <c r="DA66" s="13"/>
      <c r="DB66" s="13"/>
      <c r="DC66" s="13"/>
      <c r="DD66" s="13"/>
      <c r="DE66" s="13"/>
      <c r="DM66" s="13"/>
      <c r="DN66" s="13"/>
      <c r="DQ66" s="13"/>
    </row>
    <row r="67" spans="1:121">
      <c r="A67" s="4"/>
      <c r="B67" s="12"/>
      <c r="C67" s="13"/>
      <c r="D67" s="13"/>
      <c r="E67" s="13"/>
      <c r="F67" s="13"/>
      <c r="G67" s="13"/>
      <c r="H67" s="13"/>
      <c r="I67" s="13"/>
      <c r="J67" s="13"/>
      <c r="K67" s="13"/>
      <c r="L67" s="13"/>
      <c r="M67" s="13"/>
      <c r="N67" s="12"/>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S67" s="13"/>
      <c r="AT67" s="13"/>
      <c r="AU67" s="13"/>
      <c r="AV67" s="13"/>
      <c r="AW67" s="13"/>
      <c r="BE67" s="13"/>
      <c r="BF67" s="13"/>
      <c r="BG67" s="13"/>
      <c r="BH67" s="13"/>
      <c r="BI67" s="13"/>
      <c r="BQ67" s="13"/>
      <c r="BR67" s="13"/>
      <c r="BS67" s="13"/>
      <c r="BT67" s="13"/>
      <c r="BU67" s="13"/>
      <c r="CC67" s="13"/>
      <c r="CD67" s="13"/>
      <c r="CE67" s="13"/>
      <c r="CF67" s="13"/>
      <c r="CG67" s="13"/>
      <c r="CO67" s="13"/>
      <c r="CP67" s="13"/>
      <c r="CQ67" s="13"/>
      <c r="CR67" s="13"/>
      <c r="CS67" s="13"/>
      <c r="DA67" s="13"/>
      <c r="DB67" s="13"/>
      <c r="DC67" s="13"/>
      <c r="DD67" s="13"/>
      <c r="DE67" s="13"/>
      <c r="DM67" s="13"/>
      <c r="DN67" s="13"/>
      <c r="DQ67" s="13"/>
    </row>
    <row r="68" spans="1:121">
      <c r="A68" s="4"/>
      <c r="B68" s="12"/>
      <c r="C68" s="13"/>
      <c r="D68" s="13"/>
      <c r="E68" s="13"/>
      <c r="F68" s="13"/>
      <c r="G68" s="13"/>
      <c r="H68" s="13"/>
      <c r="I68" s="13"/>
      <c r="J68" s="13"/>
      <c r="K68" s="13"/>
      <c r="L68" s="13"/>
      <c r="M68" s="13"/>
      <c r="N68" s="12"/>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S68" s="13"/>
      <c r="AT68" s="13"/>
      <c r="AU68" s="13"/>
      <c r="AV68" s="13"/>
      <c r="AW68" s="13"/>
      <c r="BE68" s="13"/>
      <c r="BF68" s="13"/>
      <c r="BG68" s="13"/>
      <c r="BH68" s="13"/>
      <c r="BI68" s="13"/>
      <c r="BQ68" s="13"/>
      <c r="BR68" s="13"/>
      <c r="BS68" s="13"/>
      <c r="BT68" s="13"/>
      <c r="BU68" s="13"/>
      <c r="CC68" s="13"/>
      <c r="CD68" s="13"/>
      <c r="CE68" s="13"/>
      <c r="CF68" s="13"/>
      <c r="CG68" s="13"/>
      <c r="CO68" s="13"/>
      <c r="CP68" s="13"/>
      <c r="CQ68" s="13"/>
      <c r="CR68" s="13"/>
      <c r="CS68" s="13"/>
      <c r="DA68" s="13"/>
      <c r="DB68" s="13"/>
      <c r="DC68" s="13"/>
      <c r="DD68" s="13"/>
      <c r="DE68" s="13"/>
      <c r="DM68" s="13"/>
      <c r="DN68" s="13"/>
      <c r="DQ68" s="13"/>
    </row>
    <row r="69" spans="1:121">
      <c r="A69" s="4"/>
      <c r="B69" s="12"/>
      <c r="C69" s="13"/>
      <c r="D69" s="13"/>
      <c r="E69" s="13"/>
      <c r="F69" s="13"/>
      <c r="G69" s="13"/>
      <c r="H69" s="13"/>
      <c r="I69" s="13"/>
      <c r="J69" s="13"/>
      <c r="K69" s="13"/>
      <c r="L69" s="13"/>
      <c r="M69" s="13"/>
      <c r="N69" s="12"/>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S69" s="13"/>
      <c r="AT69" s="13"/>
      <c r="AU69" s="13"/>
      <c r="AV69" s="13"/>
      <c r="AW69" s="13"/>
      <c r="BE69" s="13"/>
      <c r="BF69" s="13"/>
      <c r="BG69" s="13"/>
      <c r="BH69" s="13"/>
      <c r="BI69" s="13"/>
      <c r="BQ69" s="13"/>
      <c r="BR69" s="13"/>
      <c r="BS69" s="13"/>
      <c r="BT69" s="13"/>
      <c r="BU69" s="13"/>
      <c r="CC69" s="13"/>
      <c r="CD69" s="13"/>
      <c r="CE69" s="13"/>
      <c r="CF69" s="13"/>
      <c r="CG69" s="13"/>
      <c r="CO69" s="13"/>
      <c r="CP69" s="13"/>
      <c r="CQ69" s="13"/>
      <c r="CR69" s="13"/>
      <c r="CS69" s="13"/>
      <c r="DA69" s="13"/>
      <c r="DB69" s="13"/>
      <c r="DC69" s="13"/>
      <c r="DD69" s="13"/>
      <c r="DE69" s="13"/>
      <c r="DM69" s="13"/>
      <c r="DN69" s="13"/>
      <c r="DQ69" s="13"/>
    </row>
    <row r="70" spans="1:121">
      <c r="A70" s="4"/>
      <c r="B70" s="12"/>
      <c r="C70" s="13"/>
      <c r="D70" s="13"/>
      <c r="E70" s="13"/>
      <c r="F70" s="13"/>
      <c r="G70" s="13"/>
      <c r="H70" s="13"/>
      <c r="I70" s="13"/>
      <c r="J70" s="13"/>
      <c r="K70" s="13"/>
      <c r="L70" s="13"/>
      <c r="M70" s="13"/>
      <c r="N70" s="12"/>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S70" s="13"/>
      <c r="AT70" s="13"/>
      <c r="AU70" s="13"/>
      <c r="AV70" s="13"/>
      <c r="AW70" s="13"/>
      <c r="BE70" s="13"/>
      <c r="BF70" s="13"/>
      <c r="BG70" s="13"/>
      <c r="BH70" s="13"/>
      <c r="BI70" s="13"/>
      <c r="BQ70" s="13"/>
      <c r="BR70" s="13"/>
      <c r="BS70" s="13"/>
      <c r="BT70" s="13"/>
      <c r="BU70" s="13"/>
      <c r="CC70" s="13"/>
      <c r="CD70" s="13"/>
      <c r="CE70" s="13"/>
      <c r="CF70" s="13"/>
      <c r="CG70" s="13"/>
      <c r="CO70" s="13"/>
      <c r="CP70" s="13"/>
      <c r="CQ70" s="13"/>
      <c r="CR70" s="13"/>
      <c r="CS70" s="13"/>
      <c r="DA70" s="13"/>
      <c r="DB70" s="13"/>
      <c r="DC70" s="13"/>
      <c r="DD70" s="13"/>
      <c r="DE70" s="13"/>
      <c r="DM70" s="13"/>
      <c r="DN70" s="13"/>
      <c r="DQ70" s="13"/>
    </row>
    <row r="71" spans="1:121">
      <c r="A71" s="4"/>
      <c r="B71" s="12"/>
      <c r="C71" s="13"/>
      <c r="D71" s="13"/>
      <c r="E71" s="13"/>
      <c r="F71" s="13"/>
      <c r="G71" s="13"/>
      <c r="H71" s="13"/>
      <c r="I71" s="13"/>
      <c r="J71" s="13"/>
      <c r="K71" s="13"/>
      <c r="L71" s="13"/>
      <c r="M71" s="13"/>
      <c r="N71" s="12"/>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S71" s="13"/>
      <c r="AT71" s="13"/>
      <c r="AU71" s="13"/>
      <c r="AV71" s="13"/>
      <c r="AW71" s="13"/>
      <c r="BE71" s="13"/>
      <c r="BF71" s="13"/>
      <c r="BG71" s="13"/>
      <c r="BH71" s="13"/>
      <c r="BI71" s="13"/>
      <c r="BQ71" s="13"/>
      <c r="BR71" s="13"/>
      <c r="BS71" s="13"/>
      <c r="BT71" s="13"/>
      <c r="BU71" s="13"/>
      <c r="CC71" s="13"/>
      <c r="CD71" s="13"/>
      <c r="CE71" s="13"/>
      <c r="CF71" s="13"/>
      <c r="CG71" s="13"/>
      <c r="CO71" s="13"/>
      <c r="CP71" s="13"/>
      <c r="CQ71" s="13"/>
      <c r="CR71" s="13"/>
      <c r="CS71" s="13"/>
      <c r="DA71" s="13"/>
      <c r="DB71" s="13"/>
      <c r="DC71" s="13"/>
      <c r="DD71" s="13"/>
      <c r="DE71" s="13"/>
      <c r="DM71" s="13"/>
      <c r="DN71" s="13"/>
      <c r="DQ71" s="13"/>
    </row>
    <row r="72" spans="1:121">
      <c r="A72" s="4"/>
      <c r="B72" s="12"/>
      <c r="C72" s="13"/>
      <c r="D72" s="13"/>
      <c r="E72" s="13"/>
      <c r="F72" s="13"/>
      <c r="G72" s="13"/>
      <c r="H72" s="13"/>
      <c r="I72" s="13"/>
      <c r="J72" s="13"/>
      <c r="K72" s="13"/>
      <c r="L72" s="13"/>
      <c r="M72" s="13"/>
      <c r="N72" s="12"/>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S72" s="13"/>
      <c r="AT72" s="13"/>
      <c r="AU72" s="13"/>
      <c r="AV72" s="13"/>
      <c r="AW72" s="13"/>
      <c r="BE72" s="13"/>
      <c r="BF72" s="13"/>
      <c r="BG72" s="13"/>
      <c r="BH72" s="13"/>
      <c r="BI72" s="13"/>
      <c r="BQ72" s="13"/>
      <c r="BR72" s="13"/>
      <c r="BS72" s="13"/>
      <c r="BT72" s="13"/>
      <c r="BU72" s="13"/>
      <c r="CC72" s="13"/>
      <c r="CD72" s="13"/>
      <c r="CE72" s="13"/>
      <c r="CF72" s="13"/>
      <c r="CG72" s="13"/>
      <c r="CO72" s="13"/>
      <c r="CP72" s="13"/>
      <c r="CQ72" s="13"/>
      <c r="CR72" s="13"/>
      <c r="CS72" s="13"/>
      <c r="DA72" s="13"/>
      <c r="DB72" s="13"/>
      <c r="DC72" s="13"/>
      <c r="DD72" s="13"/>
      <c r="DE72" s="13"/>
      <c r="DM72" s="13"/>
      <c r="DN72" s="13"/>
      <c r="DQ72" s="13"/>
    </row>
    <row r="73" spans="1:121">
      <c r="A73" s="4"/>
      <c r="B73" s="12"/>
      <c r="C73" s="13"/>
      <c r="D73" s="13"/>
      <c r="E73" s="13"/>
      <c r="F73" s="13"/>
      <c r="G73" s="13"/>
      <c r="H73" s="13"/>
      <c r="I73" s="13"/>
      <c r="J73" s="13"/>
      <c r="K73" s="13"/>
      <c r="L73" s="13"/>
      <c r="M73" s="13"/>
      <c r="N73" s="12"/>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S73" s="13"/>
      <c r="AT73" s="13"/>
      <c r="AU73" s="13"/>
      <c r="AV73" s="13"/>
      <c r="AW73" s="13"/>
      <c r="BE73" s="13"/>
      <c r="BF73" s="13"/>
      <c r="BG73" s="13"/>
      <c r="BH73" s="13"/>
      <c r="BI73" s="13"/>
      <c r="BQ73" s="13"/>
      <c r="BR73" s="13"/>
      <c r="BS73" s="13"/>
      <c r="BT73" s="13"/>
      <c r="BU73" s="13"/>
      <c r="CC73" s="13"/>
      <c r="CD73" s="13"/>
      <c r="CE73" s="13"/>
      <c r="CF73" s="13"/>
      <c r="CG73" s="13"/>
      <c r="CO73" s="13"/>
      <c r="CP73" s="13"/>
      <c r="CQ73" s="13"/>
      <c r="CR73" s="13"/>
      <c r="CS73" s="13"/>
      <c r="DA73" s="13"/>
      <c r="DB73" s="13"/>
      <c r="DC73" s="13"/>
      <c r="DD73" s="13"/>
      <c r="DE73" s="13"/>
      <c r="DM73" s="13"/>
      <c r="DN73" s="13"/>
      <c r="DQ73" s="13"/>
    </row>
    <row r="74" spans="1:121">
      <c r="A74" s="4"/>
      <c r="B74" s="12"/>
      <c r="C74" s="13"/>
      <c r="D74" s="13"/>
      <c r="E74" s="13"/>
      <c r="F74" s="13"/>
      <c r="G74" s="13"/>
      <c r="H74" s="13"/>
      <c r="I74" s="13"/>
      <c r="J74" s="13"/>
      <c r="K74" s="13"/>
      <c r="L74" s="13"/>
      <c r="M74" s="13"/>
      <c r="N74" s="12"/>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S74" s="13"/>
      <c r="AT74" s="13"/>
      <c r="AU74" s="13"/>
      <c r="AV74" s="13"/>
      <c r="AW74" s="13"/>
      <c r="BE74" s="13"/>
      <c r="BF74" s="13"/>
      <c r="BG74" s="13"/>
      <c r="BH74" s="13"/>
      <c r="BI74" s="13"/>
      <c r="BQ74" s="13"/>
      <c r="BR74" s="13"/>
      <c r="BS74" s="13"/>
      <c r="BT74" s="13"/>
      <c r="BU74" s="13"/>
      <c r="CC74" s="13"/>
      <c r="CD74" s="13"/>
      <c r="CE74" s="13"/>
      <c r="CF74" s="13"/>
      <c r="CG74" s="13"/>
      <c r="CO74" s="13"/>
      <c r="CP74" s="13"/>
      <c r="CQ74" s="13"/>
      <c r="CR74" s="13"/>
      <c r="CS74" s="13"/>
      <c r="DA74" s="13"/>
      <c r="DB74" s="13"/>
      <c r="DC74" s="13"/>
      <c r="DD74" s="13"/>
      <c r="DE74" s="13"/>
      <c r="DM74" s="13"/>
      <c r="DN74" s="13"/>
      <c r="DQ74" s="13"/>
    </row>
    <row r="75" spans="1:121" ht="12.75" customHeight="1">
      <c r="A75" s="4"/>
      <c r="B75" s="12"/>
      <c r="C75" s="13"/>
      <c r="D75" s="13"/>
      <c r="E75" s="13"/>
      <c r="F75" s="13"/>
      <c r="G75" s="13"/>
      <c r="H75" s="13"/>
      <c r="I75" s="13"/>
      <c r="J75" s="13"/>
      <c r="K75" s="13"/>
      <c r="L75" s="13"/>
      <c r="M75" s="13"/>
      <c r="N75" s="12"/>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S75" s="13"/>
      <c r="AT75" s="13"/>
      <c r="AU75" s="13"/>
      <c r="AV75" s="13"/>
      <c r="AW75" s="13"/>
      <c r="BE75" s="13"/>
      <c r="BF75" s="13"/>
      <c r="BG75" s="13"/>
      <c r="BH75" s="13"/>
      <c r="BI75" s="13"/>
      <c r="BQ75" s="13"/>
      <c r="BR75" s="13"/>
      <c r="BS75" s="13"/>
      <c r="BT75" s="13"/>
      <c r="BU75" s="13"/>
      <c r="CC75" s="13"/>
      <c r="CD75" s="13"/>
      <c r="CE75" s="13"/>
      <c r="CF75" s="13"/>
      <c r="CG75" s="13"/>
      <c r="CO75" s="13"/>
      <c r="CP75" s="13"/>
      <c r="CQ75" s="13"/>
      <c r="CR75" s="13"/>
      <c r="CS75" s="13"/>
      <c r="DA75" s="13"/>
      <c r="DB75" s="13"/>
      <c r="DC75" s="13"/>
      <c r="DD75" s="13"/>
      <c r="DE75" s="13"/>
      <c r="DM75" s="13"/>
      <c r="DN75" s="13"/>
      <c r="DQ75" s="13"/>
    </row>
    <row r="76" spans="1:121" ht="12.75" customHeight="1">
      <c r="A76" s="4"/>
      <c r="B76" s="12"/>
      <c r="C76" s="13"/>
      <c r="D76" s="13"/>
      <c r="E76" s="13"/>
      <c r="F76" s="13"/>
      <c r="G76" s="13"/>
      <c r="H76" s="13"/>
      <c r="I76" s="13"/>
      <c r="J76" s="13"/>
      <c r="K76" s="13"/>
      <c r="L76" s="13"/>
      <c r="M76" s="13"/>
      <c r="N76" s="12"/>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S76" s="13"/>
      <c r="AT76" s="13"/>
      <c r="AU76" s="13"/>
      <c r="AV76" s="13"/>
      <c r="AW76" s="13"/>
      <c r="BE76" s="13"/>
      <c r="BF76" s="13"/>
      <c r="BG76" s="13"/>
      <c r="BH76" s="13"/>
      <c r="BI76" s="13"/>
      <c r="BQ76" s="13"/>
      <c r="BR76" s="13"/>
      <c r="BS76" s="13"/>
      <c r="BT76" s="13"/>
      <c r="BU76" s="13"/>
      <c r="CC76" s="13"/>
      <c r="CD76" s="13"/>
      <c r="CE76" s="13"/>
      <c r="CF76" s="13"/>
      <c r="CG76" s="13"/>
      <c r="CO76" s="13"/>
      <c r="CP76" s="13"/>
      <c r="CQ76" s="13"/>
      <c r="CR76" s="13"/>
      <c r="CS76" s="13"/>
      <c r="DA76" s="13"/>
      <c r="DB76" s="13"/>
      <c r="DC76" s="13"/>
      <c r="DD76" s="13"/>
      <c r="DE76" s="13"/>
      <c r="DM76" s="13"/>
      <c r="DN76" s="13"/>
      <c r="DQ76" s="13"/>
    </row>
    <row r="77" spans="1:121" ht="12.75" customHeight="1">
      <c r="A77" s="4"/>
      <c r="B77" s="12"/>
      <c r="C77" s="13"/>
      <c r="D77" s="13"/>
      <c r="E77" s="13"/>
      <c r="F77" s="13"/>
      <c r="G77" s="13"/>
      <c r="H77" s="13"/>
      <c r="I77" s="13"/>
      <c r="J77" s="13"/>
      <c r="K77" s="13"/>
      <c r="L77" s="13"/>
      <c r="M77" s="13"/>
      <c r="N77" s="12"/>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S77" s="13"/>
      <c r="AT77" s="13"/>
      <c r="AU77" s="13"/>
      <c r="AV77" s="13"/>
      <c r="AW77" s="13"/>
      <c r="BE77" s="13"/>
      <c r="BF77" s="13"/>
      <c r="BG77" s="13"/>
      <c r="BH77" s="13"/>
      <c r="BI77" s="13"/>
      <c r="BQ77" s="13"/>
      <c r="BR77" s="13"/>
      <c r="BS77" s="13"/>
      <c r="BT77" s="13"/>
      <c r="BU77" s="13"/>
      <c r="CC77" s="13"/>
      <c r="CD77" s="13"/>
      <c r="CE77" s="13"/>
      <c r="CF77" s="13"/>
      <c r="CG77" s="13"/>
      <c r="CO77" s="13"/>
      <c r="CP77" s="13"/>
      <c r="CQ77" s="13"/>
      <c r="CR77" s="13"/>
      <c r="CS77" s="13"/>
      <c r="DA77" s="13"/>
      <c r="DB77" s="13"/>
      <c r="DC77" s="13"/>
      <c r="DD77" s="13"/>
      <c r="DE77" s="13"/>
      <c r="DM77" s="13"/>
      <c r="DN77" s="13"/>
      <c r="DQ77" s="13"/>
    </row>
    <row r="78" spans="1:121" ht="12.75" customHeight="1">
      <c r="A78" s="4"/>
      <c r="B78" s="12"/>
      <c r="C78" s="13"/>
      <c r="D78" s="13"/>
      <c r="E78" s="13"/>
      <c r="F78" s="13"/>
      <c r="G78" s="13"/>
      <c r="H78" s="13"/>
      <c r="I78" s="13"/>
      <c r="J78" s="13"/>
      <c r="K78" s="13"/>
      <c r="L78" s="13"/>
      <c r="M78" s="13"/>
      <c r="N78" s="12"/>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S78" s="13"/>
      <c r="AT78" s="13"/>
      <c r="AU78" s="13"/>
      <c r="AV78" s="13"/>
      <c r="AW78" s="13"/>
      <c r="BE78" s="13"/>
      <c r="BF78" s="13"/>
      <c r="BG78" s="13"/>
      <c r="BH78" s="13"/>
      <c r="BI78" s="13"/>
      <c r="BQ78" s="13"/>
      <c r="BR78" s="13"/>
      <c r="BS78" s="13"/>
      <c r="BT78" s="13"/>
      <c r="BU78" s="13"/>
      <c r="CC78" s="13"/>
      <c r="CD78" s="13"/>
      <c r="CE78" s="13"/>
      <c r="CF78" s="13"/>
      <c r="CG78" s="13"/>
      <c r="CO78" s="13"/>
      <c r="CP78" s="13"/>
      <c r="CQ78" s="13"/>
      <c r="CR78" s="13"/>
      <c r="CS78" s="13"/>
      <c r="DA78" s="13"/>
      <c r="DB78" s="13"/>
      <c r="DC78" s="13"/>
      <c r="DD78" s="13"/>
      <c r="DE78" s="13"/>
      <c r="DM78" s="13"/>
      <c r="DN78" s="13"/>
      <c r="DQ78" s="13"/>
    </row>
    <row r="79" spans="1:121" ht="12.75" customHeight="1">
      <c r="A79" s="4"/>
      <c r="B79" s="12"/>
      <c r="C79" s="13"/>
      <c r="D79" s="13"/>
      <c r="E79" s="13"/>
      <c r="F79" s="13"/>
      <c r="G79" s="13"/>
      <c r="H79" s="13"/>
      <c r="I79" s="13"/>
      <c r="J79" s="13"/>
      <c r="K79" s="13"/>
      <c r="L79" s="13"/>
      <c r="M79" s="13"/>
      <c r="N79" s="12"/>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S79" s="13"/>
      <c r="AT79" s="13"/>
      <c r="AU79" s="13"/>
      <c r="AV79" s="13"/>
      <c r="AW79" s="13"/>
      <c r="BE79" s="13"/>
      <c r="BF79" s="13"/>
      <c r="BG79" s="13"/>
      <c r="BH79" s="13"/>
      <c r="BI79" s="13"/>
      <c r="BQ79" s="13"/>
      <c r="BR79" s="13"/>
      <c r="BS79" s="13"/>
      <c r="BT79" s="13"/>
      <c r="BU79" s="13"/>
      <c r="CC79" s="13"/>
      <c r="CD79" s="13"/>
      <c r="CE79" s="13"/>
      <c r="CF79" s="13"/>
      <c r="CG79" s="13"/>
      <c r="CO79" s="13"/>
      <c r="CP79" s="13"/>
      <c r="CQ79" s="13"/>
      <c r="CR79" s="13"/>
      <c r="CS79" s="13"/>
      <c r="DA79" s="13"/>
      <c r="DB79" s="13"/>
      <c r="DC79" s="13"/>
      <c r="DD79" s="13"/>
      <c r="DE79" s="13"/>
      <c r="DM79" s="13"/>
      <c r="DN79" s="13"/>
      <c r="DQ79" s="13"/>
    </row>
    <row r="80" spans="1:121" ht="12.75" customHeight="1">
      <c r="A80" s="4"/>
      <c r="B80" s="12"/>
      <c r="C80" s="13"/>
      <c r="D80" s="13"/>
      <c r="E80" s="13"/>
      <c r="F80" s="13"/>
      <c r="G80" s="13"/>
      <c r="H80" s="13"/>
      <c r="I80" s="13"/>
      <c r="J80" s="13"/>
      <c r="K80" s="13"/>
      <c r="L80" s="13"/>
      <c r="M80" s="13"/>
      <c r="N80" s="12"/>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S80" s="13"/>
      <c r="AT80" s="13"/>
      <c r="AU80" s="13"/>
      <c r="AV80" s="13"/>
      <c r="AW80" s="13"/>
      <c r="BE80" s="13"/>
      <c r="BF80" s="13"/>
      <c r="BG80" s="13"/>
      <c r="BH80" s="13"/>
      <c r="BI80" s="13"/>
      <c r="BQ80" s="13"/>
      <c r="BR80" s="13"/>
      <c r="BS80" s="13"/>
      <c r="BT80" s="13"/>
      <c r="BU80" s="13"/>
      <c r="CC80" s="13"/>
      <c r="CD80" s="13"/>
      <c r="CE80" s="13"/>
      <c r="CF80" s="13"/>
      <c r="CG80" s="13"/>
      <c r="CO80" s="13"/>
      <c r="CP80" s="13"/>
      <c r="CQ80" s="13"/>
      <c r="CR80" s="13"/>
      <c r="CS80" s="13"/>
      <c r="DA80" s="13"/>
      <c r="DB80" s="13"/>
      <c r="DC80" s="13"/>
      <c r="DD80" s="13"/>
      <c r="DE80" s="13"/>
      <c r="DM80" s="13"/>
      <c r="DN80" s="13"/>
      <c r="DQ80" s="13"/>
    </row>
    <row r="81" spans="1:121" ht="12.75" customHeight="1">
      <c r="A81" s="4"/>
      <c r="B81" s="12"/>
      <c r="C81" s="13"/>
      <c r="D81" s="13"/>
      <c r="E81" s="13"/>
      <c r="F81" s="13"/>
      <c r="G81" s="13"/>
      <c r="H81" s="13"/>
      <c r="I81" s="13"/>
      <c r="J81" s="13"/>
      <c r="K81" s="13"/>
      <c r="L81" s="13"/>
      <c r="M81" s="13"/>
      <c r="N81" s="12"/>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S81" s="13"/>
      <c r="AT81" s="13"/>
      <c r="AU81" s="13"/>
      <c r="AV81" s="13"/>
      <c r="AW81" s="13"/>
      <c r="BE81" s="13"/>
      <c r="BF81" s="13"/>
      <c r="BG81" s="13"/>
      <c r="BH81" s="13"/>
      <c r="BI81" s="13"/>
      <c r="BQ81" s="13"/>
      <c r="BR81" s="13"/>
      <c r="BS81" s="13"/>
      <c r="BT81" s="13"/>
      <c r="BU81" s="13"/>
      <c r="CC81" s="13"/>
      <c r="CD81" s="13"/>
      <c r="CE81" s="13"/>
      <c r="CF81" s="13"/>
      <c r="CG81" s="13"/>
      <c r="CO81" s="13"/>
      <c r="CP81" s="13"/>
      <c r="CQ81" s="13"/>
      <c r="CR81" s="13"/>
      <c r="CS81" s="13"/>
      <c r="DA81" s="13"/>
      <c r="DB81" s="13"/>
      <c r="DC81" s="13"/>
      <c r="DD81" s="13"/>
      <c r="DE81" s="13"/>
      <c r="DM81" s="13"/>
      <c r="DN81" s="13"/>
      <c r="DQ81" s="13"/>
    </row>
    <row r="82" spans="1:121" ht="12.75" customHeight="1">
      <c r="A82" s="4"/>
      <c r="B82" s="12"/>
      <c r="C82" s="13"/>
      <c r="D82" s="13"/>
      <c r="E82" s="13"/>
      <c r="F82" s="13"/>
      <c r="G82" s="13"/>
      <c r="H82" s="13"/>
      <c r="I82" s="13"/>
      <c r="J82" s="13"/>
      <c r="K82" s="13"/>
      <c r="L82" s="13"/>
      <c r="M82" s="13"/>
      <c r="N82" s="12"/>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S82" s="13"/>
      <c r="AT82" s="13"/>
      <c r="AU82" s="13"/>
      <c r="AV82" s="13"/>
      <c r="AW82" s="13"/>
      <c r="BE82" s="13"/>
      <c r="BF82" s="13"/>
      <c r="BG82" s="13"/>
      <c r="BH82" s="13"/>
      <c r="BI82" s="13"/>
      <c r="BQ82" s="13"/>
      <c r="BR82" s="13"/>
      <c r="BS82" s="13"/>
      <c r="BT82" s="13"/>
      <c r="BU82" s="13"/>
      <c r="CC82" s="13"/>
      <c r="CD82" s="13"/>
      <c r="CE82" s="13"/>
      <c r="CF82" s="13"/>
      <c r="CG82" s="13"/>
      <c r="CO82" s="13"/>
      <c r="CP82" s="13"/>
      <c r="CQ82" s="13"/>
      <c r="CR82" s="13"/>
      <c r="CS82" s="13"/>
      <c r="DA82" s="13"/>
      <c r="DB82" s="13"/>
      <c r="DC82" s="13"/>
      <c r="DD82" s="13"/>
      <c r="DE82" s="13"/>
      <c r="DM82" s="13"/>
      <c r="DN82" s="13"/>
      <c r="DQ82" s="13"/>
    </row>
    <row r="83" spans="1:121" ht="12.75" customHeight="1">
      <c r="A83" s="4"/>
      <c r="B83" s="12"/>
      <c r="C83" s="13"/>
      <c r="D83" s="13"/>
      <c r="E83" s="13"/>
      <c r="F83" s="13"/>
      <c r="G83" s="13"/>
      <c r="H83" s="13"/>
      <c r="I83" s="13"/>
      <c r="J83" s="13"/>
      <c r="K83" s="13"/>
      <c r="L83" s="13"/>
      <c r="M83" s="13"/>
      <c r="N83" s="12"/>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S83" s="13"/>
      <c r="AT83" s="13"/>
      <c r="AU83" s="13"/>
      <c r="AV83" s="13"/>
      <c r="AW83" s="13"/>
      <c r="BE83" s="13"/>
      <c r="BF83" s="13"/>
      <c r="BG83" s="13"/>
      <c r="BH83" s="13"/>
      <c r="BI83" s="13"/>
      <c r="BQ83" s="13"/>
      <c r="BR83" s="13"/>
      <c r="BS83" s="13"/>
      <c r="BT83" s="13"/>
      <c r="BU83" s="13"/>
      <c r="CC83" s="13"/>
      <c r="CD83" s="13"/>
      <c r="CE83" s="13"/>
      <c r="CF83" s="13"/>
      <c r="CG83" s="13"/>
      <c r="CO83" s="13"/>
      <c r="CP83" s="13"/>
      <c r="CQ83" s="13"/>
      <c r="CR83" s="13"/>
      <c r="CS83" s="13"/>
      <c r="DA83" s="13"/>
      <c r="DB83" s="13"/>
      <c r="DC83" s="13"/>
      <c r="DD83" s="13"/>
      <c r="DE83" s="13"/>
      <c r="DM83" s="13"/>
      <c r="DN83" s="13"/>
      <c r="DQ83" s="13"/>
    </row>
    <row r="84" spans="1:121" ht="12.75" customHeight="1">
      <c r="A84" s="4"/>
      <c r="B84" s="12"/>
      <c r="C84" s="13"/>
      <c r="D84" s="13"/>
      <c r="E84" s="13"/>
      <c r="F84" s="13"/>
      <c r="G84" s="13"/>
      <c r="H84" s="13"/>
      <c r="I84" s="13"/>
      <c r="J84" s="13"/>
      <c r="K84" s="13"/>
      <c r="L84" s="13"/>
      <c r="M84" s="13"/>
      <c r="N84" s="12"/>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S84" s="13"/>
      <c r="AT84" s="13"/>
      <c r="AU84" s="13"/>
      <c r="AV84" s="13"/>
      <c r="AW84" s="13"/>
      <c r="BE84" s="13"/>
      <c r="BF84" s="13"/>
      <c r="BG84" s="13"/>
      <c r="BH84" s="13"/>
      <c r="BI84" s="13"/>
      <c r="BQ84" s="13"/>
      <c r="BR84" s="13"/>
      <c r="BS84" s="13"/>
      <c r="BT84" s="13"/>
      <c r="BU84" s="13"/>
      <c r="CC84" s="13"/>
      <c r="CD84" s="13"/>
      <c r="CE84" s="13"/>
      <c r="CF84" s="13"/>
      <c r="CG84" s="13"/>
      <c r="CO84" s="13"/>
      <c r="CP84" s="13"/>
      <c r="CQ84" s="13"/>
      <c r="CR84" s="13"/>
      <c r="CS84" s="13"/>
      <c r="DA84" s="13"/>
      <c r="DB84" s="13"/>
      <c r="DC84" s="13"/>
      <c r="DD84" s="13"/>
      <c r="DE84" s="13"/>
      <c r="DM84" s="13"/>
      <c r="DN84" s="13"/>
      <c r="DQ84" s="13"/>
    </row>
    <row r="85" spans="1:121" ht="12.75" customHeight="1">
      <c r="A85" s="4"/>
      <c r="B85" s="12"/>
      <c r="C85" s="13"/>
      <c r="D85" s="13"/>
      <c r="E85" s="13"/>
      <c r="F85" s="13"/>
      <c r="G85" s="13"/>
      <c r="H85" s="13"/>
      <c r="I85" s="13"/>
      <c r="J85" s="13"/>
      <c r="K85" s="13"/>
      <c r="L85" s="13"/>
      <c r="M85" s="13"/>
      <c r="N85" s="12"/>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S85" s="13"/>
      <c r="AT85" s="13"/>
      <c r="AU85" s="13"/>
      <c r="AV85" s="13"/>
      <c r="AW85" s="13"/>
      <c r="BE85" s="13"/>
      <c r="BF85" s="13"/>
      <c r="BG85" s="13"/>
      <c r="BH85" s="13"/>
      <c r="BI85" s="13"/>
      <c r="BQ85" s="13"/>
      <c r="BR85" s="13"/>
      <c r="BS85" s="13"/>
      <c r="BT85" s="13"/>
      <c r="BU85" s="13"/>
      <c r="CC85" s="13"/>
      <c r="CD85" s="13"/>
      <c r="CE85" s="13"/>
      <c r="CF85" s="13"/>
      <c r="CG85" s="13"/>
      <c r="CO85" s="13"/>
      <c r="CP85" s="13"/>
      <c r="CQ85" s="13"/>
      <c r="CR85" s="13"/>
      <c r="CS85" s="13"/>
      <c r="DA85" s="13"/>
      <c r="DB85" s="13"/>
      <c r="DC85" s="13"/>
      <c r="DD85" s="13"/>
      <c r="DE85" s="13"/>
      <c r="DM85" s="13"/>
      <c r="DN85" s="13"/>
      <c r="DQ85" s="13"/>
    </row>
    <row r="86" spans="1:121" ht="12.75" customHeight="1">
      <c r="A86" s="4"/>
      <c r="B86" s="12"/>
      <c r="C86" s="13"/>
      <c r="D86" s="13"/>
      <c r="E86" s="13"/>
      <c r="F86" s="13"/>
      <c r="G86" s="13"/>
      <c r="H86" s="13"/>
      <c r="I86" s="13"/>
      <c r="J86" s="13"/>
      <c r="K86" s="13"/>
      <c r="L86" s="13"/>
      <c r="M86" s="13"/>
      <c r="N86" s="12"/>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S86" s="13"/>
      <c r="AT86" s="13"/>
      <c r="AU86" s="13"/>
      <c r="AV86" s="13"/>
      <c r="AW86" s="13"/>
      <c r="BE86" s="13"/>
      <c r="BF86" s="13"/>
      <c r="BG86" s="13"/>
      <c r="BH86" s="13"/>
      <c r="BI86" s="13"/>
      <c r="BQ86" s="13"/>
      <c r="BR86" s="13"/>
      <c r="BS86" s="13"/>
      <c r="BT86" s="13"/>
      <c r="BU86" s="13"/>
      <c r="CC86" s="13"/>
      <c r="CD86" s="13"/>
      <c r="CE86" s="13"/>
      <c r="CF86" s="13"/>
      <c r="CG86" s="13"/>
      <c r="CO86" s="13"/>
      <c r="CP86" s="13"/>
      <c r="CQ86" s="13"/>
      <c r="CR86" s="13"/>
      <c r="CS86" s="13"/>
      <c r="DA86" s="13"/>
      <c r="DB86" s="13"/>
      <c r="DC86" s="13"/>
      <c r="DD86" s="13"/>
      <c r="DE86" s="13"/>
      <c r="DM86" s="13"/>
      <c r="DN86" s="13"/>
      <c r="DQ86" s="13"/>
    </row>
    <row r="87" spans="1:121" ht="12.75" customHeight="1">
      <c r="A87" s="4"/>
      <c r="B87" s="12"/>
      <c r="C87" s="13"/>
      <c r="D87" s="13"/>
      <c r="E87" s="13"/>
      <c r="F87" s="13"/>
      <c r="G87" s="13"/>
      <c r="H87" s="13"/>
      <c r="I87" s="13"/>
      <c r="J87" s="13"/>
      <c r="K87" s="13"/>
      <c r="L87" s="13"/>
      <c r="M87" s="13"/>
      <c r="N87" s="12"/>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S87" s="13"/>
      <c r="AT87" s="13"/>
      <c r="AU87" s="13"/>
      <c r="AV87" s="13"/>
      <c r="AW87" s="13"/>
      <c r="BE87" s="13"/>
      <c r="BF87" s="13"/>
      <c r="BG87" s="13"/>
      <c r="BH87" s="13"/>
      <c r="BI87" s="13"/>
      <c r="BQ87" s="13"/>
      <c r="BR87" s="13"/>
      <c r="BS87" s="13"/>
      <c r="BT87" s="13"/>
      <c r="BU87" s="13"/>
      <c r="CC87" s="13"/>
      <c r="CD87" s="13"/>
      <c r="CE87" s="13"/>
      <c r="CF87" s="13"/>
      <c r="CG87" s="13"/>
      <c r="CO87" s="13"/>
      <c r="CP87" s="13"/>
      <c r="CQ87" s="13"/>
      <c r="CR87" s="13"/>
      <c r="CS87" s="13"/>
      <c r="DA87" s="13"/>
      <c r="DB87" s="13"/>
      <c r="DC87" s="13"/>
      <c r="DD87" s="13"/>
      <c r="DE87" s="13"/>
      <c r="DM87" s="13"/>
      <c r="DN87" s="13"/>
      <c r="DQ87" s="13"/>
    </row>
    <row r="88" spans="1:121">
      <c r="A88" s="4"/>
      <c r="B88" s="12"/>
      <c r="C88" s="13"/>
      <c r="D88" s="13"/>
      <c r="E88" s="13"/>
      <c r="F88" s="13"/>
      <c r="G88" s="13"/>
      <c r="H88" s="13"/>
      <c r="I88" s="13"/>
      <c r="J88" s="13"/>
      <c r="K88" s="13"/>
      <c r="L88" s="13"/>
      <c r="M88" s="13"/>
      <c r="N88" s="12"/>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S88" s="13"/>
      <c r="AT88" s="13"/>
      <c r="AU88" s="13"/>
      <c r="AV88" s="13"/>
      <c r="AW88" s="13"/>
      <c r="BE88" s="13"/>
      <c r="BF88" s="13"/>
      <c r="BG88" s="13"/>
      <c r="BH88" s="13"/>
      <c r="BI88" s="13"/>
      <c r="BQ88" s="13"/>
      <c r="BR88" s="13"/>
      <c r="BS88" s="13"/>
      <c r="BT88" s="13"/>
      <c r="BU88" s="13"/>
      <c r="CC88" s="13"/>
      <c r="CD88" s="13"/>
      <c r="CE88" s="13"/>
      <c r="CF88" s="13"/>
      <c r="CG88" s="13"/>
      <c r="CO88" s="13"/>
      <c r="CP88" s="13"/>
      <c r="CQ88" s="13"/>
      <c r="CR88" s="13"/>
      <c r="CS88" s="13"/>
      <c r="DA88" s="13"/>
      <c r="DB88" s="13"/>
      <c r="DC88" s="13"/>
      <c r="DD88" s="13"/>
      <c r="DE88" s="13"/>
      <c r="DM88" s="13"/>
      <c r="DN88" s="13"/>
      <c r="DQ88" s="13"/>
    </row>
    <row r="89" spans="1:121">
      <c r="A89" s="4"/>
      <c r="B89" s="12"/>
      <c r="C89" s="13"/>
      <c r="D89" s="13"/>
      <c r="E89" s="13"/>
      <c r="F89" s="13"/>
      <c r="G89" s="13"/>
      <c r="H89" s="13"/>
      <c r="I89" s="13"/>
      <c r="J89" s="13"/>
      <c r="K89" s="13"/>
      <c r="L89" s="13"/>
      <c r="M89" s="13"/>
      <c r="N89" s="12"/>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S89" s="13"/>
      <c r="AT89" s="13"/>
      <c r="AU89" s="13"/>
      <c r="AV89" s="13"/>
      <c r="AW89" s="13"/>
      <c r="BE89" s="13"/>
      <c r="BF89" s="13"/>
      <c r="BG89" s="13"/>
      <c r="BH89" s="13"/>
      <c r="BI89" s="13"/>
      <c r="BQ89" s="13"/>
      <c r="BR89" s="13"/>
      <c r="BS89" s="13"/>
      <c r="BT89" s="13"/>
      <c r="BU89" s="13"/>
      <c r="CC89" s="13"/>
      <c r="CD89" s="13"/>
      <c r="CE89" s="13"/>
      <c r="CF89" s="13"/>
      <c r="CG89" s="13"/>
      <c r="CO89" s="13"/>
      <c r="CP89" s="13"/>
      <c r="CQ89" s="13"/>
      <c r="CR89" s="13"/>
      <c r="CS89" s="13"/>
      <c r="DA89" s="13"/>
      <c r="DB89" s="13"/>
      <c r="DC89" s="13"/>
      <c r="DD89" s="13"/>
      <c r="DE89" s="13"/>
      <c r="DM89" s="13"/>
      <c r="DN89" s="13"/>
      <c r="DQ89" s="13"/>
    </row>
    <row r="90" spans="1:121">
      <c r="A90" s="4"/>
      <c r="B90" s="12"/>
      <c r="C90" s="13"/>
      <c r="D90" s="13"/>
      <c r="E90" s="13"/>
      <c r="F90" s="13"/>
      <c r="G90" s="13"/>
      <c r="H90" s="13"/>
      <c r="I90" s="13"/>
      <c r="J90" s="13"/>
      <c r="K90" s="13"/>
      <c r="L90" s="13"/>
      <c r="M90" s="13"/>
      <c r="N90" s="12"/>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S90" s="13"/>
      <c r="AT90" s="13"/>
      <c r="AU90" s="13"/>
      <c r="AV90" s="13"/>
      <c r="AW90" s="13"/>
      <c r="BE90" s="13"/>
      <c r="BF90" s="13"/>
      <c r="BG90" s="13"/>
      <c r="BH90" s="13"/>
      <c r="BI90" s="13"/>
      <c r="BQ90" s="13"/>
      <c r="BR90" s="13"/>
      <c r="BS90" s="13"/>
      <c r="BT90" s="13"/>
      <c r="BU90" s="13"/>
      <c r="CC90" s="13"/>
      <c r="CD90" s="13"/>
      <c r="CE90" s="13"/>
      <c r="CF90" s="13"/>
      <c r="CG90" s="13"/>
      <c r="CO90" s="13"/>
      <c r="CP90" s="13"/>
      <c r="CQ90" s="13"/>
      <c r="CR90" s="13"/>
      <c r="CS90" s="13"/>
      <c r="DA90" s="13"/>
      <c r="DB90" s="13"/>
      <c r="DC90" s="13"/>
      <c r="DD90" s="13"/>
      <c r="DE90" s="13"/>
      <c r="DM90" s="13"/>
      <c r="DN90" s="13"/>
      <c r="DQ90" s="13"/>
    </row>
  </sheetData>
  <phoneticPr fontId="5"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77</vt:lpstr>
      <vt:lpstr>DATA</vt:lpstr>
      <vt:lpstr>Distribution Trends</vt:lpstr>
      <vt:lpstr>'Table 77'!Print_Area</vt:lpstr>
      <vt:lpstr>Print_Area</vt:lpstr>
      <vt:lpstr>PRINT_AREA_MI</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2013-03-25T18:09:06Z</cp:lastPrinted>
  <dcterms:created xsi:type="dcterms:W3CDTF">1999-02-16T14:58:31Z</dcterms:created>
  <dcterms:modified xsi:type="dcterms:W3CDTF">2019-07-02T14:42:26Z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2019-04-24T16:12:14.3929662Z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