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xr:revisionPtr revIDLastSave="0" documentId="13_ncr:1_{3F187D2F-0117-4864-8EFA-6690732EF40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85" sheetId="3" r:id="rId1"/>
    <sheet name="Salary Data" sheetId="1" r:id="rId2"/>
  </sheets>
  <definedNames>
    <definedName name="A">'Salary Data'!$EA$6</definedName>
    <definedName name="DATA">'Salary Data'!$A$1</definedName>
    <definedName name="NOTE">'Salary Data'!$R$36:$KB$8170</definedName>
    <definedName name="_xlnm.Print_Area" localSheetId="0">'TABLE 85'!$A$1:$N$73</definedName>
    <definedName name="TABLE" localSheetId="0">'TABLE 85'!#REF!</definedName>
    <definedName name="TABLE">'Salary Data'!$A$1:$KB$8170</definedName>
    <definedName name="TABLE_2" localSheetId="0">'TABLE 85'!#REF!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" i="3" l="1"/>
  <c r="L53" i="3"/>
  <c r="M52" i="3"/>
  <c r="M32" i="3"/>
  <c r="N39" i="3"/>
  <c r="N36" i="3"/>
  <c r="N30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1" i="3"/>
  <c r="N40" i="3"/>
  <c r="N38" i="3"/>
  <c r="N37" i="3"/>
  <c r="N35" i="3"/>
  <c r="N34" i="3"/>
  <c r="N33" i="3"/>
  <c r="N32" i="3"/>
  <c r="N31" i="3"/>
  <c r="N29" i="3"/>
  <c r="N28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8" i="3"/>
  <c r="N7" i="3"/>
  <c r="M66" i="3"/>
  <c r="M65" i="3"/>
  <c r="M64" i="3"/>
  <c r="M63" i="3"/>
  <c r="M62" i="3"/>
  <c r="M61" i="3"/>
  <c r="M60" i="3"/>
  <c r="M59" i="3"/>
  <c r="M58" i="3"/>
  <c r="M57" i="3"/>
  <c r="M55" i="3"/>
  <c r="M54" i="3"/>
  <c r="M53" i="3"/>
  <c r="M51" i="3"/>
  <c r="M50" i="3"/>
  <c r="M49" i="3"/>
  <c r="M48" i="3"/>
  <c r="M47" i="3"/>
  <c r="M46" i="3"/>
  <c r="M45" i="3"/>
  <c r="M44" i="3"/>
  <c r="M43" i="3"/>
  <c r="M41" i="3"/>
  <c r="M40" i="3"/>
  <c r="M39" i="3"/>
  <c r="M38" i="3"/>
  <c r="M37" i="3"/>
  <c r="M36" i="3"/>
  <c r="M35" i="3"/>
  <c r="M34" i="3"/>
  <c r="M33" i="3"/>
  <c r="M31" i="3"/>
  <c r="M30" i="3"/>
  <c r="M29" i="3"/>
  <c r="M28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8" i="3"/>
  <c r="M7" i="3"/>
  <c r="L66" i="3"/>
  <c r="L65" i="3"/>
  <c r="L64" i="3"/>
  <c r="L63" i="3"/>
  <c r="L62" i="3"/>
  <c r="L61" i="3"/>
  <c r="L60" i="3"/>
  <c r="L59" i="3"/>
  <c r="L58" i="3"/>
  <c r="L57" i="3"/>
  <c r="L55" i="3"/>
  <c r="L54" i="3"/>
  <c r="L52" i="3"/>
  <c r="L50" i="3"/>
  <c r="L49" i="3"/>
  <c r="L48" i="3"/>
  <c r="L47" i="3"/>
  <c r="L46" i="3"/>
  <c r="L45" i="3"/>
  <c r="L44" i="3"/>
  <c r="L43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8" i="3"/>
  <c r="L7" i="3"/>
  <c r="K66" i="3"/>
  <c r="K65" i="3"/>
  <c r="K64" i="3"/>
  <c r="K63" i="3"/>
  <c r="K62" i="3"/>
  <c r="K61" i="3"/>
  <c r="K60" i="3"/>
  <c r="K59" i="3"/>
  <c r="K58" i="3"/>
  <c r="K57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8" i="3"/>
  <c r="K7" i="3"/>
  <c r="J66" i="3"/>
  <c r="J65" i="3"/>
  <c r="J64" i="3"/>
  <c r="J63" i="3"/>
  <c r="J62" i="3"/>
  <c r="J61" i="3"/>
  <c r="J60" i="3"/>
  <c r="J59" i="3"/>
  <c r="J58" i="3"/>
  <c r="J57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8" i="3"/>
  <c r="J7" i="3"/>
  <c r="I66" i="3"/>
  <c r="I65" i="3"/>
  <c r="I64" i="3"/>
  <c r="I63" i="3"/>
  <c r="I62" i="3"/>
  <c r="I61" i="3"/>
  <c r="I60" i="3"/>
  <c r="I59" i="3"/>
  <c r="I58" i="3"/>
  <c r="I57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8" i="3"/>
  <c r="I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E66" i="3"/>
  <c r="E65" i="3"/>
  <c r="E64" i="3"/>
  <c r="E63" i="3"/>
  <c r="E62" i="3"/>
  <c r="E61" i="3"/>
  <c r="E60" i="3"/>
  <c r="E59" i="3"/>
  <c r="E58" i="3"/>
  <c r="E57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D66" i="3"/>
  <c r="D65" i="3"/>
  <c r="D64" i="3"/>
  <c r="D63" i="3"/>
  <c r="D62" i="3"/>
  <c r="D61" i="3"/>
  <c r="D60" i="3"/>
  <c r="D59" i="3"/>
  <c r="D58" i="3"/>
  <c r="D57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7" i="3"/>
  <c r="C66" i="3"/>
  <c r="C65" i="3"/>
  <c r="C64" i="3"/>
  <c r="C63" i="3"/>
  <c r="C62" i="3"/>
  <c r="C61" i="3"/>
  <c r="C60" i="3"/>
  <c r="C59" i="3"/>
  <c r="C58" i="3"/>
  <c r="C57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8" i="3"/>
  <c r="C7" i="3"/>
  <c r="F42" i="3" l="1"/>
  <c r="E42" i="3"/>
  <c r="D42" i="3"/>
  <c r="C42" i="3"/>
  <c r="C9" i="3" l="1"/>
  <c r="C27" i="3"/>
  <c r="D27" i="3"/>
  <c r="E27" i="3"/>
  <c r="F27" i="3"/>
  <c r="C56" i="3"/>
  <c r="D56" i="3"/>
  <c r="E9" i="3"/>
  <c r="F9" i="3"/>
  <c r="H27" i="3"/>
  <c r="H56" i="3"/>
  <c r="H42" i="3"/>
  <c r="G42" i="3"/>
  <c r="F56" i="3"/>
  <c r="E56" i="3"/>
  <c r="G9" i="3"/>
  <c r="H9" i="3"/>
  <c r="G27" i="3"/>
  <c r="G56" i="3"/>
  <c r="D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Lounsbury</author>
    <author>jmarks</author>
    <author>Lisa Cowan</author>
  </authors>
  <commentList>
    <comment ref="M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edited.</t>
        </r>
      </text>
    </comment>
    <comment ref="N1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M17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20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2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29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29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N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31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32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J35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J36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J38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38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5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M51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K53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Formula manually edited</t>
        </r>
      </text>
    </comment>
    <comment ref="L60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mloverde</author>
  </authors>
  <commentList>
    <comment ref="O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Q7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R7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S7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T7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N7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O7" authorId="0" shapeId="0" xr:uid="{00000000-0006-0000-01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P7" authorId="0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Q7" authorId="0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M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N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O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P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Q7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R7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L7" authorId="0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M7" authorId="0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N7" authorId="0" shapeId="0" xr:uid="{00000000-0006-0000-01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O7" authorId="0" shapeId="0" xr:uid="{00000000-0006-0000-01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P7" authorId="0" shapeId="0" xr:uid="{00000000-0006-0000-01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Q7" authorId="0" shapeId="0" xr:uid="{00000000-0006-0000-01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K7" authorId="0" shapeId="0" xr:uid="{00000000-0006-0000-01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L7" authorId="0" shapeId="0" xr:uid="{00000000-0006-0000-01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M7" authorId="0" shapeId="0" xr:uid="{00000000-0006-0000-01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N7" authorId="0" shapeId="0" xr:uid="{00000000-0006-0000-01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O7" authorId="0" shapeId="0" xr:uid="{00000000-0006-0000-01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P7" authorId="0" shapeId="0" xr:uid="{00000000-0006-0000-01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J7" authorId="0" shapeId="0" xr:uid="{00000000-0006-0000-01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K7" authorId="0" shapeId="0" xr:uid="{00000000-0006-0000-01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L7" authorId="0" shapeId="0" xr:uid="{00000000-0006-0000-01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M7" authorId="0" shapeId="0" xr:uid="{00000000-0006-0000-01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N7" authorId="0" shapeId="0" xr:uid="{00000000-0006-0000-01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O7" authorId="0" shapeId="0" xr:uid="{00000000-0006-0000-0100-00002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12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from WebCASPAR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B12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</commentList>
</comments>
</file>

<file path=xl/sharedStrings.xml><?xml version="1.0" encoding="utf-8"?>
<sst xmlns="http://schemas.openxmlformats.org/spreadsheetml/2006/main" count="1534" uniqueCount="121">
  <si>
    <t>Average Salaries of Full-Time Faculty</t>
  </si>
  <si>
    <t>Public 4-year Institutions</t>
  </si>
  <si>
    <t>Four-Year 1</t>
  </si>
  <si>
    <t>1992-93</t>
  </si>
  <si>
    <t>1993-94</t>
  </si>
  <si>
    <t>1995-96</t>
  </si>
  <si>
    <t>1996-97</t>
  </si>
  <si>
    <t>U.S.</t>
  </si>
  <si>
    <t>SREB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</si>
  <si>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</si>
  <si>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</si>
  <si>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</si>
  <si>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</si>
  <si>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</si>
  <si>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</si>
  <si>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</si>
  <si>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</si>
  <si>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</si>
  <si>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</si>
  <si>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</si>
  <si>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</si>
  <si>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</si>
  <si>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</si>
  <si>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</si>
  <si>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1997-98</t>
  </si>
  <si>
    <t>Delaware</t>
  </si>
  <si>
    <t>SREB states</t>
  </si>
  <si>
    <t>1998-99</t>
  </si>
  <si>
    <t>NA</t>
  </si>
  <si>
    <t>Four-Year 2</t>
  </si>
  <si>
    <t>Four-Year 4</t>
  </si>
  <si>
    <t>Four-Year 5</t>
  </si>
  <si>
    <t>1999-00</t>
  </si>
  <si>
    <t xml:space="preserve">Four-Year 3 </t>
  </si>
  <si>
    <t xml:space="preserve">Four-Year 6 </t>
  </si>
  <si>
    <t>1994-95</t>
  </si>
  <si>
    <t>2000-01</t>
  </si>
  <si>
    <t>2001-02</t>
  </si>
  <si>
    <t xml:space="preserve"> </t>
  </si>
  <si>
    <t>2002-03</t>
  </si>
  <si>
    <t>2003-04</t>
  </si>
  <si>
    <t>All Faculty Ranks</t>
  </si>
  <si>
    <t>2004-05</t>
  </si>
  <si>
    <t>DE98- 20</t>
  </si>
  <si>
    <t>2005-06</t>
  </si>
  <si>
    <t>2006-07</t>
  </si>
  <si>
    <t>2007-08</t>
  </si>
  <si>
    <t>DE Salaries06 (#107)</t>
  </si>
  <si>
    <t>2008-09</t>
  </si>
  <si>
    <t>DE  Salaries07 (#107)</t>
  </si>
  <si>
    <t>DE  Salaries08 (#107)</t>
  </si>
  <si>
    <t>DE  Salaries09 (#107)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</si>
  <si>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</si>
  <si>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</si>
  <si>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</si>
  <si>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</si>
  <si>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</si>
  <si>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</si>
  <si>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</si>
  <si>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</si>
  <si>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</si>
  <si>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</si>
  <si>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</si>
  <si>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</si>
  <si>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</si>
  <si>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</si>
  <si>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</si>
  <si>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</si>
  <si>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</si>
  <si>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</si>
  <si>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</si>
  <si>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</si>
  <si>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</si>
  <si>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</si>
  <si>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</si>
  <si>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</si>
  <si>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</si>
  <si>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</si>
  <si>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</si>
  <si>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</si>
  <si>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</si>
  <si>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</si>
  <si>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</si>
  <si>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</si>
  <si>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</si>
  <si>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</si>
  <si>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</si>
  <si>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</si>
  <si>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</si>
  <si>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</si>
  <si>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</si>
  <si>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DE Salaries06 (#107); IPEDS</t>
  </si>
  <si>
    <t xml:space="preserve">   as a percent of U.S.</t>
  </si>
  <si>
    <t>SREB Categories of Four-Year Colleges and Universities</t>
  </si>
  <si>
    <t>50 states and D.C.</t>
  </si>
  <si>
    <t>Average Salaries of Full-Time Instructional Faculty by Type of Public Four-Year College or University</t>
  </si>
  <si>
    <t>2010-11</t>
  </si>
  <si>
    <t>DE  Salaries11 (#143s); IPEDS</t>
  </si>
  <si>
    <t>DE  Salaries11 (#143s) for SREB; IPEDS for others</t>
  </si>
  <si>
    <t>2011-12</t>
  </si>
  <si>
    <t>DE  Salaries12 (#143s)</t>
  </si>
  <si>
    <t xml:space="preserve"> NA </t>
  </si>
  <si>
    <t>2012-13</t>
  </si>
  <si>
    <t>NOTE:  Salaries reported as 11-12 month appointments have been converted to 9-10 month equivalence by reducing the reported amounts by 2/11. This changed with 2012-13.</t>
  </si>
  <si>
    <t>2013-14</t>
  </si>
  <si>
    <t xml:space="preserve">Notes: </t>
  </si>
  <si>
    <t>SREB analysis of National Center for Education Statistics salary surveys — www.nces.ed.gov/ipeds.</t>
  </si>
  <si>
    <t>2015-16</t>
  </si>
  <si>
    <r>
      <t>SREB Categories of Four-Year Colleges and Universities</t>
    </r>
    <r>
      <rPr>
        <vertAlign val="superscript"/>
        <sz val="10"/>
        <rFont val="SWISS-C"/>
        <family val="2"/>
      </rPr>
      <t>1</t>
    </r>
  </si>
  <si>
    <t>Source:</t>
  </si>
  <si>
    <r>
      <rPr>
        <vertAlign val="superscript"/>
        <sz val="10"/>
        <rFont val="SWISS-C"/>
        <family val="2"/>
      </rPr>
      <t>1</t>
    </r>
    <r>
      <rPr>
        <sz val="10"/>
        <rFont val="SWISS-C"/>
        <family val="2"/>
      </rPr>
      <t xml:space="preserve"> SREB classifies four-year college into six categories based on number of degrees awarded and number of subjects in which degrees are awarded. (See Appendix A.)</t>
    </r>
  </si>
  <si>
    <t>2016-17</t>
  </si>
  <si>
    <t>2017-18</t>
  </si>
  <si>
    <t>Average for All Ranks of Faculty, 2017-18</t>
  </si>
  <si>
    <r>
      <t>Percent Change, 2012-13 to 2017-18</t>
    </r>
    <r>
      <rPr>
        <vertAlign val="superscript"/>
        <sz val="10"/>
        <rFont val="Arial"/>
        <family val="2"/>
      </rPr>
      <t>2</t>
    </r>
  </si>
  <si>
    <t xml:space="preserve">  April 2019</t>
  </si>
  <si>
    <r>
      <rPr>
        <vertAlign val="superscript"/>
        <sz val="10"/>
        <rFont val="SWISS-C"/>
        <family val="2"/>
      </rPr>
      <t>2</t>
    </r>
    <r>
      <rPr>
        <sz val="10"/>
        <rFont val="SWISS-C"/>
        <family val="2"/>
      </rPr>
      <t xml:space="preserve"> Salaries are not adjusted for inflation.</t>
    </r>
  </si>
  <si>
    <t>"NA" indicates not applicable. There were no institutions of this type in the state during the specified years.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</si>
  <si>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</si>
  <si>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t>For this table to profile the same group as the faculty salary averages, figures include all full-time faculty at public four-year colleges and universities except those at specialized institutions. (See Appendix A for examples.)</t>
  </si>
  <si>
    <t>Table 85 (OLD Table 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</si>
</sst>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18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Helvetica-Narrow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vertAlign val="superscript"/>
      <sz val="10"/>
      <name val="SWISS-C"/>
      <family val="2"/>
    </font>
    <font>
      <sz val="10"/>
      <name val="SWISS-C"/>
    </font>
    <font>
      <sz val="10"/>
      <name val="SWISS-C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37" fontId="0" fillId="0" borderId="0" xfId="0" applyNumberFormat="1" applyAlignment="1"/>
    <xf numFmtId="37" fontId="2" fillId="0" borderId="0" xfId="0" applyNumberFormat="1" applyFont="1" applyFill="1" applyAlignment="1"/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Alignment="1" applyProtection="1">
      <alignment horizontal="fill"/>
    </xf>
    <xf numFmtId="37" fontId="2" fillId="0" borderId="0" xfId="0" applyNumberFormat="1" applyFont="1" applyFill="1" applyBorder="1" applyAlignment="1" applyProtection="1">
      <alignment horizontal="fill"/>
    </xf>
    <xf numFmtId="37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9" fontId="2" fillId="0" borderId="0" xfId="0" applyNumberFormat="1" applyFont="1" applyFill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/>
    <xf numFmtId="37" fontId="2" fillId="0" borderId="2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37" fontId="2" fillId="0" borderId="4" xfId="0" applyNumberFormat="1" applyFont="1" applyFill="1" applyBorder="1" applyAlignment="1" applyProtection="1">
      <alignment horizontal="right"/>
    </xf>
    <xf numFmtId="37" fontId="2" fillId="0" borderId="3" xfId="0" applyNumberFormat="1" applyFont="1" applyFill="1" applyBorder="1" applyAlignment="1"/>
    <xf numFmtId="37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9" fontId="2" fillId="0" borderId="5" xfId="0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/>
    <xf numFmtId="37" fontId="2" fillId="0" borderId="1" xfId="0" applyNumberFormat="1" applyFont="1" applyFill="1" applyBorder="1" applyAlignment="1"/>
    <xf numFmtId="3" fontId="5" fillId="0" borderId="0" xfId="2" applyNumberFormat="1" applyFont="1" applyFill="1" applyAlignment="1"/>
    <xf numFmtId="3" fontId="5" fillId="0" borderId="5" xfId="2" applyNumberFormat="1" applyFont="1" applyFill="1" applyBorder="1" applyAlignment="1"/>
    <xf numFmtId="37" fontId="2" fillId="0" borderId="6" xfId="0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/>
    <xf numFmtId="3" fontId="5" fillId="0" borderId="0" xfId="2" applyNumberFormat="1" applyFont="1" applyFill="1" applyBorder="1" applyAlignment="1"/>
    <xf numFmtId="9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0" xfId="0" quotePrefix="1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" fontId="2" fillId="0" borderId="0" xfId="2" applyNumberFormat="1" applyFont="1" applyBorder="1"/>
    <xf numFmtId="3" fontId="2" fillId="0" borderId="7" xfId="2" applyNumberFormat="1" applyFont="1" applyBorder="1"/>
    <xf numFmtId="37" fontId="3" fillId="0" borderId="5" xfId="0" applyNumberFormat="1" applyFont="1" applyFill="1" applyBorder="1" applyAlignment="1" applyProtection="1"/>
    <xf numFmtId="37" fontId="2" fillId="0" borderId="6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5" fillId="0" borderId="7" xfId="2" applyNumberFormat="1" applyFont="1" applyFill="1" applyBorder="1" applyAlignment="1"/>
    <xf numFmtId="3" fontId="8" fillId="0" borderId="0" xfId="0" quotePrefix="1" applyNumberFormat="1" applyFont="1" applyAlignment="1">
      <alignment horizontal="right" wrapText="1"/>
    </xf>
    <xf numFmtId="37" fontId="2" fillId="0" borderId="10" xfId="0" applyNumberFormat="1" applyFont="1" applyFill="1" applyBorder="1" applyAlignment="1" applyProtection="1">
      <alignment horizontal="righ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11" xfId="0" applyNumberFormat="1" applyFont="1" applyFill="1" applyBorder="1" applyAlignment="1" applyProtection="1">
      <alignment horizontal="left"/>
    </xf>
    <xf numFmtId="37" fontId="2" fillId="0" borderId="2" xfId="0" quotePrefix="1" applyNumberFormat="1" applyFont="1" applyFill="1" applyBorder="1" applyAlignment="1" applyProtection="1">
      <alignment horizontal="right"/>
    </xf>
    <xf numFmtId="37" fontId="2" fillId="0" borderId="13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2" fillId="0" borderId="6" xfId="0" applyNumberFormat="1" applyFont="1" applyFill="1" applyBorder="1" applyAlignment="1"/>
    <xf numFmtId="3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/>
    </xf>
    <xf numFmtId="164" fontId="2" fillId="0" borderId="0" xfId="1" applyNumberFormat="1" applyFont="1" applyBorder="1" applyAlignment="1" applyProtection="1">
      <alignment horizontal="right"/>
    </xf>
    <xf numFmtId="164" fontId="2" fillId="0" borderId="1" xfId="1" applyNumberFormat="1" applyFont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>
      <alignment horizontal="right"/>
    </xf>
    <xf numFmtId="3" fontId="2" fillId="0" borderId="7" xfId="0" applyNumberFormat="1" applyFont="1" applyBorder="1" applyAlignment="1"/>
    <xf numFmtId="166" fontId="2" fillId="0" borderId="0" xfId="0" applyNumberFormat="1" applyFont="1" applyBorder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/>
    </xf>
    <xf numFmtId="3" fontId="2" fillId="0" borderId="14" xfId="0" applyNumberFormat="1" applyFont="1" applyFill="1" applyBorder="1" applyAlignment="1"/>
    <xf numFmtId="3" fontId="2" fillId="0" borderId="3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3" xfId="0" applyNumberFormat="1" applyFont="1" applyBorder="1" applyAlignment="1" applyProtection="1">
      <alignment horizontal="right"/>
    </xf>
    <xf numFmtId="37" fontId="13" fillId="0" borderId="0" xfId="0" applyNumberFormat="1" applyFont="1" applyAlignment="1">
      <alignment horizontal="left"/>
    </xf>
    <xf numFmtId="37" fontId="13" fillId="0" borderId="0" xfId="0" applyNumberFormat="1" applyFont="1" applyBorder="1" applyAlignment="1">
      <alignment horizontal="right"/>
    </xf>
    <xf numFmtId="37" fontId="13" fillId="0" borderId="0" xfId="0" applyNumberFormat="1" applyFont="1" applyAlignment="1">
      <alignment horizontal="right"/>
    </xf>
    <xf numFmtId="37" fontId="13" fillId="0" borderId="0" xfId="0" applyNumberFormat="1" applyFont="1" applyAlignment="1">
      <alignment horizontal="center"/>
    </xf>
    <xf numFmtId="37" fontId="13" fillId="0" borderId="0" xfId="0" applyNumberFormat="1" applyFont="1" applyBorder="1" applyAlignment="1">
      <alignment horizontal="center"/>
    </xf>
    <xf numFmtId="37" fontId="13" fillId="0" borderId="0" xfId="0" applyNumberFormat="1" applyFont="1" applyAlignment="1"/>
    <xf numFmtId="37" fontId="13" fillId="0" borderId="7" xfId="0" applyNumberFormat="1" applyFont="1" applyBorder="1" applyAlignment="1"/>
    <xf numFmtId="37" fontId="13" fillId="0" borderId="7" xfId="0" applyNumberFormat="1" applyFont="1" applyBorder="1" applyAlignment="1">
      <alignment horizontal="centerContinuous"/>
    </xf>
    <xf numFmtId="37" fontId="13" fillId="0" borderId="1" xfId="0" applyNumberFormat="1" applyFont="1" applyBorder="1" applyAlignment="1">
      <alignment horizontal="centerContinuous"/>
    </xf>
    <xf numFmtId="37" fontId="13" fillId="0" borderId="6" xfId="0" applyNumberFormat="1" applyFont="1" applyBorder="1" applyAlignment="1">
      <alignment horizontal="centerContinuous"/>
    </xf>
    <xf numFmtId="37" fontId="13" fillId="0" borderId="8" xfId="0" applyNumberFormat="1" applyFont="1" applyFill="1" applyBorder="1" applyAlignment="1">
      <alignment horizontal="right"/>
    </xf>
    <xf numFmtId="37" fontId="13" fillId="0" borderId="12" xfId="0" applyNumberFormat="1" applyFont="1" applyFill="1" applyBorder="1" applyAlignment="1">
      <alignment horizontal="center"/>
    </xf>
    <xf numFmtId="37" fontId="13" fillId="0" borderId="8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/>
    <xf numFmtId="5" fontId="13" fillId="0" borderId="1" xfId="2" applyNumberFormat="1" applyFont="1" applyFill="1" applyBorder="1" applyAlignment="1">
      <alignment horizontal="right"/>
    </xf>
    <xf numFmtId="165" fontId="13" fillId="0" borderId="6" xfId="1" applyNumberFormat="1" applyFont="1" applyFill="1" applyBorder="1" applyAlignment="1">
      <alignment horizontal="center"/>
    </xf>
    <xf numFmtId="165" fontId="13" fillId="0" borderId="1" xfId="1" applyNumberFormat="1" applyFont="1" applyFill="1" applyBorder="1" applyAlignment="1">
      <alignment horizontal="center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165" fontId="13" fillId="0" borderId="5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Alignment="1">
      <alignment horizontal="center"/>
    </xf>
    <xf numFmtId="165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>
      <alignment horizontal="right"/>
    </xf>
    <xf numFmtId="3" fontId="13" fillId="2" borderId="0" xfId="0" applyNumberFormat="1" applyFont="1" applyFill="1" applyAlignment="1"/>
    <xf numFmtId="3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Alignment="1">
      <alignment horizontal="right"/>
    </xf>
    <xf numFmtId="165" fontId="13" fillId="2" borderId="5" xfId="1" applyNumberFormat="1" applyFont="1" applyFill="1" applyBorder="1" applyAlignment="1">
      <alignment horizontal="center"/>
    </xf>
    <xf numFmtId="165" fontId="13" fillId="2" borderId="0" xfId="1" applyNumberFormat="1" applyFont="1" applyFill="1" applyBorder="1" applyAlignment="1">
      <alignment horizontal="center"/>
    </xf>
    <xf numFmtId="165" fontId="13" fillId="2" borderId="0" xfId="1" applyNumberFormat="1" applyFont="1" applyFill="1" applyAlignment="1">
      <alignment horizontal="center"/>
    </xf>
    <xf numFmtId="3" fontId="13" fillId="0" borderId="0" xfId="0" applyNumberFormat="1" applyFont="1" applyAlignment="1"/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165" fontId="13" fillId="0" borderId="0" xfId="1" applyNumberFormat="1" applyFont="1" applyAlignment="1">
      <alignment horizontal="center"/>
    </xf>
    <xf numFmtId="3" fontId="13" fillId="2" borderId="0" xfId="0" applyNumberFormat="1" applyFont="1" applyFill="1" applyBorder="1" applyAlignment="1"/>
    <xf numFmtId="3" fontId="13" fillId="0" borderId="1" xfId="0" applyNumberFormat="1" applyFont="1" applyBorder="1" applyAlignme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165" fontId="13" fillId="0" borderId="1" xfId="1" applyNumberFormat="1" applyFont="1" applyBorder="1" applyAlignment="1">
      <alignment horizontal="center"/>
    </xf>
    <xf numFmtId="37" fontId="13" fillId="0" borderId="0" xfId="0" applyNumberFormat="1" applyFont="1" applyFill="1" applyAlignment="1"/>
    <xf numFmtId="3" fontId="13" fillId="2" borderId="0" xfId="0" applyNumberFormat="1" applyFont="1" applyFill="1" applyAlignment="1">
      <alignment horizontal="left"/>
    </xf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165" fontId="13" fillId="2" borderId="6" xfId="1" applyNumberFormat="1" applyFont="1" applyFill="1" applyBorder="1" applyAlignment="1">
      <alignment horizontal="center"/>
    </xf>
    <xf numFmtId="165" fontId="13" fillId="2" borderId="1" xfId="1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/>
    <xf numFmtId="3" fontId="13" fillId="2" borderId="9" xfId="0" applyNumberFormat="1" applyFont="1" applyFill="1" applyBorder="1" applyAlignment="1"/>
    <xf numFmtId="3" fontId="13" fillId="2" borderId="9" xfId="0" applyNumberFormat="1" applyFont="1" applyFill="1" applyBorder="1" applyAlignment="1">
      <alignment horizontal="right"/>
    </xf>
    <xf numFmtId="165" fontId="13" fillId="2" borderId="9" xfId="1" applyNumberFormat="1" applyFont="1" applyFill="1" applyBorder="1" applyAlignment="1">
      <alignment horizontal="center"/>
    </xf>
    <xf numFmtId="37" fontId="13" fillId="0" borderId="0" xfId="0" applyNumberFormat="1" applyFont="1" applyFill="1" applyBorder="1" applyAlignment="1">
      <alignment vertical="top"/>
    </xf>
    <xf numFmtId="37" fontId="13" fillId="0" borderId="0" xfId="0" applyNumberFormat="1" applyFont="1" applyFill="1" applyBorder="1" applyAlignment="1">
      <alignment horizontal="right" vertical="top"/>
    </xf>
    <xf numFmtId="37" fontId="13" fillId="0" borderId="0" xfId="0" applyNumberFormat="1" applyFont="1" applyFill="1" applyBorder="1" applyAlignment="1">
      <alignment horizontal="center" vertical="top"/>
    </xf>
    <xf numFmtId="0" fontId="13" fillId="0" borderId="0" xfId="0" applyNumberFormat="1" applyFont="1" applyAlignment="1">
      <alignment horizontal="left" vertical="top"/>
    </xf>
    <xf numFmtId="0" fontId="15" fillId="0" borderId="0" xfId="0" applyFont="1" applyAlignment="1"/>
    <xf numFmtId="37" fontId="17" fillId="0" borderId="0" xfId="0" applyNumberFormat="1" applyFont="1" applyFill="1" applyAlignment="1">
      <alignment vertical="top"/>
    </xf>
    <xf numFmtId="37" fontId="17" fillId="0" borderId="0" xfId="0" applyNumberFormat="1" applyFont="1" applyFill="1" applyBorder="1" applyAlignment="1">
      <alignment horizontal="right" vertical="top"/>
    </xf>
    <xf numFmtId="37" fontId="17" fillId="0" borderId="0" xfId="0" applyNumberFormat="1" applyFont="1" applyFill="1" applyAlignment="1">
      <alignment horizontal="right" vertical="top"/>
    </xf>
    <xf numFmtId="37" fontId="17" fillId="0" borderId="0" xfId="0" applyNumberFormat="1" applyFont="1" applyFill="1" applyAlignment="1">
      <alignment horizontal="center" vertical="top"/>
    </xf>
    <xf numFmtId="37" fontId="17" fillId="0" borderId="0" xfId="0" applyNumberFormat="1" applyFont="1" applyFill="1" applyBorder="1" applyAlignment="1">
      <alignment horizontal="center" vertical="top"/>
    </xf>
    <xf numFmtId="37" fontId="13" fillId="0" borderId="0" xfId="0" applyNumberFormat="1" applyFont="1" applyFill="1" applyAlignment="1">
      <alignment horizontal="left" vertical="top"/>
    </xf>
    <xf numFmtId="37" fontId="13" fillId="0" borderId="0" xfId="0" applyNumberFormat="1" applyFont="1" applyFill="1" applyAlignment="1">
      <alignment horizontal="right" vertical="top"/>
    </xf>
    <xf numFmtId="37" fontId="13" fillId="0" borderId="0" xfId="0" applyNumberFormat="1" applyFont="1" applyFill="1" applyAlignment="1">
      <alignment horizontal="center" vertical="top"/>
    </xf>
    <xf numFmtId="37" fontId="13" fillId="0" borderId="0" xfId="0" applyNumberFormat="1" applyFont="1" applyAlignment="1">
      <alignment horizontal="left" vertical="top"/>
    </xf>
    <xf numFmtId="37" fontId="13" fillId="0" borderId="0" xfId="0" applyNumberFormat="1" applyFont="1" applyBorder="1" applyAlignment="1">
      <alignment horizontal="right" vertical="top"/>
    </xf>
    <xf numFmtId="37" fontId="13" fillId="0" borderId="0" xfId="0" applyNumberFormat="1" applyFont="1" applyAlignment="1">
      <alignment horizontal="right" vertical="top"/>
    </xf>
    <xf numFmtId="37" fontId="13" fillId="0" borderId="0" xfId="0" applyNumberFormat="1" applyFont="1" applyAlignment="1">
      <alignment horizontal="center" vertical="top"/>
    </xf>
    <xf numFmtId="37" fontId="13" fillId="0" borderId="0" xfId="0" applyNumberFormat="1" applyFont="1" applyBorder="1" applyAlignment="1">
      <alignment horizontal="center" vertical="top"/>
    </xf>
    <xf numFmtId="37" fontId="2" fillId="0" borderId="0" xfId="0" applyNumberFormat="1" applyFont="1" applyFill="1" applyAlignment="1">
      <alignment horizontal="left" vertical="top"/>
    </xf>
    <xf numFmtId="37" fontId="2" fillId="0" borderId="0" xfId="0" applyNumberFormat="1" applyFont="1" applyAlignment="1">
      <alignment horizontal="left"/>
    </xf>
    <xf numFmtId="37" fontId="2" fillId="3" borderId="2" xfId="0" applyNumberFormat="1" applyFont="1" applyFill="1" applyBorder="1" applyAlignment="1" applyProtection="1">
      <alignment horizontal="right"/>
    </xf>
    <xf numFmtId="37" fontId="2" fillId="0" borderId="10" xfId="0" applyNumberFormat="1" applyFont="1" applyBorder="1" applyAlignment="1">
      <alignment horizontal="centerContinuous"/>
    </xf>
    <xf numFmtId="37" fontId="2" fillId="0" borderId="0" xfId="0" applyNumberFormat="1" applyFont="1" applyAlignment="1">
      <alignment horizontal="right"/>
    </xf>
    <xf numFmtId="37" fontId="16" fillId="0" borderId="0" xfId="0" applyNumberFormat="1" applyFont="1" applyFill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0" fontId="0" fillId="0" borderId="0" xfId="0" applyNumberFormat="1" applyFont="1" applyAlignment="1">
      <alignment horizontal="left" vertical="top" wrapText="1"/>
    </xf>
    <xf numFmtId="37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</a:t>
            </a:r>
          </a:p>
          <a:p>
            <a:pPr>
              <a:defRPr/>
            </a:pPr>
            <a:r>
              <a:rPr lang="en-US" sz="1400"/>
              <a:t>by Type of Public Four-Year College or University, 2017-18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85'!$A$7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85'!$C$7:$H$7</c:f>
              <c:numCache>
                <c:formatCode>"$"#,##0_);\("$"#,##0\)</c:formatCode>
                <c:ptCount val="6"/>
                <c:pt idx="0">
                  <c:v>98803.202575475938</c:v>
                </c:pt>
                <c:pt idx="1">
                  <c:v>82614.781451769624</c:v>
                </c:pt>
                <c:pt idx="2">
                  <c:v>75899.133609751821</c:v>
                </c:pt>
                <c:pt idx="3">
                  <c:v>69984.22993333124</c:v>
                </c:pt>
                <c:pt idx="4">
                  <c:v>70004.823012552297</c:v>
                </c:pt>
                <c:pt idx="5">
                  <c:v>65698.480046381286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4-4210-A41E-A434873530F5}"/>
            </c:ext>
          </c:extLst>
        </c:ser>
        <c:ser>
          <c:idx val="1"/>
          <c:order val="1"/>
          <c:tx>
            <c:strRef>
              <c:f>'TABLE 85'!$A$8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85'!$C$8:$H$8</c:f>
              <c:numCache>
                <c:formatCode>#,##0</c:formatCode>
                <c:ptCount val="6"/>
                <c:pt idx="0">
                  <c:v>94910.743538216222</c:v>
                </c:pt>
                <c:pt idx="1">
                  <c:v>80923.809154132294</c:v>
                </c:pt>
                <c:pt idx="2">
                  <c:v>68418.865120358634</c:v>
                </c:pt>
                <c:pt idx="3">
                  <c:v>62828.858366212342</c:v>
                </c:pt>
                <c:pt idx="4">
                  <c:v>63346.349762497171</c:v>
                </c:pt>
                <c:pt idx="5">
                  <c:v>60535.285595924885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4-4210-A41E-A434873530F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85'!$C$10:$H$10</c:f>
              <c:numCache>
                <c:formatCode>#,##0</c:formatCode>
                <c:ptCount val="6"/>
                <c:pt idx="0">
                  <c:v>90679.997167138805</c:v>
                </c:pt>
                <c:pt idx="1">
                  <c:v>92852.281609195401</c:v>
                </c:pt>
                <c:pt idx="2">
                  <c:v>62683.044244141129</c:v>
                </c:pt>
                <c:pt idx="3">
                  <c:v>67081.645228697467</c:v>
                </c:pt>
                <c:pt idx="4">
                  <c:v>63951.313701923078</c:v>
                </c:pt>
                <c:pt idx="5">
                  <c:v>74415.188976377962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4-4210-A41E-A43487353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84049920"/>
        <c:axId val="52211072"/>
      </c:barChart>
      <c:catAx>
        <c:axId val="8404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2211072"/>
        <c:crosses val="autoZero"/>
        <c:auto val="1"/>
        <c:lblAlgn val="ctr"/>
        <c:lblOffset val="100"/>
        <c:noMultiLvlLbl val="0"/>
      </c:catAx>
      <c:valAx>
        <c:axId val="522110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84049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Change in Average Salaries, 2012-13 to 2017-18 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85'!$A$7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85'!$I$7:$N$7</c:f>
              <c:numCache>
                <c:formatCode>#,##0.0</c:formatCode>
                <c:ptCount val="6"/>
                <c:pt idx="0">
                  <c:v>11.015631821329455</c:v>
                </c:pt>
                <c:pt idx="1">
                  <c:v>9.3425890273990646</c:v>
                </c:pt>
                <c:pt idx="2">
                  <c:v>10.915981162612098</c:v>
                </c:pt>
                <c:pt idx="3">
                  <c:v>9.0617757982955887</c:v>
                </c:pt>
                <c:pt idx="4">
                  <c:v>13.720863711393678</c:v>
                </c:pt>
                <c:pt idx="5">
                  <c:v>11.625940618695836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5-4E48-B9C0-401C1665EF88}"/>
            </c:ext>
          </c:extLst>
        </c:ser>
        <c:ser>
          <c:idx val="1"/>
          <c:order val="1"/>
          <c:tx>
            <c:strRef>
              <c:f>'TABLE 85'!$A$8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2.2099447513812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5-4E48-B9C0-401C1665EF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85'!$I$8:$N$8</c:f>
              <c:numCache>
                <c:formatCode>#,##0.0</c:formatCode>
                <c:ptCount val="6"/>
                <c:pt idx="0">
                  <c:v>10.0330552807745</c:v>
                </c:pt>
                <c:pt idx="1">
                  <c:v>6.5605074035592956</c:v>
                </c:pt>
                <c:pt idx="2">
                  <c:v>8.5928933958509752</c:v>
                </c:pt>
                <c:pt idx="3">
                  <c:v>5.7373381597461606</c:v>
                </c:pt>
                <c:pt idx="4">
                  <c:v>8.4966349990320271</c:v>
                </c:pt>
                <c:pt idx="5">
                  <c:v>5.4378348955755795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5-4E48-B9C0-401C1665EF8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85'!$I$10:$N$10</c:f>
              <c:numCache>
                <c:formatCode>#,##0.0</c:formatCode>
                <c:ptCount val="6"/>
                <c:pt idx="0">
                  <c:v>8.8554919336209856</c:v>
                </c:pt>
                <c:pt idx="1">
                  <c:v>9.2573517770945735</c:v>
                </c:pt>
                <c:pt idx="2">
                  <c:v>3.450719052167897</c:v>
                </c:pt>
                <c:pt idx="3">
                  <c:v>8.7299490178450281</c:v>
                </c:pt>
                <c:pt idx="4">
                  <c:v>24.3558114541223</c:v>
                </c:pt>
                <c:pt idx="5">
                  <c:v>9.7632110445350797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5-4E48-B9C0-401C1665EF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51456"/>
        <c:axId val="52211648"/>
      </c:barChart>
      <c:catAx>
        <c:axId val="84051456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52211648"/>
        <c:crosses val="autoZero"/>
        <c:auto val="1"/>
        <c:lblAlgn val="ctr"/>
        <c:lblOffset val="100"/>
        <c:noMultiLvlLbl val="0"/>
      </c:catAx>
      <c:valAx>
        <c:axId val="5221164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8405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105834</xdr:colOff>
      <xdr:row>4</xdr:row>
      <xdr:rowOff>116416</xdr:rowOff>
    </xdr:from>
    <xdr:to>
      <xdr:col>26</xdr:col>
      <xdr:colOff>349250</xdr:colOff>
      <xdr:row>40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105833</xdr:colOff>
      <xdr:row>41</xdr:row>
      <xdr:rowOff>148167</xdr:rowOff>
    </xdr:from>
    <xdr:to>
      <xdr:col>26</xdr:col>
      <xdr:colOff>349249</xdr:colOff>
      <xdr:row>67</xdr:row>
      <xdr:rowOff>592667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455083</xdr:colOff>
      <xdr:row>1</xdr:row>
      <xdr:rowOff>63499</xdr:rowOff>
    </xdr:from>
    <xdr:to>
      <xdr:col>28</xdr:col>
      <xdr:colOff>128058</xdr:colOff>
      <xdr:row>12</xdr:row>
      <xdr:rowOff>89956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081500" y="222249"/>
          <a:ext cx="1609725" cy="1815040"/>
        </a:xfrm>
        <a:prstGeom prst="wedgeEllipseCallout">
          <a:avLst>
            <a:gd name="adj1" fmla="val -112974"/>
            <a:gd name="adj2" fmla="val 9740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O74"/>
  <sheetViews>
    <sheetView showGridLines="0" tabSelected="1" view="pageBreakPreview" zoomScaleNormal="100" zoomScaleSheetLayoutView="100" workbookViewId="0">
      <selection activeCell="E34" sqref="E34"/>
    </sheetView>
  </sheetViews>
  <sheetFormatPr defaultColWidth="9.7109375" defaultRowHeight="12.75"/>
  <cols>
    <col min="1" max="1" width="9" style="84" customWidth="1"/>
    <col min="2" max="2" width="11" style="84" customWidth="1"/>
    <col min="3" max="3" width="10.28515625" style="80" customWidth="1"/>
    <col min="4" max="8" width="10.28515625" style="81" customWidth="1"/>
    <col min="9" max="9" width="10.140625" style="82" customWidth="1"/>
    <col min="10" max="10" width="10.140625" style="83" customWidth="1"/>
    <col min="11" max="14" width="10.140625" style="82" customWidth="1"/>
    <col min="15" max="16384" width="9.7109375" style="84"/>
  </cols>
  <sheetData>
    <row r="1" spans="1:14">
      <c r="A1" s="148" t="s">
        <v>120</v>
      </c>
      <c r="B1" s="79"/>
    </row>
    <row r="2" spans="1:14">
      <c r="A2" s="79" t="s">
        <v>95</v>
      </c>
      <c r="B2" s="79"/>
      <c r="J2" s="83" t="s">
        <v>38</v>
      </c>
    </row>
    <row r="3" spans="1:14">
      <c r="A3" s="79"/>
      <c r="B3" s="79"/>
    </row>
    <row r="4" spans="1:14" ht="14.25">
      <c r="A4" s="85"/>
      <c r="B4" s="85"/>
      <c r="C4" s="86" t="s">
        <v>113</v>
      </c>
      <c r="D4" s="86"/>
      <c r="E4" s="86"/>
      <c r="F4" s="86"/>
      <c r="G4" s="86"/>
      <c r="H4" s="86"/>
      <c r="I4" s="150" t="s">
        <v>114</v>
      </c>
      <c r="J4" s="86"/>
      <c r="K4" s="86"/>
      <c r="L4" s="86"/>
      <c r="M4" s="86"/>
      <c r="N4" s="86"/>
    </row>
    <row r="5" spans="1:14" ht="14.25">
      <c r="C5" s="87" t="s">
        <v>108</v>
      </c>
      <c r="D5" s="87"/>
      <c r="E5" s="87"/>
      <c r="F5" s="87"/>
      <c r="G5" s="87"/>
      <c r="H5" s="87"/>
      <c r="I5" s="88" t="s">
        <v>93</v>
      </c>
      <c r="J5" s="87"/>
      <c r="K5" s="87"/>
      <c r="L5" s="87"/>
      <c r="M5" s="87"/>
      <c r="N5" s="87"/>
    </row>
    <row r="6" spans="1:14" s="119" customFormat="1">
      <c r="A6" s="91"/>
      <c r="B6" s="91"/>
      <c r="C6" s="89">
        <v>1</v>
      </c>
      <c r="D6" s="89">
        <v>2</v>
      </c>
      <c r="E6" s="89">
        <v>3</v>
      </c>
      <c r="F6" s="89">
        <v>4</v>
      </c>
      <c r="G6" s="89">
        <v>5</v>
      </c>
      <c r="H6" s="89">
        <v>6</v>
      </c>
      <c r="I6" s="90">
        <v>1</v>
      </c>
      <c r="J6" s="91">
        <v>2</v>
      </c>
      <c r="K6" s="91">
        <v>3</v>
      </c>
      <c r="L6" s="91">
        <v>4</v>
      </c>
      <c r="M6" s="91">
        <v>5</v>
      </c>
      <c r="N6" s="91">
        <v>6</v>
      </c>
    </row>
    <row r="7" spans="1:14">
      <c r="A7" s="92" t="s">
        <v>94</v>
      </c>
      <c r="B7" s="92"/>
      <c r="C7" s="93">
        <f>'Salary Data'!Z7</f>
        <v>98803.202575475938</v>
      </c>
      <c r="D7" s="93">
        <f>'Salary Data'!AY7</f>
        <v>82614.781451769624</v>
      </c>
      <c r="E7" s="93">
        <f>'Salary Data'!BX7</f>
        <v>75899.133609751821</v>
      </c>
      <c r="F7" s="93">
        <f>'Salary Data'!CW7</f>
        <v>69984.22993333124</v>
      </c>
      <c r="G7" s="93">
        <f>'Salary Data'!DV7</f>
        <v>70004.823012552297</v>
      </c>
      <c r="H7" s="93">
        <f>'Salary Data'!EU7</f>
        <v>65698.480046381286</v>
      </c>
      <c r="I7" s="94">
        <f>IF('Salary Data'!V7="NA","NA",(('Salary Data'!Z7-'Salary Data'!V7)/'Salary Data'!V7)*100)</f>
        <v>11.015631821329455</v>
      </c>
      <c r="J7" s="95">
        <f>IF('Salary Data'!AU7="NA","NA",(('Salary Data'!AY7-'Salary Data'!AU7)/'Salary Data'!AU7)*100)</f>
        <v>9.3425890273990646</v>
      </c>
      <c r="K7" s="95">
        <f>IF('Salary Data'!BT7="NA","NA",(('Salary Data'!BX7-'Salary Data'!BT7)/'Salary Data'!BT7)*100)</f>
        <v>10.915981162612098</v>
      </c>
      <c r="L7" s="95">
        <f>IF('Salary Data'!CW7="NA","NA",(('Salary Data'!CW7-'Salary Data'!CS7)/'Salary Data'!CS7)*100)</f>
        <v>9.0617757982955887</v>
      </c>
      <c r="M7" s="95">
        <f>IF('Salary Data'!DV7="NA","NA",(('Salary Data'!DV7-'Salary Data'!DR7)/'Salary Data'!DR7)*100)</f>
        <v>13.720863711393678</v>
      </c>
      <c r="N7" s="95">
        <f>IF('Salary Data'!EU7="NA","NA",(('Salary Data'!EU7-'Salary Data'!EQ7)/'Salary Data'!EQ7)*100)</f>
        <v>11.625940618695836</v>
      </c>
    </row>
    <row r="8" spans="1:14">
      <c r="A8" s="96" t="s">
        <v>26</v>
      </c>
      <c r="B8" s="96"/>
      <c r="C8" s="97">
        <f>'Salary Data'!Z8</f>
        <v>94910.743538216222</v>
      </c>
      <c r="D8" s="98">
        <f>'Salary Data'!AY8</f>
        <v>80923.809154132294</v>
      </c>
      <c r="E8" s="98">
        <f>'Salary Data'!BX8</f>
        <v>68418.865120358634</v>
      </c>
      <c r="F8" s="98">
        <f>'Salary Data'!CW8</f>
        <v>62828.858366212342</v>
      </c>
      <c r="G8" s="98">
        <f>'Salary Data'!DV8</f>
        <v>63346.349762497171</v>
      </c>
      <c r="H8" s="98">
        <f>'Salary Data'!EU8</f>
        <v>60535.285595924885</v>
      </c>
      <c r="I8" s="99">
        <f>IF('Salary Data'!V8="NA","NA",(('Salary Data'!Z8-'Salary Data'!V8)/'Salary Data'!V8)*100)</f>
        <v>10.0330552807745</v>
      </c>
      <c r="J8" s="100">
        <f>IF('Salary Data'!AU8="NA","NA",(('Salary Data'!AY8-'Salary Data'!AU8)/'Salary Data'!AU8)*100)</f>
        <v>6.5605074035592956</v>
      </c>
      <c r="K8" s="101">
        <f>IF('Salary Data'!BT8="NA","NA",(('Salary Data'!BX8-'Salary Data'!BT8)/'Salary Data'!BT8)*100)</f>
        <v>8.5928933958509752</v>
      </c>
      <c r="L8" s="101">
        <f>IF('Salary Data'!CW8="NA","NA",(('Salary Data'!CW8-'Salary Data'!CS8)/'Salary Data'!CS8)*100)</f>
        <v>5.7373381597461606</v>
      </c>
      <c r="M8" s="101">
        <f>IF('Salary Data'!DV8="NA","NA",(('Salary Data'!DV8-'Salary Data'!DR8)/'Salary Data'!DR8)*100)</f>
        <v>8.4966349990320271</v>
      </c>
      <c r="N8" s="101">
        <f>IF('Salary Data'!EU8="NA","NA",(('Salary Data'!EU8-'Salary Data'!EQ8)/'Salary Data'!EQ8)*100)</f>
        <v>5.4378348955755795</v>
      </c>
    </row>
    <row r="9" spans="1:14">
      <c r="A9" s="96" t="s">
        <v>92</v>
      </c>
      <c r="B9" s="96"/>
      <c r="C9" s="102">
        <f>(C8/C$7)*100</f>
        <v>96.0603918336693</v>
      </c>
      <c r="D9" s="103">
        <f t="shared" ref="D9:H9" si="0">(D8/D$7)*100</f>
        <v>97.953184323770785</v>
      </c>
      <c r="E9" s="103">
        <f t="shared" si="0"/>
        <v>90.144461295363072</v>
      </c>
      <c r="F9" s="103">
        <f t="shared" si="0"/>
        <v>89.775737228322313</v>
      </c>
      <c r="G9" s="103">
        <f t="shared" si="0"/>
        <v>90.488550697626621</v>
      </c>
      <c r="H9" s="103">
        <f t="shared" si="0"/>
        <v>92.141074729869956</v>
      </c>
      <c r="I9" s="99"/>
      <c r="J9" s="100"/>
      <c r="K9" s="101"/>
      <c r="L9" s="101"/>
      <c r="M9" s="101"/>
      <c r="N9" s="101"/>
    </row>
    <row r="10" spans="1:14">
      <c r="A10" s="104" t="s">
        <v>9</v>
      </c>
      <c r="B10" s="104"/>
      <c r="C10" s="105">
        <f>'Salary Data'!Z10</f>
        <v>90679.997167138805</v>
      </c>
      <c r="D10" s="106">
        <f>IF('Salary Data'!AY10&gt;0,('Salary Data'!AY10),"NA")</f>
        <v>92852.281609195401</v>
      </c>
      <c r="E10" s="106">
        <f>IF('Salary Data'!BX10&gt;0,('Salary Data'!BX10),"NA")</f>
        <v>62683.044244141129</v>
      </c>
      <c r="F10" s="106">
        <f>IF('Salary Data'!CW10&gt;0,('Salary Data'!CW10),"NA")</f>
        <v>67081.645228697467</v>
      </c>
      <c r="G10" s="106">
        <f>IF('Salary Data'!DV10&gt;0,('Salary Data'!DV10),"NA")</f>
        <v>63951.313701923078</v>
      </c>
      <c r="H10" s="106">
        <f>IF('Salary Data'!EU10&gt;0,('Salary Data'!EU10),"NA")</f>
        <v>74415.188976377962</v>
      </c>
      <c r="I10" s="107">
        <f>IF('Salary Data'!V10="NA","NA",(('Salary Data'!Z10-'Salary Data'!V10)/'Salary Data'!V10)*100)</f>
        <v>8.8554919336209856</v>
      </c>
      <c r="J10" s="108">
        <f>IF('Salary Data'!AU10="NA","NA",(('Salary Data'!AY10-'Salary Data'!AU10)/'Salary Data'!AU10)*100)</f>
        <v>9.2573517770945735</v>
      </c>
      <c r="K10" s="109">
        <f>IF('Salary Data'!BT10="NA","NA",(('Salary Data'!BX10-'Salary Data'!BT10)/'Salary Data'!BT10)*100)</f>
        <v>3.450719052167897</v>
      </c>
      <c r="L10" s="109">
        <f>IF('Salary Data'!CW10="NA","NA",(('Salary Data'!CW10-'Salary Data'!CS10)/'Salary Data'!CS10)*100)</f>
        <v>8.7299490178450281</v>
      </c>
      <c r="M10" s="109">
        <f>IF('Salary Data'!DV10="NA","NA",(('Salary Data'!DV10-'Salary Data'!DR10)/'Salary Data'!DR10)*100)</f>
        <v>24.3558114541223</v>
      </c>
      <c r="N10" s="109">
        <f>IF('Salary Data'!EU10="NA","NA",(('Salary Data'!EU10-'Salary Data'!EQ10)/'Salary Data'!EQ10)*100)</f>
        <v>9.7632110445350797</v>
      </c>
    </row>
    <row r="11" spans="1:14">
      <c r="A11" s="104" t="s">
        <v>10</v>
      </c>
      <c r="B11" s="104"/>
      <c r="C11" s="105">
        <f>'Salary Data'!Z11</f>
        <v>87038.132988357043</v>
      </c>
      <c r="D11" s="106">
        <f>IF('Salary Data'!AY11&gt;0,('Salary Data'!AY11),"NA")</f>
        <v>66826.873747494988</v>
      </c>
      <c r="E11" s="106">
        <f>IF('Salary Data'!BX11&gt;0,('Salary Data'!BX11),"NA")</f>
        <v>62353.902623950045</v>
      </c>
      <c r="F11" s="106">
        <f>IF('Salary Data'!CW11&gt;0,('Salary Data'!CW11),"NA")</f>
        <v>57329.355817378499</v>
      </c>
      <c r="G11" s="106">
        <f>IF('Salary Data'!DV11&gt;0,('Salary Data'!DV11),"NA")</f>
        <v>51166.915012406949</v>
      </c>
      <c r="H11" s="106">
        <f>IF('Salary Data'!EU11&gt;0,('Salary Data'!EU11),"NA")</f>
        <v>57704.149857402124</v>
      </c>
      <c r="I11" s="107">
        <f>IF('Salary Data'!V11="NA","NA",(('Salary Data'!Z11-'Salary Data'!V11)/'Salary Data'!V11)*100)</f>
        <v>23.861626723618283</v>
      </c>
      <c r="J11" s="108" t="str">
        <f>IF('Salary Data'!AU11="NA","NA",(('Salary Data'!AY11-'Salary Data'!AU11)/'Salary Data'!AU11)*100)</f>
        <v>NA</v>
      </c>
      <c r="K11" s="109">
        <f>IF('Salary Data'!BT11="NA","NA",(('Salary Data'!BX11-'Salary Data'!BT11)/'Salary Data'!BT11)*100)</f>
        <v>7.7711384775559482</v>
      </c>
      <c r="L11" s="109">
        <f>IF('Salary Data'!CW11="NA","NA",(('Salary Data'!CW11-'Salary Data'!CS11)/'Salary Data'!CS11)*100)</f>
        <v>10.502612031075556</v>
      </c>
      <c r="M11" s="109">
        <f>IF('Salary Data'!DV11="NA","NA",(('Salary Data'!DV11-'Salary Data'!DR11)/'Salary Data'!DR11)*100)</f>
        <v>41.388059177622758</v>
      </c>
      <c r="N11" s="109">
        <f>IF('Salary Data'!EU11="NA","NA",(('Salary Data'!EU11-'Salary Data'!EQ11)/'Salary Data'!EQ11)*100)</f>
        <v>5.5570579807156451</v>
      </c>
    </row>
    <row r="12" spans="1:14">
      <c r="A12" s="104" t="s">
        <v>25</v>
      </c>
      <c r="B12" s="104"/>
      <c r="C12" s="105">
        <f>IF('Salary Data'!Z12&gt;0,('Salary Data'!Z12),"--")</f>
        <v>113542.53171709807</v>
      </c>
      <c r="D12" s="106" t="str">
        <f>IF('Salary Data'!AY12&gt;0,('Salary Data'!AY12),"NA")</f>
        <v>NA</v>
      </c>
      <c r="E12" s="106">
        <f>IF('Salary Data'!BX12&gt;0,('Salary Data'!BX12),"NA")</f>
        <v>72157.157082748949</v>
      </c>
      <c r="F12" s="106" t="str">
        <f>IF('Salary Data'!CW12&gt;0,('Salary Data'!CW12),"NA")</f>
        <v>NA</v>
      </c>
      <c r="G12" s="106" t="str">
        <f>IF('Salary Data'!DV12&gt;0,('Salary Data'!DV12),"NA")</f>
        <v>NA</v>
      </c>
      <c r="H12" s="106" t="str">
        <f>IF('Salary Data'!EU12&gt;0,('Salary Data'!EU12),"NA")</f>
        <v>NA</v>
      </c>
      <c r="I12" s="107">
        <f>IF('Salary Data'!V12="NA","NA",(('Salary Data'!Z12-'Salary Data'!V12)/'Salary Data'!V12)*100)</f>
        <v>6.587594084801168</v>
      </c>
      <c r="J12" s="108" t="str">
        <f>IF('Salary Data'!AU12="NA","NA",(('Salary Data'!AY12-'Salary Data'!AU12)/'Salary Data'!AU12)*100)</f>
        <v>NA</v>
      </c>
      <c r="K12" s="109">
        <f>IF('Salary Data'!BT12="NA","NA",(('Salary Data'!BX12-'Salary Data'!BT12)/'Salary Data'!BT12)*100)</f>
        <v>3.3819597363298857</v>
      </c>
      <c r="L12" s="109" t="str">
        <f>IF('Salary Data'!CW12="NA","NA",(('Salary Data'!CW12-'Salary Data'!CS12)/'Salary Data'!CS12)*100)</f>
        <v>NA</v>
      </c>
      <c r="M12" s="109" t="str">
        <f>IF('Salary Data'!DV12="NA","NA",(('Salary Data'!DV12-'Salary Data'!DR12)/'Salary Data'!DR12)*100)</f>
        <v>NA</v>
      </c>
      <c r="N12" s="109" t="str">
        <f>IF('Salary Data'!EU12="NA","NA",(('Salary Data'!EU12-'Salary Data'!EQ12)/'Salary Data'!EQ12)*100)</f>
        <v>NA</v>
      </c>
    </row>
    <row r="13" spans="1:14">
      <c r="A13" s="104" t="s">
        <v>11</v>
      </c>
      <c r="B13" s="104"/>
      <c r="C13" s="105">
        <f>'Salary Data'!Z13</f>
        <v>95240.590305395061</v>
      </c>
      <c r="D13" s="106" t="str">
        <f>IF('Salary Data'!AY13&gt;0,('Salary Data'!AY13),"NA")</f>
        <v>NA</v>
      </c>
      <c r="E13" s="106">
        <f>IF('Salary Data'!BX13&gt;0,('Salary Data'!BX13),"NA")</f>
        <v>71795.396433676928</v>
      </c>
      <c r="F13" s="106">
        <f>IF('Salary Data'!CW13&gt;0,('Salary Data'!CW13),"NA")</f>
        <v>74251.73393045312</v>
      </c>
      <c r="G13" s="106">
        <f>IF('Salary Data'!DV13&gt;0,('Salary Data'!DV13),"NA")</f>
        <v>76576.617977528091</v>
      </c>
      <c r="H13" s="106">
        <f>IF('Salary Data'!EU13&gt;0,('Salary Data'!EU13),"NA")</f>
        <v>74591.214285714275</v>
      </c>
      <c r="I13" s="107">
        <f>IF('Salary Data'!V13="NA","NA",(('Salary Data'!Z13-'Salary Data'!V13)/'Salary Data'!V13)*100)</f>
        <v>16.219571121291054</v>
      </c>
      <c r="J13" s="108">
        <f>IF('Salary Data'!AU13="NA","NA",(('Salary Data'!AY13-'Salary Data'!AU13)/'Salary Data'!AU13)*100)</f>
        <v>-100</v>
      </c>
      <c r="K13" s="109">
        <f>IF('Salary Data'!BT13="NA","NA",(('Salary Data'!BX13-'Salary Data'!BT13)/'Salary Data'!BT13)*100)</f>
        <v>5.483638050045565</v>
      </c>
      <c r="L13" s="109">
        <f>IF('Salary Data'!CW13="NA","NA",(('Salary Data'!CW13-'Salary Data'!CS13)/'Salary Data'!CS13)*100)</f>
        <v>15.238302419436172</v>
      </c>
      <c r="M13" s="109" t="str">
        <f>IF('Salary Data'!DR13="NA","NA",(('Salary Data'!DV13-'Salary Data'!DR13)/'Salary Data'!DR13)*100)</f>
        <v>NA</v>
      </c>
      <c r="N13" s="109">
        <f>IF('Salary Data'!EU13="NA","NA",(('Salary Data'!EU13-'Salary Data'!EQ13)/'Salary Data'!EQ13)*100)</f>
        <v>5.1466432658787591</v>
      </c>
    </row>
    <row r="14" spans="1:14">
      <c r="A14" s="110" t="s">
        <v>12</v>
      </c>
      <c r="B14" s="110"/>
      <c r="C14" s="111">
        <f>'Salary Data'!Z14</f>
        <v>91650.889420863648</v>
      </c>
      <c r="D14" s="98">
        <f>IF('Salary Data'!AY14&gt;0,('Salary Data'!AY14),"NA")</f>
        <v>114218.32430609097</v>
      </c>
      <c r="E14" s="112">
        <f>IF('Salary Data'!BX14&gt;0,('Salary Data'!BX14),"NA")</f>
        <v>61638.392991239045</v>
      </c>
      <c r="F14" s="112">
        <f>IF('Salary Data'!CW14&gt;0,('Salary Data'!CW14),"NA")</f>
        <v>56781.33175033921</v>
      </c>
      <c r="G14" s="112">
        <f>IF('Salary Data'!DV14&gt;0,('Salary Data'!DV14),"NA")</f>
        <v>53419.434900542496</v>
      </c>
      <c r="H14" s="112">
        <f>IF('Salary Data'!EU14&gt;0,('Salary Data'!EU14),"NA")</f>
        <v>56672.174724602206</v>
      </c>
      <c r="I14" s="99">
        <f>IF('Salary Data'!V14="NA","NA",(('Salary Data'!Z14-'Salary Data'!V14)/'Salary Data'!V14)*100)</f>
        <v>8.5723825586316114</v>
      </c>
      <c r="J14" s="100">
        <f>IF('Salary Data'!AU14="NA","NA",(('Salary Data'!AY14-'Salary Data'!AU14)/'Salary Data'!AU14)*100)</f>
        <v>4.5610924359440501</v>
      </c>
      <c r="K14" s="113">
        <f>IF('Salary Data'!BT14="NA","NA",(('Salary Data'!BX14-'Salary Data'!BT14)/'Salary Data'!BT14)*100)</f>
        <v>0.27329794344970038</v>
      </c>
      <c r="L14" s="113">
        <f>IF('Salary Data'!CW14="NA","NA",(('Salary Data'!CW14-'Salary Data'!CS14)/'Salary Data'!CS14)*100)</f>
        <v>-2.2131486155582047</v>
      </c>
      <c r="M14" s="113">
        <f>IF('Salary Data'!DV14="NA","NA",(('Salary Data'!DV14-'Salary Data'!DR14)/'Salary Data'!DR14)*100)</f>
        <v>-3.852858841914311</v>
      </c>
      <c r="N14" s="113">
        <f>IF('Salary Data'!EU14="NA","NA",(('Salary Data'!EU14-'Salary Data'!EQ14)/'Salary Data'!EQ14)*100)</f>
        <v>2.0450806948474747</v>
      </c>
    </row>
    <row r="15" spans="1:14">
      <c r="A15" s="110" t="s">
        <v>13</v>
      </c>
      <c r="B15" s="110"/>
      <c r="C15" s="111">
        <f>'Salary Data'!Z15</f>
        <v>88348.837279953383</v>
      </c>
      <c r="D15" s="98" t="str">
        <f>IF('Salary Data'!AY15&gt;0,('Salary Data'!AY15),"NA")</f>
        <v>NA</v>
      </c>
      <c r="E15" s="112">
        <f>IF('Salary Data'!BX15&gt;0,('Salary Data'!BX15),"NA")</f>
        <v>64943.680154446236</v>
      </c>
      <c r="F15" s="112">
        <f>IF('Salary Data'!CW15&gt;0,('Salary Data'!CW15),"NA")</f>
        <v>56885.825986078889</v>
      </c>
      <c r="G15" s="112" t="str">
        <f>IF('Salary Data'!DV15&gt;0,('Salary Data'!DV15),"NA")</f>
        <v>NA</v>
      </c>
      <c r="H15" s="112" t="str">
        <f>IF('Salary Data'!EU15&gt;0,('Salary Data'!EU15),"NA")</f>
        <v>NA</v>
      </c>
      <c r="I15" s="99">
        <f>IF('Salary Data'!V15="NA","NA",(('Salary Data'!Z15-'Salary Data'!V15)/'Salary Data'!V15)*100)</f>
        <v>7.7397115708686846</v>
      </c>
      <c r="J15" s="100" t="str">
        <f>IF('Salary Data'!AU15="NA","NA",(('Salary Data'!AY15-'Salary Data'!AU15)/'Salary Data'!AU15)*100)</f>
        <v>NA</v>
      </c>
      <c r="K15" s="113">
        <f>IF('Salary Data'!BT15="NA","NA",(('Salary Data'!BX15-'Salary Data'!BT15)/'Salary Data'!BT15)*100)</f>
        <v>6.9819196683646334</v>
      </c>
      <c r="L15" s="113">
        <f>IF('Salary Data'!CW15="NA","NA",(('Salary Data'!CW15-'Salary Data'!CS15)/'Salary Data'!CS15)*100)</f>
        <v>-4.1560480116339429</v>
      </c>
      <c r="M15" s="113" t="str">
        <f>IF('Salary Data'!DV15="NA","NA",(('Salary Data'!DV15-'Salary Data'!DR15)/'Salary Data'!DR15)*100)</f>
        <v>NA</v>
      </c>
      <c r="N15" s="113" t="str">
        <f>IF('Salary Data'!EU15="NA","NA",(('Salary Data'!EU15-'Salary Data'!EQ15)/'Salary Data'!EQ15)*100)</f>
        <v>NA</v>
      </c>
    </row>
    <row r="16" spans="1:14">
      <c r="A16" s="110" t="s">
        <v>14</v>
      </c>
      <c r="B16" s="110"/>
      <c r="C16" s="111">
        <f>'Salary Data'!Z16</f>
        <v>89293.98011639186</v>
      </c>
      <c r="D16" s="98">
        <f>IF('Salary Data'!AY16&gt;0,('Salary Data'!AY16),"NA")</f>
        <v>72061.139017771158</v>
      </c>
      <c r="E16" s="112">
        <f>IF('Salary Data'!BX16&gt;0,('Salary Data'!BX16),"NA")</f>
        <v>61676.36168092351</v>
      </c>
      <c r="F16" s="112">
        <f>IF('Salary Data'!CW16&gt;0,('Salary Data'!CW16),"NA")</f>
        <v>57027.571933962266</v>
      </c>
      <c r="G16" s="112">
        <f>IF('Salary Data'!DV16&gt;0,('Salary Data'!DV16),"NA")</f>
        <v>53755.159090909096</v>
      </c>
      <c r="H16" s="112">
        <f>IF('Salary Data'!EU16&gt;0,('Salary Data'!EU16),"NA")</f>
        <v>52495.776923076926</v>
      </c>
      <c r="I16" s="99">
        <f>IF('Salary Data'!V16="NA","NA",(('Salary Data'!Z16-'Salary Data'!V16)/'Salary Data'!V16)*100)</f>
        <v>12.583361337319879</v>
      </c>
      <c r="J16" s="100">
        <f>IF('Salary Data'!AU16="NA","NA",(('Salary Data'!AY16-'Salary Data'!AU16)/'Salary Data'!AU16)*100)</f>
        <v>9.4478215771167271</v>
      </c>
      <c r="K16" s="113">
        <f>IF('Salary Data'!BT16="NA","NA",(('Salary Data'!BX16-'Salary Data'!BT16)/'Salary Data'!BT16)*100)</f>
        <v>8.5388540808156694</v>
      </c>
      <c r="L16" s="113">
        <f>IF('Salary Data'!CW16="NA","NA",(('Salary Data'!CW16-'Salary Data'!CS16)/'Salary Data'!CS16)*100)</f>
        <v>7.7987553680836026</v>
      </c>
      <c r="M16" s="113" t="str">
        <f>IF('Salary Data'!DR16="NA","NA",(('Salary Data'!DV16-'Salary Data'!DR16)/'Salary Data'!DR16)*100)</f>
        <v>NA</v>
      </c>
      <c r="N16" s="101">
        <f>IF('Salary Data'!EQ16="NA","NA",(('Salary Data'!EU16-'Salary Data'!EQ16)/'Salary Data'!EQ16)*100)</f>
        <v>8.747841614913062</v>
      </c>
    </row>
    <row r="17" spans="1:15">
      <c r="A17" s="110" t="s">
        <v>15</v>
      </c>
      <c r="B17" s="110"/>
      <c r="C17" s="111">
        <f>'Salary Data'!Z17</f>
        <v>117151.12581020441</v>
      </c>
      <c r="D17" s="98">
        <f>IF('Salary Data'!AY17&gt;0,('Salary Data'!AY17),"NA")</f>
        <v>85004.110344827597</v>
      </c>
      <c r="E17" s="112">
        <f>IF('Salary Data'!BX17&gt;0,('Salary Data'!BX17),"NA")</f>
        <v>70920.722488479267</v>
      </c>
      <c r="F17" s="112">
        <f>IF('Salary Data'!CW17&gt;0,('Salary Data'!CW17),"NA")</f>
        <v>71230.362696850396</v>
      </c>
      <c r="G17" s="112">
        <f>IF('Salary Data'!DV17&gt;0,('Salary Data'!DV17),"NA")</f>
        <v>69118.191247974071</v>
      </c>
      <c r="H17" s="112">
        <f>IF('Salary Data'!EU17&gt;0,('Salary Data'!EU17),"NA")</f>
        <v>67649.200692041515</v>
      </c>
      <c r="I17" s="99">
        <f>IF('Salary Data'!V17="NA","NA",(('Salary Data'!Z17-'Salary Data'!V17)/'Salary Data'!V17)*100)</f>
        <v>14.910840898829047</v>
      </c>
      <c r="J17" s="100">
        <f>IF('Salary Data'!AU17="NA","NA",(('Salary Data'!AY17-'Salary Data'!AU17)/'Salary Data'!AU17)*100)</f>
        <v>16.479050107774409</v>
      </c>
      <c r="K17" s="113">
        <f>IF('Salary Data'!BT17="NA","NA",(('Salary Data'!BX17-'Salary Data'!BT17)/'Salary Data'!BT17)*100)</f>
        <v>20.666896006333328</v>
      </c>
      <c r="L17" s="113">
        <f>IF('Salary Data'!CW17="NA","NA",(('Salary Data'!CW17-'Salary Data'!CS17)/'Salary Data'!CS17)*100)</f>
        <v>9.3509124451971619</v>
      </c>
      <c r="M17" s="113">
        <f>IF('Salary Data'!DR17="NA","NA",(('Salary Data'!DV17-'Salary Data'!DR17)/'Salary Data'!DR17)*100)</f>
        <v>19.355084567950836</v>
      </c>
      <c r="N17" s="113">
        <f>IF('Salary Data'!EU17="NA","NA",(('Salary Data'!EU17-'Salary Data'!EQ17)/'Salary Data'!EQ17)*100)</f>
        <v>15.099884731218868</v>
      </c>
    </row>
    <row r="18" spans="1:15">
      <c r="A18" s="114" t="s">
        <v>16</v>
      </c>
      <c r="B18" s="114"/>
      <c r="C18" s="105">
        <f>'Salary Data'!Z18</f>
        <v>76417.152201402467</v>
      </c>
      <c r="D18" s="106">
        <f>IF('Salary Data'!AY18&gt;0,('Salary Data'!AY18),"NA")</f>
        <v>65217.977771362588</v>
      </c>
      <c r="E18" s="105" t="str">
        <f>IF('Salary Data'!BX18&gt;0,('Salary Data'!BX18),"NA")</f>
        <v>NA</v>
      </c>
      <c r="F18" s="105">
        <f>IF('Salary Data'!CW18&gt;0,('Salary Data'!CW18),"NA")</f>
        <v>56700.728039702233</v>
      </c>
      <c r="G18" s="105">
        <f>IF('Salary Data'!DV18&gt;0,('Salary Data'!DV18),"NA")</f>
        <v>55856.835164835167</v>
      </c>
      <c r="H18" s="105" t="str">
        <f>IF('Salary Data'!EU18&gt;0,('Salary Data'!EU18),"NA")</f>
        <v>NA</v>
      </c>
      <c r="I18" s="107">
        <f>IF('Salary Data'!V18="NA","NA",(('Salary Data'!Z18-'Salary Data'!V18)/'Salary Data'!V18)*100)</f>
        <v>15.969801327380544</v>
      </c>
      <c r="J18" s="108">
        <f>IF('Salary Data'!AU18="NA","NA",(('Salary Data'!AY18-'Salary Data'!AU18)/'Salary Data'!AU18)*100)</f>
        <v>-4.9028754958073453</v>
      </c>
      <c r="K18" s="108" t="str">
        <f>IF('Salary Data'!BT18="NA","NA",(('Salary Data'!BX18-'Salary Data'!BT18)/'Salary Data'!BT18)*100)</f>
        <v>NA</v>
      </c>
      <c r="L18" s="108">
        <f>IF('Salary Data'!CW18="NA","NA",(('Salary Data'!CW18-'Salary Data'!CS18)/'Salary Data'!CS18)*100)</f>
        <v>7.7384893859561075</v>
      </c>
      <c r="M18" s="108">
        <f>IF('Salary Data'!DV18="NA","NA",(('Salary Data'!DV18-'Salary Data'!DR18)/'Salary Data'!DR18)*100)</f>
        <v>9.2670735756905103</v>
      </c>
      <c r="N18" s="108" t="str">
        <f>IF('Salary Data'!EU18="NA","NA",(('Salary Data'!EU18-'Salary Data'!EQ18)/'Salary Data'!EQ18)*100)</f>
        <v>NA</v>
      </c>
    </row>
    <row r="19" spans="1:15">
      <c r="A19" s="114" t="s">
        <v>17</v>
      </c>
      <c r="B19" s="114"/>
      <c r="C19" s="105">
        <f>'Salary Data'!Z19</f>
        <v>97153.949541374881</v>
      </c>
      <c r="D19" s="106">
        <f>IF('Salary Data'!AY19&gt;0,('Salary Data'!AY19),"NA")</f>
        <v>78787.871392405068</v>
      </c>
      <c r="E19" s="105">
        <f>IF('Salary Data'!BX19&gt;0,('Salary Data'!BX19),"NA")</f>
        <v>75320.597982708932</v>
      </c>
      <c r="F19" s="105">
        <f>IF('Salary Data'!CW19&gt;0,('Salary Data'!CW19),"NA")</f>
        <v>77499.885245901649</v>
      </c>
      <c r="G19" s="105">
        <f>IF('Salary Data'!DV19&gt;0,('Salary Data'!DV19),"NA")</f>
        <v>70241.508098271152</v>
      </c>
      <c r="H19" s="105">
        <f>IF('Salary Data'!EU19&gt;0,('Salary Data'!EU19),"NA")</f>
        <v>74442.579685362507</v>
      </c>
      <c r="I19" s="107">
        <f>IF('Salary Data'!V19="NA","NA",(('Salary Data'!Z19-'Salary Data'!V19)/'Salary Data'!V19)*100)</f>
        <v>7.4682915565451173</v>
      </c>
      <c r="J19" s="108">
        <f>IF('Salary Data'!AU19="NA","NA",(('Salary Data'!AY19-'Salary Data'!AU19)/'Salary Data'!AU19)*100)</f>
        <v>8.6073800376668839</v>
      </c>
      <c r="K19" s="108">
        <f>IF('Salary Data'!BT19="NA","NA",(('Salary Data'!BX19-'Salary Data'!BT19)/'Salary Data'!BT19)*100)</f>
        <v>8.5891053082171673</v>
      </c>
      <c r="L19" s="108">
        <f>IF('Salary Data'!CW19="NA","NA",(('Salary Data'!CW19-'Salary Data'!CS19)/'Salary Data'!CS19)*100)</f>
        <v>12.968216876864322</v>
      </c>
      <c r="M19" s="108">
        <f>IF('Salary Data'!DV19="NA","NA",(('Salary Data'!DV19-'Salary Data'!DR19)/'Salary Data'!DR19)*100)</f>
        <v>9.3945742372956591</v>
      </c>
      <c r="N19" s="108">
        <f>IF('Salary Data'!EU19="NA","NA",(('Salary Data'!EU19-'Salary Data'!EQ19)/'Salary Data'!EQ19)*100)</f>
        <v>9.1639612119796592</v>
      </c>
    </row>
    <row r="20" spans="1:15">
      <c r="A20" s="114" t="s">
        <v>18</v>
      </c>
      <c r="B20" s="114"/>
      <c r="C20" s="105">
        <f>'Salary Data'!Z20</f>
        <v>82828.909875614176</v>
      </c>
      <c r="D20" s="106" t="str">
        <f>IF('Salary Data'!AY20&gt;0,('Salary Data'!AY20),"NA")</f>
        <v>NA</v>
      </c>
      <c r="E20" s="105">
        <f>IF('Salary Data'!BX20&gt;0,('Salary Data'!BX20),"NA")</f>
        <v>60945.365826538182</v>
      </c>
      <c r="F20" s="105">
        <f>IF('Salary Data'!CW20&gt;0,('Salary Data'!CW20),"NA")</f>
        <v>61636.651068158695</v>
      </c>
      <c r="G20" s="105">
        <f>IF('Salary Data'!DV20&gt;0,('Salary Data'!DV20),"NA")</f>
        <v>52709.341935483877</v>
      </c>
      <c r="H20" s="105">
        <f>IF('Salary Data'!EU20&gt;0,('Salary Data'!EU20),"NA")</f>
        <v>46160.148279352223</v>
      </c>
      <c r="I20" s="107">
        <f>IF('Salary Data'!V20="NA","NA",(('Salary Data'!Z20-'Salary Data'!V20)/'Salary Data'!V20)*100)</f>
        <v>3.043593025790055</v>
      </c>
      <c r="J20" s="108" t="str">
        <f>IF('Salary Data'!AU20="NA","NA",(('Salary Data'!AY20-'Salary Data'!AU20)/'Salary Data'!AU20)*100)</f>
        <v>NA</v>
      </c>
      <c r="K20" s="108">
        <f>IF('Salary Data'!BT20="NA","NA",(('Salary Data'!BX20-'Salary Data'!BT20)/'Salary Data'!BT20)*100)</f>
        <v>-0.78325751260143095</v>
      </c>
      <c r="L20" s="108">
        <f>IF('Salary Data'!CS20="NA","NA",(('Salary Data'!CW20-'Salary Data'!CS20)/'Salary Data'!CS20)*100)</f>
        <v>-0.14614984699726338</v>
      </c>
      <c r="M20" s="108">
        <f>IF('Salary Data'!DV20="NA","NA",(('Salary Data'!DV20-'Salary Data'!DR20)/'Salary Data'!DR20)*100)</f>
        <v>-3.4307088599958124</v>
      </c>
      <c r="N20" s="108">
        <f>IF('Salary Data'!EU20="NA","NA",(('Salary Data'!EU20-'Salary Data'!EQ20)/'Salary Data'!EQ20)*100)</f>
        <v>-4.695987506020634</v>
      </c>
    </row>
    <row r="21" spans="1:15">
      <c r="A21" s="114" t="s">
        <v>19</v>
      </c>
      <c r="B21" s="114"/>
      <c r="C21" s="105">
        <f>'Salary Data'!Z21</f>
        <v>94462.467228686772</v>
      </c>
      <c r="D21" s="106" t="str">
        <f>IF('Salary Data'!AY21&gt;0,('Salary Data'!AY21),"NA")</f>
        <v>NA</v>
      </c>
      <c r="E21" s="105">
        <f>IF('Salary Data'!BX21&gt;0,('Salary Data'!BX21),"NA")</f>
        <v>75170.668863261948</v>
      </c>
      <c r="F21" s="105" t="str">
        <f>IF('Salary Data'!CW21&gt;0,('Salary Data'!CW21),"NA")</f>
        <v>NA</v>
      </c>
      <c r="G21" s="105">
        <f>IF('Salary Data'!DV21&gt;0,('Salary Data'!DV21),"NA")</f>
        <v>68245.946675900283</v>
      </c>
      <c r="H21" s="105">
        <f>IF('Salary Data'!EU21&gt;0,('Salary Data'!EU21),"NA")</f>
        <v>61100.881599719345</v>
      </c>
      <c r="I21" s="107">
        <f>IF('Salary Data'!V21="NA","NA",(('Salary Data'!Z21-'Salary Data'!V21)/'Salary Data'!V21)*100)</f>
        <v>9.0788195643013019</v>
      </c>
      <c r="J21" s="108" t="str">
        <f>IF('Salary Data'!AU21="NA","NA",(('Salary Data'!AY21-'Salary Data'!AU21)/'Salary Data'!AU21)*100)</f>
        <v>NA</v>
      </c>
      <c r="K21" s="108">
        <f>IF('Salary Data'!BT21="NA","NA",(('Salary Data'!BX21-'Salary Data'!BT21)/'Salary Data'!BT21)*100)</f>
        <v>10.055151353790251</v>
      </c>
      <c r="L21" s="108" t="str">
        <f>IF('Salary Data'!CW21="NA","NA",(('Salary Data'!CW21-'Salary Data'!CS21)/'Salary Data'!CS21)*100)</f>
        <v>NA</v>
      </c>
      <c r="M21" s="108">
        <f>IF('Salary Data'!DV21="NA","NA",(('Salary Data'!DV21-'Salary Data'!DR21)/'Salary Data'!DR21)*100)</f>
        <v>9.0122138270226326</v>
      </c>
      <c r="N21" s="108">
        <f>IF('Salary Data'!EU21="NA","NA",(('Salary Data'!EU21-'Salary Data'!EQ21)/'Salary Data'!EQ21)*100)</f>
        <v>11.659161540033057</v>
      </c>
    </row>
    <row r="22" spans="1:15">
      <c r="A22" s="110" t="s">
        <v>20</v>
      </c>
      <c r="B22" s="110"/>
      <c r="C22" s="111">
        <f>'Salary Data'!Z22</f>
        <v>91323.600155279491</v>
      </c>
      <c r="D22" s="98">
        <f>IF('Salary Data'!AY22&gt;0,('Salary Data'!AY22),"NA")</f>
        <v>65660.880078960356</v>
      </c>
      <c r="E22" s="112">
        <f>IF('Salary Data'!BX22&gt;0,('Salary Data'!BX22),"NA")</f>
        <v>71894.541460878609</v>
      </c>
      <c r="F22" s="112" t="str">
        <f>IF('Salary Data'!CW22&gt;0,('Salary Data'!CW22),"NA")</f>
        <v>NA</v>
      </c>
      <c r="G22" s="112">
        <f>IF('Salary Data'!DV22&gt;0,('Salary Data'!DV22),"NA")</f>
        <v>64269.280182232345</v>
      </c>
      <c r="H22" s="112" t="str">
        <f>IF('Salary Data'!EU22&gt;0,('Salary Data'!EU22),"NA")</f>
        <v>NA</v>
      </c>
      <c r="I22" s="99">
        <f>IF('Salary Data'!V22="NA","NA",(('Salary Data'!Z22-'Salary Data'!V22)/'Salary Data'!V22)*100)</f>
        <v>10.863121462759405</v>
      </c>
      <c r="J22" s="100">
        <f>IF('Salary Data'!AU22="NA","NA",(('Salary Data'!AY22-'Salary Data'!AU22)/'Salary Data'!AU22)*100)</f>
        <v>7.8249215999471353</v>
      </c>
      <c r="K22" s="113">
        <f>IF('Salary Data'!BT22="NA","NA",(('Salary Data'!BX22-'Salary Data'!BT22)/'Salary Data'!BT22)*100)</f>
        <v>15.672333025194584</v>
      </c>
      <c r="L22" s="113" t="str">
        <f>IF('Salary Data'!CW22="NA","NA",(('Salary Data'!CW22-'Salary Data'!CS22)/'Salary Data'!CS22)*100)</f>
        <v>NA</v>
      </c>
      <c r="M22" s="113">
        <f>IF('Salary Data'!DV22="NA","NA",(('Salary Data'!DV22-'Salary Data'!DR22)/'Salary Data'!DR22)*100)</f>
        <v>14.790025530839165</v>
      </c>
      <c r="N22" s="113" t="str">
        <f>IF('Salary Data'!EU22="NA","NA",(('Salary Data'!EU22-'Salary Data'!EQ22)/'Salary Data'!EQ22)*100)</f>
        <v>NA</v>
      </c>
    </row>
    <row r="23" spans="1:15">
      <c r="A23" s="110" t="s">
        <v>21</v>
      </c>
      <c r="B23" s="110"/>
      <c r="C23" s="111">
        <f>'Salary Data'!Z23</f>
        <v>98842.081655970222</v>
      </c>
      <c r="D23" s="98">
        <f>IF('Salary Data'!AY23&gt;0,('Salary Data'!AY23),"NA")</f>
        <v>74802.241401942767</v>
      </c>
      <c r="E23" s="112">
        <f>IF('Salary Data'!BX23&gt;0,('Salary Data'!BX23),"NA")</f>
        <v>70195.224926055394</v>
      </c>
      <c r="F23" s="112">
        <f>IF('Salary Data'!CW23&gt;0,('Salary Data'!CW23),"NA")</f>
        <v>72383.043294614574</v>
      </c>
      <c r="G23" s="112">
        <f>IF('Salary Data'!DV23&gt;0,('Salary Data'!DV23),"NA")</f>
        <v>71179.288824383169</v>
      </c>
      <c r="H23" s="112" t="str">
        <f>IF('Salary Data'!EU23&gt;0,('Salary Data'!EU23),"NA")</f>
        <v>NA</v>
      </c>
      <c r="I23" s="99">
        <f>IF('Salary Data'!V23="NA","NA",(('Salary Data'!Z23-'Salary Data'!V23)/'Salary Data'!V23)*100)</f>
        <v>7.8604845806198007</v>
      </c>
      <c r="J23" s="100">
        <f>IF('Salary Data'!AU23="NA","NA",(('Salary Data'!AY23-'Salary Data'!AU23)/'Salary Data'!AU23)*100)</f>
        <v>-2.6528871265051275E-2</v>
      </c>
      <c r="K23" s="113">
        <f>IF('Salary Data'!BT23="NA","NA",(('Salary Data'!BX23-'Salary Data'!BT23)/'Salary Data'!BT23)*100)</f>
        <v>10.113321512370245</v>
      </c>
      <c r="L23" s="113">
        <f>IF('Salary Data'!CW23="NA","NA",(('Salary Data'!CW23-'Salary Data'!CS23)/'Salary Data'!CS23)*100)</f>
        <v>0.51499700987597519</v>
      </c>
      <c r="M23" s="113">
        <f>IF('Salary Data'!DV23="NA","NA",(('Salary Data'!DV23-'Salary Data'!DR23)/'Salary Data'!DR23)*100)</f>
        <v>13.805370328555117</v>
      </c>
      <c r="N23" s="113" t="str">
        <f>IF('Salary Data'!EU23="NA","NA",(('Salary Data'!EU23-'Salary Data'!EQ23)/'Salary Data'!EQ23)*100)</f>
        <v>NA</v>
      </c>
    </row>
    <row r="24" spans="1:15">
      <c r="A24" s="110" t="s">
        <v>22</v>
      </c>
      <c r="B24" s="110"/>
      <c r="C24" s="111">
        <f>'Salary Data'!Z24</f>
        <v>99186.823755732708</v>
      </c>
      <c r="D24" s="98">
        <f>IF('Salary Data'!AY24&gt;0,('Salary Data'!AY24),"NA")</f>
        <v>100699.77480387634</v>
      </c>
      <c r="E24" s="112">
        <f>IF('Salary Data'!BX24&gt;0,('Salary Data'!BX24),"NA")</f>
        <v>74738.218389837639</v>
      </c>
      <c r="F24" s="112" t="str">
        <f>IF('Salary Data'!CW24&gt;0,('Salary Data'!CW24),"NA")</f>
        <v>NA</v>
      </c>
      <c r="G24" s="112">
        <f>IF('Salary Data'!DV24&gt;0,('Salary Data'!DV24),"NA")</f>
        <v>76738.469534050178</v>
      </c>
      <c r="H24" s="112">
        <f>IF('Salary Data'!EU24&gt;0,('Salary Data'!EU24),"NA")</f>
        <v>67502.470588235286</v>
      </c>
      <c r="I24" s="99">
        <f>IF('Salary Data'!V24="NA","NA",(('Salary Data'!Z24-'Salary Data'!V24)/'Salary Data'!V24)*100)</f>
        <v>9.9526800843892289</v>
      </c>
      <c r="J24" s="100">
        <f>IF('Salary Data'!AU24="NA","NA",(('Salary Data'!AY24-'Salary Data'!AU24)/'Salary Data'!AU24)*100)</f>
        <v>35.071611309921138</v>
      </c>
      <c r="K24" s="113">
        <f>IF('Salary Data'!BT24="NA","NA",(('Salary Data'!BX24-'Salary Data'!BT24)/'Salary Data'!BT24)*100)</f>
        <v>17.853783267699093</v>
      </c>
      <c r="L24" s="113" t="str">
        <f>IF('Salary Data'!CW24="NA","NA",(('Salary Data'!CW24-'Salary Data'!CS24)/'Salary Data'!CS24)*100)</f>
        <v>NA</v>
      </c>
      <c r="M24" s="113">
        <f>IF('Salary Data'!DV24="NA","NA",(('Salary Data'!DV24-'Salary Data'!DR24)/'Salary Data'!DR24)*100)</f>
        <v>16.254664712336623</v>
      </c>
      <c r="N24" s="113">
        <f>IF('Salary Data'!EU24="NA","NA",(('Salary Data'!EU24-'Salary Data'!EQ24)/'Salary Data'!EQ24)*100)</f>
        <v>15.865306969136137</v>
      </c>
    </row>
    <row r="25" spans="1:15">
      <c r="A25" s="115" t="s">
        <v>23</v>
      </c>
      <c r="B25" s="115"/>
      <c r="C25" s="116">
        <f>'Salary Data'!Z25</f>
        <v>87848.743419254941</v>
      </c>
      <c r="D25" s="117" t="str">
        <f>IF('Salary Data'!AY25&gt;0,('Salary Data'!AY25),"NA")</f>
        <v>NA</v>
      </c>
      <c r="E25" s="116">
        <f>IF('Salary Data'!BX25&gt;0,('Salary Data'!BX25),"NA")</f>
        <v>64625.489115777309</v>
      </c>
      <c r="F25" s="116" t="str">
        <f>IF('Salary Data'!CW25&gt;0,('Salary Data'!CW25),"NA")</f>
        <v>NA</v>
      </c>
      <c r="G25" s="116">
        <f>IF('Salary Data'!DV25&gt;0,('Salary Data'!DV25),"NA")</f>
        <v>54563.088949843259</v>
      </c>
      <c r="H25" s="116">
        <f>IF('Salary Data'!EU25&gt;0,('Salary Data'!EU25),"NA")</f>
        <v>58178.396046128495</v>
      </c>
      <c r="I25" s="94">
        <f>IF('Salary Data'!V25="NA","NA",(('Salary Data'!Z25-'Salary Data'!V25)/'Salary Data'!V25)*100)</f>
        <v>8.9263294521944196</v>
      </c>
      <c r="J25" s="95" t="str">
        <f>IF('Salary Data'!AU25="NA","NA",(('Salary Data'!AY25-'Salary Data'!AU25)/'Salary Data'!AU25)*100)</f>
        <v>NA</v>
      </c>
      <c r="K25" s="118">
        <f>IF('Salary Data'!BT25="NA","NA",(('Salary Data'!BX25-'Salary Data'!BT25)/'Salary Data'!BT25)*100)</f>
        <v>5.2004727546743785</v>
      </c>
      <c r="L25" s="118" t="str">
        <f>IF('Salary Data'!CW25="NA","NA",(('Salary Data'!CW25-'Salary Data'!CS25)/'Salary Data'!CS25)*100)</f>
        <v>NA</v>
      </c>
      <c r="M25" s="95">
        <f>IF('Salary Data'!DR25="NA","NA",(('Salary Data'!DV25-'Salary Data'!DR25)/'Salary Data'!DR25)*100)</f>
        <v>-10.062400074983568</v>
      </c>
      <c r="N25" s="118">
        <f>IF('Salary Data'!EU25="NA","NA",(('Salary Data'!EU25-'Salary Data'!EQ25)/'Salary Data'!EQ25)*100)</f>
        <v>3.6856425443725214</v>
      </c>
    </row>
    <row r="26" spans="1:15">
      <c r="A26" s="96" t="s">
        <v>53</v>
      </c>
      <c r="B26" s="96"/>
      <c r="C26" s="97">
        <f>'Salary Data'!Z26</f>
        <v>107644.99438815386</v>
      </c>
      <c r="D26" s="98">
        <f>IF('Salary Data'!AY26&gt;0,('Salary Data'!AY26),"NA")</f>
        <v>81719.030268118979</v>
      </c>
      <c r="E26" s="98">
        <f>IF('Salary Data'!BX26&gt;0,('Salary Data'!BX26),"NA")</f>
        <v>84695.837987626728</v>
      </c>
      <c r="F26" s="98">
        <f>IF('Salary Data'!CW26&gt;0,('Salary Data'!CW26),"NA")</f>
        <v>74430.606598849598</v>
      </c>
      <c r="G26" s="98">
        <f>IF('Salary Data'!DV26&gt;0,('Salary Data'!DV26),"NA")</f>
        <v>66626.689589262198</v>
      </c>
      <c r="H26" s="98">
        <f>IF('Salary Data'!EU26&gt;0,('Salary Data'!EU26),"NA")</f>
        <v>65565.606186595716</v>
      </c>
      <c r="I26" s="99">
        <f>IF('Salary Data'!V26="NA","NA",(('Salary Data'!Z26-'Salary Data'!V26)/'Salary Data'!V26)*100)</f>
        <v>13.828482281165092</v>
      </c>
      <c r="J26" s="100">
        <f>IF('Salary Data'!AU26="NA","NA",(('Salary Data'!AY26-'Salary Data'!AU26)/'Salary Data'!AU26)*100)</f>
        <v>11.331191553829861</v>
      </c>
      <c r="K26" s="101">
        <f>IF('Salary Data'!BT26="NA","NA",(('Salary Data'!BX26-'Salary Data'!BT26)/'Salary Data'!BT26)*100)</f>
        <v>13.222882228178118</v>
      </c>
      <c r="L26" s="101">
        <f>IF('Salary Data'!CW26="NA","NA",(('Salary Data'!CW26-'Salary Data'!CS26)/'Salary Data'!CS26)*100)</f>
        <v>12.792641123966689</v>
      </c>
      <c r="M26" s="101">
        <f>IF('Salary Data'!DV26="NA","NA",(('Salary Data'!DV26-'Salary Data'!DR26)/'Salary Data'!DR26)*100)</f>
        <v>13.951201922063042</v>
      </c>
      <c r="N26" s="101">
        <f>IF('Salary Data'!EU26="NA","NA",(('Salary Data'!EU26-'Salary Data'!EQ26)/'Salary Data'!EQ26)*100)</f>
        <v>15.677638262802718</v>
      </c>
    </row>
    <row r="27" spans="1:15">
      <c r="A27" s="96" t="s">
        <v>92</v>
      </c>
      <c r="B27" s="96"/>
      <c r="C27" s="102">
        <f>(C26/C$7)*100</f>
        <v>108.94889192070841</v>
      </c>
      <c r="D27" s="103">
        <f t="shared" ref="D27:H27" si="1">(D26/D$7)*100</f>
        <v>98.915749496748845</v>
      </c>
      <c r="E27" s="103">
        <f t="shared" si="1"/>
        <v>111.58999313892653</v>
      </c>
      <c r="F27" s="103">
        <f t="shared" si="1"/>
        <v>106.35339800088404</v>
      </c>
      <c r="G27" s="103">
        <f t="shared" si="1"/>
        <v>95.174427592389776</v>
      </c>
      <c r="H27" s="103">
        <f t="shared" si="1"/>
        <v>99.797752003255226</v>
      </c>
      <c r="I27" s="99"/>
      <c r="J27" s="100"/>
      <c r="K27" s="101"/>
      <c r="L27" s="101"/>
      <c r="M27" s="101"/>
      <c r="N27" s="101"/>
      <c r="O27" s="119"/>
    </row>
    <row r="28" spans="1:15" s="119" customFormat="1">
      <c r="A28" s="120" t="s">
        <v>54</v>
      </c>
      <c r="B28" s="120"/>
      <c r="C28" s="105" t="str">
        <f>'Salary Data'!Z28</f>
        <v>NA</v>
      </c>
      <c r="D28" s="106">
        <f>IF('Salary Data'!AY28&gt;0,('Salary Data'!AY28),"NA")</f>
        <v>86552.76805696846</v>
      </c>
      <c r="E28" s="106">
        <f>IF('Salary Data'!BX28&gt;0,('Salary Data'!BX28),"NA")</f>
        <v>83232.653561517101</v>
      </c>
      <c r="F28" s="106" t="str">
        <f>IF('Salary Data'!CW28&gt;0,('Salary Data'!CW28),"NA")</f>
        <v>NA</v>
      </c>
      <c r="G28" s="106">
        <f>IF('Salary Data'!DV28&gt;0,('Salary Data'!DV28),"NA")</f>
        <v>75555.690721649487</v>
      </c>
      <c r="H28" s="106" t="str">
        <f>IF('Salary Data'!EU28&gt;0,('Salary Data'!EU28),"NA")</f>
        <v>NA</v>
      </c>
      <c r="I28" s="107" t="str">
        <f>IF('Salary Data'!V28="NA","NA",(('Salary Data'!Z28-'Salary Data'!V28)/'Salary Data'!V28)*100)</f>
        <v>NA</v>
      </c>
      <c r="J28" s="108">
        <f>IF('Salary Data'!AU28="NA","NA",(('Salary Data'!AY28-'Salary Data'!AU28)/'Salary Data'!AU28)*100)</f>
        <v>6.6990028069990259</v>
      </c>
      <c r="K28" s="109">
        <f>IF('Salary Data'!BT28="NA","NA",(('Salary Data'!BX28-'Salary Data'!BT28)/'Salary Data'!BT28)*100)</f>
        <v>9.6129594208165887</v>
      </c>
      <c r="L28" s="109" t="str">
        <f>IF('Salary Data'!CW28="NA","NA",(('Salary Data'!CW28-'Salary Data'!CS28)/'Salary Data'!CS28)*100)</f>
        <v>NA</v>
      </c>
      <c r="M28" s="109">
        <f>IF('Salary Data'!DV28="NA","NA",(('Salary Data'!DV28-'Salary Data'!DR28)/'Salary Data'!DR28)*100)</f>
        <v>6.5740598556075946</v>
      </c>
      <c r="N28" s="109" t="str">
        <f>IF('Salary Data'!EU28="NA","NA",(('Salary Data'!EU28-'Salary Data'!EQ28)/'Salary Data'!EQ28)*100)</f>
        <v>NA</v>
      </c>
    </row>
    <row r="29" spans="1:15" s="119" customFormat="1">
      <c r="A29" s="104" t="s">
        <v>55</v>
      </c>
      <c r="B29" s="104"/>
      <c r="C29" s="105">
        <f>'Salary Data'!Z29</f>
        <v>100395.97342911546</v>
      </c>
      <c r="D29" s="106">
        <f>IF('Salary Data'!AY29&gt;0,('Salary Data'!AY29),"NA")</f>
        <v>76140.315038133107</v>
      </c>
      <c r="E29" s="106">
        <f>IF('Salary Data'!BX29&gt;0,('Salary Data'!BX29),"NA")</f>
        <v>77191.574616457452</v>
      </c>
      <c r="F29" s="106">
        <f>IF('Salary Data'!CW29&gt;0,('Salary Data'!CW29),"NA")</f>
        <v>77295.741477272735</v>
      </c>
      <c r="G29" s="106">
        <f>IF('Salary Data'!DV29&gt;0,('Salary Data'!DV29),"NA")</f>
        <v>67557.534246575335</v>
      </c>
      <c r="H29" s="106" t="str">
        <f>IF('Salary Data'!EU29&gt;0,('Salary Data'!EU29),"NA")</f>
        <v>NA</v>
      </c>
      <c r="I29" s="107">
        <f>IF('Salary Data'!V29="NA","NA",(('Salary Data'!Z29-'Salary Data'!V29)/'Salary Data'!V29)*100)</f>
        <v>13.627462267233135</v>
      </c>
      <c r="J29" s="108">
        <f>IF('Salary Data'!AU29="NA","NA",(('Salary Data'!AY29-'Salary Data'!AU29)/'Salary Data'!AU29)*100)</f>
        <v>9.9462733132852357</v>
      </c>
      <c r="K29" s="109" t="str">
        <f>IF('Salary Data'!BT29="NA","NA",(('Salary Data'!BX29-'Salary Data'!BT29)/'Salary Data'!BT29)*100)</f>
        <v>NA</v>
      </c>
      <c r="L29" s="109" t="str">
        <f>IF('Salary Data'!CS29="NA","NA",(('Salary Data'!CW29-'Salary Data'!CS29)/'Salary Data'!CS29)*100)</f>
        <v>NA</v>
      </c>
      <c r="M29" s="109" t="str">
        <f>IF('Salary Data'!DR29="NA","NA",(('Salary Data'!DV29-'Salary Data'!DR29)/'Salary Data'!DR29)*100)</f>
        <v>NA</v>
      </c>
      <c r="N29" s="109" t="str">
        <f>IF('Salary Data'!EQ29="NA","NA",(('Salary Data'!EU29-'Salary Data'!EQ29)/'Salary Data'!EQ29)*100)</f>
        <v>NA</v>
      </c>
    </row>
    <row r="30" spans="1:15" s="119" customFormat="1">
      <c r="A30" s="104" t="s">
        <v>56</v>
      </c>
      <c r="B30" s="104"/>
      <c r="C30" s="105">
        <f>'Salary Data'!Z30</f>
        <v>138218.32307692309</v>
      </c>
      <c r="D30" s="106">
        <f>IF('Salary Data'!AY30&gt;0,('Salary Data'!AY30),"NA")</f>
        <v>97588.368014631167</v>
      </c>
      <c r="E30" s="106">
        <f>IF('Salary Data'!BX30&gt;0,('Salary Data'!BX30),"NA")</f>
        <v>87766.243888177312</v>
      </c>
      <c r="F30" s="106">
        <f>IF('Salary Data'!CW30&gt;0,('Salary Data'!CW30),"NA")</f>
        <v>85509.433386837874</v>
      </c>
      <c r="G30" s="106" t="str">
        <f>IF('Salary Data'!DV30&gt;0,('Salary Data'!DV30),"NA")</f>
        <v>NA</v>
      </c>
      <c r="H30" s="106">
        <f>IF('Salary Data'!EU30&gt;0,('Salary Data'!EU30),"NA")</f>
        <v>84927.196261682242</v>
      </c>
      <c r="I30" s="107">
        <f>IF('Salary Data'!V30="NA","NA",(('Salary Data'!Z30-'Salary Data'!V30)/'Salary Data'!V30)*100)</f>
        <v>18.254112343419433</v>
      </c>
      <c r="J30" s="108">
        <f>IF('Salary Data'!AU30="NA","NA",(('Salary Data'!AY30-'Salary Data'!AU30)/'Salary Data'!AU30)*100)</f>
        <v>10.629344822589335</v>
      </c>
      <c r="K30" s="109">
        <f>IF('Salary Data'!BT30="NA","NA",(('Salary Data'!BX30-'Salary Data'!BT30)/'Salary Data'!BT30)*100)</f>
        <v>12.94348798261308</v>
      </c>
      <c r="L30" s="109">
        <f>IF('Salary Data'!CW30="NA","NA",(('Salary Data'!CW30-'Salary Data'!CS30)/'Salary Data'!CS30)*100)</f>
        <v>16.923835995792835</v>
      </c>
      <c r="M30" s="109" t="str">
        <f>IF('Salary Data'!DV30="NA","NA",(('Salary Data'!DV30-'Salary Data'!DR30)/'Salary Data'!DR30)*100)</f>
        <v>NA</v>
      </c>
      <c r="N30" s="109" t="str">
        <f>IF('Salary Data'!EQ30="NA","NA",(('Salary Data'!EU30-'Salary Data'!EQ30)/'Salary Data'!EQ30)*100)</f>
        <v>NA</v>
      </c>
    </row>
    <row r="31" spans="1:15" s="119" customFormat="1">
      <c r="A31" s="104" t="s">
        <v>57</v>
      </c>
      <c r="B31" s="104"/>
      <c r="C31" s="105">
        <f>'Salary Data'!Z31</f>
        <v>83758.200095305088</v>
      </c>
      <c r="D31" s="106">
        <f>IF('Salary Data'!AY31&gt;0,('Salary Data'!AY31),"NA")</f>
        <v>81872.021233156396</v>
      </c>
      <c r="E31" s="106">
        <f>IF('Salary Data'!BX31&gt;0,('Salary Data'!BX31),"NA")</f>
        <v>72541.417854463609</v>
      </c>
      <c r="F31" s="106">
        <f>IF('Salary Data'!CW31&gt;0,('Salary Data'!CW31),"NA")</f>
        <v>57973.70847457627</v>
      </c>
      <c r="G31" s="106">
        <f>IF('Salary Data'!DV31&gt;0,('Salary Data'!DV31),"NA")</f>
        <v>59802.111738148982</v>
      </c>
      <c r="H31" s="106">
        <f>IF('Salary Data'!EU31&gt;0,('Salary Data'!EU31),"NA")</f>
        <v>68954.330065359478</v>
      </c>
      <c r="I31" s="107">
        <f>IF('Salary Data'!V31="NA","NA",(('Salary Data'!Z31-'Salary Data'!V31)/'Salary Data'!V31)*100)</f>
        <v>-1.7085454452612618</v>
      </c>
      <c r="J31" s="108">
        <f>IF('Salary Data'!AU31="NA","NA",(('Salary Data'!AY31-'Salary Data'!AU31)/'Salary Data'!AU31)*100)</f>
        <v>6.4566800046673256</v>
      </c>
      <c r="K31" s="109">
        <f>IF('Salary Data'!BT31="NA","NA",(('Salary Data'!BX31-'Salary Data'!BT31)/'Salary Data'!BT31)*100)</f>
        <v>16.292600198541713</v>
      </c>
      <c r="L31" s="109">
        <f>IF('Salary Data'!CS31="NA","NA",(('Salary Data'!CW31-'Salary Data'!CS31)/'Salary Data'!CS31)*100)</f>
        <v>-1.553091922858467</v>
      </c>
      <c r="M31" s="109">
        <f>IF('Salary Data'!DV31="NA","NA",(('Salary Data'!DV31-'Salary Data'!DR31)/'Salary Data'!DR31)*100)</f>
        <v>7.4378279933940794</v>
      </c>
      <c r="N31" s="109">
        <f>IF('Salary Data'!EU31="NA","NA",(('Salary Data'!EU31-'Salary Data'!EQ31)/'Salary Data'!EQ31)*100)</f>
        <v>27.412307969432987</v>
      </c>
    </row>
    <row r="32" spans="1:15" s="119" customFormat="1">
      <c r="A32" s="110" t="s">
        <v>58</v>
      </c>
      <c r="B32" s="110"/>
      <c r="C32" s="111">
        <f>'Salary Data'!Z32</f>
        <v>106075.11532004198</v>
      </c>
      <c r="D32" s="98" t="str">
        <f>IF('Salary Data'!AY32&gt;0,('Salary Data'!AY32),"NA")</f>
        <v>NA</v>
      </c>
      <c r="E32" s="112" t="str">
        <f>IF('Salary Data'!BX32&gt;0,('Salary Data'!BX32),"NA")</f>
        <v>NA</v>
      </c>
      <c r="F32" s="112" t="str">
        <f>IF('Salary Data'!CW32&gt;0,('Salary Data'!CW32),"NA")</f>
        <v>NA</v>
      </c>
      <c r="G32" s="112">
        <f>IF('Salary Data'!DV32&gt;0,('Salary Data'!DV32),"NA")</f>
        <v>86744.402304368705</v>
      </c>
      <c r="H32" s="112">
        <f>IF('Salary Data'!EU32&gt;0,('Salary Data'!EU32),"NA")</f>
        <v>83361.599999999991</v>
      </c>
      <c r="I32" s="99">
        <f>IF('Salary Data'!V32="NA","NA",(('Salary Data'!Z32-'Salary Data'!V32)/'Salary Data'!V32)*100)</f>
        <v>17.038074738824513</v>
      </c>
      <c r="J32" s="100" t="str">
        <f>IF('Salary Data'!AU32="NA","NA",(('Salary Data'!AY32-'Salary Data'!AU32)/'Salary Data'!AU32)*100)</f>
        <v>NA</v>
      </c>
      <c r="K32" s="113" t="str">
        <f>IF('Salary Data'!BT32="NA","NA",(('Salary Data'!BX32-'Salary Data'!BT32)/'Salary Data'!BT32)*100)</f>
        <v>NA</v>
      </c>
      <c r="L32" s="101">
        <f>IF('Salary Data'!CS32="NA","NA",(('Salary Data'!CW32-'Salary Data'!CS32)/'Salary Data'!CS32)*100)</f>
        <v>-100</v>
      </c>
      <c r="M32" s="113" t="str">
        <f>IF('Salary Data'!DR32="NA","NA",(('Salary Data'!DV32-'Salary Data'!DR32)/'Salary Data'!DR32)*100)</f>
        <v>NA</v>
      </c>
      <c r="N32" s="113">
        <f>IF('Salary Data'!EU32="NA","NA",(('Salary Data'!EU32-'Salary Data'!EQ32)/'Salary Data'!EQ32)*100)</f>
        <v>13.092246763614726</v>
      </c>
    </row>
    <row r="33" spans="1:14" s="119" customFormat="1">
      <c r="A33" s="110" t="s">
        <v>59</v>
      </c>
      <c r="B33" s="110"/>
      <c r="C33" s="111" t="str">
        <f>'Salary Data'!Z33</f>
        <v>NA</v>
      </c>
      <c r="D33" s="98">
        <f>IF('Salary Data'!AY33&gt;0,('Salary Data'!AY33),"NA")</f>
        <v>72434.422509561104</v>
      </c>
      <c r="E33" s="112">
        <f>IF('Salary Data'!BX33&gt;0,('Salary Data'!BX33),"NA")</f>
        <v>69869.116598273671</v>
      </c>
      <c r="F33" s="112" t="str">
        <f>IF('Salary Data'!CW33&gt;0,('Salary Data'!CW33),"NA")</f>
        <v>NA</v>
      </c>
      <c r="G33" s="112" t="str">
        <f>IF('Salary Data'!DV33&gt;0,('Salary Data'!DV33),"NA")</f>
        <v>NA</v>
      </c>
      <c r="H33" s="112">
        <f>IF('Salary Data'!EU33&gt;0,('Salary Data'!EU33),"NA")</f>
        <v>54537.418727915196</v>
      </c>
      <c r="I33" s="99" t="str">
        <f>IF('Salary Data'!V33="NA","NA",(('Salary Data'!Z33-'Salary Data'!V33)/'Salary Data'!V33)*100)</f>
        <v>NA</v>
      </c>
      <c r="J33" s="100">
        <f>IF('Salary Data'!AU33="NA","NA",(('Salary Data'!AY33-'Salary Data'!AU33)/'Salary Data'!AU33)*100)</f>
        <v>12.435939563747219</v>
      </c>
      <c r="K33" s="113">
        <f>IF('Salary Data'!BT33="NA","NA",(('Salary Data'!BX33-'Salary Data'!BT33)/'Salary Data'!BT33)*100)</f>
        <v>4.3733383297497124</v>
      </c>
      <c r="L33" s="113" t="str">
        <f>IF('Salary Data'!CW33="NA","NA",(('Salary Data'!CW33-'Salary Data'!CS33)/'Salary Data'!CS33)*100)</f>
        <v>NA</v>
      </c>
      <c r="M33" s="113" t="str">
        <f>IF('Salary Data'!DV33="NA","NA",(('Salary Data'!DV33-'Salary Data'!DR33)/'Salary Data'!DR33)*100)</f>
        <v>NA</v>
      </c>
      <c r="N33" s="113">
        <f>IF('Salary Data'!EU33="NA","NA",(('Salary Data'!EU33-'Salary Data'!EQ33)/'Salary Data'!EQ33)*100)</f>
        <v>11.109501566803003</v>
      </c>
    </row>
    <row r="34" spans="1:14" s="119" customFormat="1">
      <c r="A34" s="110" t="s">
        <v>60</v>
      </c>
      <c r="B34" s="110"/>
      <c r="C34" s="111" t="str">
        <f>'Salary Data'!Z34</f>
        <v>NA</v>
      </c>
      <c r="D34" s="98">
        <f>IF('Salary Data'!AY34&gt;0,('Salary Data'!AY34),"NA")</f>
        <v>73539.099805932914</v>
      </c>
      <c r="E34" s="112" t="str">
        <f>IF('Salary Data'!BX34&gt;0,('Salary Data'!BX34),"NA")</f>
        <v>NA</v>
      </c>
      <c r="F34" s="112">
        <f>IF('Salary Data'!CW34&gt;0,('Salary Data'!CW34),"NA")</f>
        <v>63818.101321585898</v>
      </c>
      <c r="G34" s="112" t="str">
        <f>IF('Salary Data'!DV34&gt;0,('Salary Data'!DV34),"NA")</f>
        <v>NA</v>
      </c>
      <c r="H34" s="112">
        <f>IF('Salary Data'!EU34&gt;0,('Salary Data'!EU34),"NA")</f>
        <v>55406.575888985259</v>
      </c>
      <c r="I34" s="99" t="str">
        <f>IF('Salary Data'!V34="NA","NA",(('Salary Data'!Z34-'Salary Data'!V34)/'Salary Data'!V34)*100)</f>
        <v>NA</v>
      </c>
      <c r="J34" s="100">
        <f>IF('Salary Data'!AU34="NA","NA",(('Salary Data'!AY34-'Salary Data'!AU34)/'Salary Data'!AU34)*100)</f>
        <v>21.895647322294611</v>
      </c>
      <c r="K34" s="113" t="str">
        <f>IF('Salary Data'!BT34="NA","NA",(('Salary Data'!BX34-'Salary Data'!BT34)/'Salary Data'!BT34)*100)</f>
        <v>NA</v>
      </c>
      <c r="L34" s="113">
        <f>IF('Salary Data'!CW34="NA","NA",(('Salary Data'!CW34-'Salary Data'!CS34)/'Salary Data'!CS34)*100)</f>
        <v>19.075031305939987</v>
      </c>
      <c r="M34" s="113" t="str">
        <f>IF('Salary Data'!DV34="NA","NA",(('Salary Data'!DV34-'Salary Data'!DR34)/'Salary Data'!DR34)*100)</f>
        <v>NA</v>
      </c>
      <c r="N34" s="113">
        <f>IF('Salary Data'!EU34="NA","NA",(('Salary Data'!EU34-'Salary Data'!EQ34)/'Salary Data'!EQ34)*100)</f>
        <v>12.555833633041674</v>
      </c>
    </row>
    <row r="35" spans="1:14" s="119" customFormat="1">
      <c r="A35" s="110" t="s">
        <v>61</v>
      </c>
      <c r="B35" s="110"/>
      <c r="C35" s="111">
        <f>'Salary Data'!Z35</f>
        <v>92703.187953117449</v>
      </c>
      <c r="D35" s="98" t="str">
        <f>IF('Salary Data'!AY35&gt;0,('Salary Data'!AY35),"NA")</f>
        <v>NA</v>
      </c>
      <c r="E35" s="112" t="str">
        <f>IF('Salary Data'!BX35&gt;0,('Salary Data'!BX35),"NA")</f>
        <v>NA</v>
      </c>
      <c r="F35" s="112" t="str">
        <f>IF('Salary Data'!CW35&gt;0,('Salary Data'!CW35),"NA")</f>
        <v>NA</v>
      </c>
      <c r="G35" s="112" t="str">
        <f>IF('Salary Data'!DV35&gt;0,('Salary Data'!DV35),"NA")</f>
        <v>NA</v>
      </c>
      <c r="H35" s="112">
        <f>IF('Salary Data'!EU35&gt;0,('Salary Data'!EU35),"NA")</f>
        <v>67108.114285714284</v>
      </c>
      <c r="I35" s="99">
        <f>IF('Salary Data'!V35="NA","NA",(('Salary Data'!Z35-'Salary Data'!V35)/'Salary Data'!V35)*100)</f>
        <v>2.8779446994334541</v>
      </c>
      <c r="J35" s="100">
        <f>IF('Salary Data'!AU35="NA","NA",(('Salary Data'!AY35-'Salary Data'!AU35)/'Salary Data'!AU35)*100)</f>
        <v>-100</v>
      </c>
      <c r="K35" s="113" t="str">
        <f>IF('Salary Data'!BT35="NA","NA",(('Salary Data'!BX35-'Salary Data'!BT35)/'Salary Data'!BT35)*100)</f>
        <v>NA</v>
      </c>
      <c r="L35" s="113" t="str">
        <f>IF('Salary Data'!CW35="NA","NA",(('Salary Data'!CW35-'Salary Data'!CS35)/'Salary Data'!CS35)*100)</f>
        <v>NA</v>
      </c>
      <c r="M35" s="113" t="str">
        <f>IF('Salary Data'!DV35="NA","NA",(('Salary Data'!DV35-'Salary Data'!DR35)/'Salary Data'!DR35)*100)</f>
        <v>NA</v>
      </c>
      <c r="N35" s="113">
        <f>IF('Salary Data'!EU35="NA","NA",(('Salary Data'!EU35-'Salary Data'!EQ35)/'Salary Data'!EQ35)*100)</f>
        <v>-0.88004136565593638</v>
      </c>
    </row>
    <row r="36" spans="1:14" s="119" customFormat="1">
      <c r="A36" s="114" t="s">
        <v>62</v>
      </c>
      <c r="B36" s="114"/>
      <c r="C36" s="105">
        <f>'Salary Data'!Z36</f>
        <v>78988.189376443421</v>
      </c>
      <c r="D36" s="106" t="str">
        <f>IF('Salary Data'!AY36&gt;0,('Salary Data'!AY36),"NA")</f>
        <v>NA</v>
      </c>
      <c r="E36" s="105">
        <f>IF('Salary Data'!BX36&gt;0,('Salary Data'!BX36),"NA")</f>
        <v>58884.75886524823</v>
      </c>
      <c r="F36" s="105">
        <f>IF('Salary Data'!CW36&gt;0,('Salary Data'!CW36),"NA")</f>
        <v>67261.172297297293</v>
      </c>
      <c r="G36" s="105">
        <f>IF('Salary Data'!DV36&gt;0,('Salary Data'!DV36),"NA")</f>
        <v>54649.722371967655</v>
      </c>
      <c r="H36" s="105">
        <f>IF('Salary Data'!EU36&gt;0,('Salary Data'!EU36),"NA")</f>
        <v>55515</v>
      </c>
      <c r="I36" s="107">
        <f>IF('Salary Data'!V36="NA","NA",(('Salary Data'!Z36-'Salary Data'!V36)/'Salary Data'!V36)*100)</f>
        <v>-0.29508128927054073</v>
      </c>
      <c r="J36" s="108">
        <f>IF('Salary Data'!AU36="NA","NA",(('Salary Data'!AY36-'Salary Data'!AU36)/'Salary Data'!AU36)*100)</f>
        <v>-100</v>
      </c>
      <c r="K36" s="108" t="str">
        <f>IF('Salary Data'!BT36="NA","NA",(('Salary Data'!BX36-'Salary Data'!BT36)/'Salary Data'!BT36)*100)</f>
        <v>NA</v>
      </c>
      <c r="L36" s="108">
        <f>IF('Salary Data'!CW36="NA","NA",(('Salary Data'!CW36-'Salary Data'!CS36)/'Salary Data'!CS36)*100)</f>
        <v>16.394507138352747</v>
      </c>
      <c r="M36" s="108">
        <f>IF('Salary Data'!DV36="NA","NA",(('Salary Data'!DV36-'Salary Data'!DR36)/'Salary Data'!DR36)*100)</f>
        <v>7.4310705855301196</v>
      </c>
      <c r="N36" s="108" t="str">
        <f>IF('Salary Data'!EQ36="NA","NA",(('Salary Data'!EU36-'Salary Data'!EQ36)/'Salary Data'!EQ36)*100)</f>
        <v>NA</v>
      </c>
    </row>
    <row r="37" spans="1:14" s="119" customFormat="1">
      <c r="A37" s="114" t="s">
        <v>63</v>
      </c>
      <c r="B37" s="114"/>
      <c r="C37" s="105">
        <f>'Salary Data'!Z37</f>
        <v>88284.027304490359</v>
      </c>
      <c r="D37" s="106">
        <f>IF('Salary Data'!AY37&gt;0,('Salary Data'!AY37),"NA")</f>
        <v>82553.369515011553</v>
      </c>
      <c r="E37" s="105" t="str">
        <f>IF('Salary Data'!BX37&gt;0,('Salary Data'!BX37),"NA")</f>
        <v>NA</v>
      </c>
      <c r="F37" s="105">
        <f>IF('Salary Data'!CW37&gt;0,('Salary Data'!CW37),"NA")</f>
        <v>63789.185779816515</v>
      </c>
      <c r="G37" s="105">
        <f>IF('Salary Data'!DV37&gt;0,('Salary Data'!DV37),"NA")</f>
        <v>63320.006249999999</v>
      </c>
      <c r="H37" s="105">
        <f>IF('Salary Data'!EU37&gt;0,('Salary Data'!EU37),"NA")</f>
        <v>67141.63741935484</v>
      </c>
      <c r="I37" s="107">
        <f>IF('Salary Data'!V37="NA","NA",(('Salary Data'!Z37-'Salary Data'!V37)/'Salary Data'!V37)*100)</f>
        <v>19.150771121594257</v>
      </c>
      <c r="J37" s="108">
        <f>IF('Salary Data'!AU37="NA","NA",(('Salary Data'!AY37-'Salary Data'!AU37)/'Salary Data'!AU37)*100)</f>
        <v>13.8370058381209</v>
      </c>
      <c r="K37" s="108">
        <f>IF('Salary Data'!BT37="NA","NA",(('Salary Data'!BX37-'Salary Data'!BT37)/'Salary Data'!BT37)*100)</f>
        <v>-100</v>
      </c>
      <c r="L37" s="108">
        <f>IF('Salary Data'!CW37="NA","NA",(('Salary Data'!CW37-'Salary Data'!CS37)/'Salary Data'!CS37)*100)</f>
        <v>10.216504848096147</v>
      </c>
      <c r="M37" s="108">
        <f>IF('Salary Data'!DV37="NA","NA",(('Salary Data'!DV37-'Salary Data'!DR37)/'Salary Data'!DR37)*100)</f>
        <v>16.135364139386393</v>
      </c>
      <c r="N37" s="108">
        <f>IF('Salary Data'!EU37="NA","NA",(('Salary Data'!EU37-'Salary Data'!EQ37)/'Salary Data'!EQ37)*100)</f>
        <v>10.632774568461702</v>
      </c>
    </row>
    <row r="38" spans="1:14" s="119" customFormat="1">
      <c r="A38" s="114" t="s">
        <v>64</v>
      </c>
      <c r="B38" s="114"/>
      <c r="C38" s="105">
        <f>'Salary Data'!Z38</f>
        <v>88025.476622039132</v>
      </c>
      <c r="D38" s="106">
        <f>IF('Salary Data'!AY38&gt;0,('Salary Data'!AY38),"NA")</f>
        <v>81526.17217898833</v>
      </c>
      <c r="E38" s="105" t="str">
        <f>IF('Salary Data'!BX38&gt;0,('Salary Data'!BX38),"NA")</f>
        <v>NA</v>
      </c>
      <c r="F38" s="105">
        <f>IF('Salary Data'!CW38&gt;0,('Salary Data'!CW38),"NA")</f>
        <v>66164.534006309143</v>
      </c>
      <c r="G38" s="105">
        <f>IF('Salary Data'!DV38&gt;0,('Salary Data'!DV38),"NA")</f>
        <v>71073.090459476705</v>
      </c>
      <c r="H38" s="105">
        <f>IF('Salary Data'!EU38&gt;0,('Salary Data'!EU38),"NA")</f>
        <v>63904.51203852328</v>
      </c>
      <c r="I38" s="107">
        <f>IF('Salary Data'!V38="NA","NA",(('Salary Data'!Z38-'Salary Data'!V38)/'Salary Data'!V38)*100)</f>
        <v>25.020718044969737</v>
      </c>
      <c r="J38" s="108">
        <f>IF('Salary Data'!AU38="NA","NA",(('Salary Data'!AY38-'Salary Data'!AU38)/'Salary Data'!AU38)*100)</f>
        <v>16.450722278172112</v>
      </c>
      <c r="K38" s="108" t="str">
        <f>IF('Salary Data'!BT38="NA","NA",(('Salary Data'!BX38-'Salary Data'!BT38)/'Salary Data'!BT38)*100)</f>
        <v>NA</v>
      </c>
      <c r="L38" s="108">
        <f>IF('Salary Data'!CW38="NA","NA",(('Salary Data'!CW38-'Salary Data'!CS38)/'Salary Data'!CS38)*100)</f>
        <v>8.5125218115937074</v>
      </c>
      <c r="M38" s="108" t="str">
        <f>IF('Salary Data'!DR38="NA","NA",(('Salary Data'!DV38-'Salary Data'!DR38)/'Salary Data'!DR38)*100)</f>
        <v>NA</v>
      </c>
      <c r="N38" s="108">
        <f>IF('Salary Data'!EU38="NA","NA",(('Salary Data'!EU38-'Salary Data'!EQ38)/'Salary Data'!EQ38)*100)</f>
        <v>4.5198086720872919</v>
      </c>
    </row>
    <row r="39" spans="1:14" s="119" customFormat="1">
      <c r="A39" s="114" t="s">
        <v>65</v>
      </c>
      <c r="B39" s="114"/>
      <c r="C39" s="105">
        <f>'Salary Data'!Z39</f>
        <v>103480.97647281442</v>
      </c>
      <c r="D39" s="106" t="str">
        <f>IF('Salary Data'!AY39&gt;0,('Salary Data'!AY39),"NA")</f>
        <v>NA</v>
      </c>
      <c r="E39" s="105">
        <f>IF('Salary Data'!BX39&gt;0,('Salary Data'!BX39),"NA")</f>
        <v>74480.020449897755</v>
      </c>
      <c r="F39" s="105">
        <f>IF('Salary Data'!CW39&gt;0,('Salary Data'!CW39),"NA")</f>
        <v>89428.696741596199</v>
      </c>
      <c r="G39" s="105">
        <f>IF('Salary Data'!DV39&gt;0,('Salary Data'!DV39),"NA")</f>
        <v>74719.580645161288</v>
      </c>
      <c r="H39" s="105">
        <f>IF('Salary Data'!EU39&gt;0,('Salary Data'!EU39),"NA")</f>
        <v>59365.271268057782</v>
      </c>
      <c r="I39" s="107">
        <f>IF('Salary Data'!V39="NA","NA",(('Salary Data'!Z39-'Salary Data'!V39)/'Salary Data'!V39)*100)</f>
        <v>22.874262083117113</v>
      </c>
      <c r="J39" s="108" t="str">
        <f>IF('Salary Data'!AU39="NA","NA",(('Salary Data'!AY39-'Salary Data'!AU39)/'Salary Data'!AU39)*100)</f>
        <v>NA</v>
      </c>
      <c r="K39" s="108">
        <f>IF('Salary Data'!BT39="NA","NA",(('Salary Data'!BX39-'Salary Data'!BT39)/'Salary Data'!BT39)*100)</f>
        <v>17.336080761364343</v>
      </c>
      <c r="L39" s="108">
        <f>IF('Salary Data'!CW39="NA","NA",(('Salary Data'!CW39-'Salary Data'!CS39)/'Salary Data'!CS39)*100)</f>
        <v>13.723103994344523</v>
      </c>
      <c r="M39" s="108">
        <f>IF('Salary Data'!DV39="NA","NA",(('Salary Data'!DV39-'Salary Data'!DR39)/'Salary Data'!DR39)*100)</f>
        <v>16.0317383139801</v>
      </c>
      <c r="N39" s="108" t="str">
        <f>IF('Salary Data'!EQ39="NA","NA",(('Salary Data'!EU39-'Salary Data'!EQ39)/'Salary Data'!EQ39)*100)</f>
        <v>NA</v>
      </c>
    </row>
    <row r="40" spans="1:14" s="119" customFormat="1">
      <c r="A40" s="121" t="s">
        <v>66</v>
      </c>
      <c r="B40" s="121"/>
      <c r="C40" s="122" t="str">
        <f>'Salary Data'!Z40</f>
        <v>NA</v>
      </c>
      <c r="D40" s="122">
        <f>IF('Salary Data'!AY40&gt;0,('Salary Data'!AY40),"NA")</f>
        <v>84963.889271285356</v>
      </c>
      <c r="E40" s="122" t="str">
        <f>IF('Salary Data'!BX40&gt;0,('Salary Data'!BX40),"NA")</f>
        <v>NA</v>
      </c>
      <c r="F40" s="122" t="str">
        <f>IF('Salary Data'!CW40&gt;0,('Salary Data'!CW40),"NA")</f>
        <v>NA</v>
      </c>
      <c r="G40" s="122" t="str">
        <f>IF('Salary Data'!DV40&gt;0,('Salary Data'!DV40),"NA")</f>
        <v>NA</v>
      </c>
      <c r="H40" s="122" t="str">
        <f>IF('Salary Data'!EU40&gt;0,('Salary Data'!EU40),"NA")</f>
        <v>NA</v>
      </c>
      <c r="I40" s="123" t="str">
        <f>IF('Salary Data'!V40="NA","NA",(('Salary Data'!Z40-'Salary Data'!V40)/'Salary Data'!V40)*100)</f>
        <v>NA</v>
      </c>
      <c r="J40" s="124">
        <f>IF('Salary Data'!AU40="NA","NA",(('Salary Data'!AY40-'Salary Data'!AU40)/'Salary Data'!AU40)*100)</f>
        <v>8.507328174973388</v>
      </c>
      <c r="K40" s="124" t="str">
        <f>IF('Salary Data'!BT40="NA","NA",(('Salary Data'!BX40-'Salary Data'!BT40)/'Salary Data'!BT40)*100)</f>
        <v>NA</v>
      </c>
      <c r="L40" s="124" t="str">
        <f>IF('Salary Data'!CW40="NA","NA",(('Salary Data'!CW40-'Salary Data'!CS40)/'Salary Data'!CS40)*100)</f>
        <v>NA</v>
      </c>
      <c r="M40" s="124" t="str">
        <f>IF('Salary Data'!DV40="NA","NA",(('Salary Data'!DV40-'Salary Data'!DR40)/'Salary Data'!DR40)*100)</f>
        <v>NA</v>
      </c>
      <c r="N40" s="124" t="str">
        <f>IF('Salary Data'!EU40="NA","NA",(('Salary Data'!EU40-'Salary Data'!EQ40)/'Salary Data'!EQ40)*100)</f>
        <v>NA</v>
      </c>
    </row>
    <row r="41" spans="1:14" s="119" customFormat="1">
      <c r="A41" s="96" t="s">
        <v>67</v>
      </c>
      <c r="B41" s="96"/>
      <c r="C41" s="97">
        <f>'Salary Data'!Z41</f>
        <v>97083.35943324618</v>
      </c>
      <c r="D41" s="98">
        <f>IF('Salary Data'!AY41&gt;0,('Salary Data'!AY41),"NA")</f>
        <v>77817.759927563311</v>
      </c>
      <c r="E41" s="98">
        <f>IF('Salary Data'!BX41&gt;0,('Salary Data'!BX41),"NA")</f>
        <v>71379.37882684356</v>
      </c>
      <c r="F41" s="98">
        <f>IF('Salary Data'!CW41&gt;0,('Salary Data'!CW41),"NA")</f>
        <v>67126.635092867276</v>
      </c>
      <c r="G41" s="98">
        <f>IF('Salary Data'!DV41&gt;0,('Salary Data'!DV41),"NA")</f>
        <v>68327.300728244358</v>
      </c>
      <c r="H41" s="98">
        <f>IF('Salary Data'!EU41&gt;0,('Salary Data'!EU41),"NA")</f>
        <v>57724.723512336721</v>
      </c>
      <c r="I41" s="99">
        <f>IF('Salary Data'!V41="NA","NA",(('Salary Data'!Z41-'Salary Data'!V41)/'Salary Data'!V41)*100)</f>
        <v>10.009874693227095</v>
      </c>
      <c r="J41" s="100">
        <f>IF('Salary Data'!AU41="NA","NA",(('Salary Data'!AY41-'Salary Data'!AU41)/'Salary Data'!AU41)*100)</f>
        <v>9.0383298914574368</v>
      </c>
      <c r="K41" s="101">
        <f>IF('Salary Data'!BT41="NA","NA",(('Salary Data'!BX41-'Salary Data'!BT41)/'Salary Data'!BT41)*100)</f>
        <v>2.8234165940640907</v>
      </c>
      <c r="L41" s="101">
        <f>IF('Salary Data'!CW41="NA","NA",(('Salary Data'!CW41-'Salary Data'!CS41)/'Salary Data'!CS41)*100)</f>
        <v>8.9757963727736403</v>
      </c>
      <c r="M41" s="101">
        <f>IF('Salary Data'!DV41="NA","NA",(('Salary Data'!DV41-'Salary Data'!DR41)/'Salary Data'!DR41)*100)</f>
        <v>16.47600097734761</v>
      </c>
      <c r="N41" s="101">
        <f>IF('Salary Data'!EU41="NA","NA",(('Salary Data'!EU41-'Salary Data'!EQ41)/'Salary Data'!EQ41)*100)</f>
        <v>2.9589136563200613</v>
      </c>
    </row>
    <row r="42" spans="1:14" s="119" customFormat="1">
      <c r="A42" s="96" t="s">
        <v>92</v>
      </c>
      <c r="B42" s="96"/>
      <c r="C42" s="102">
        <f>(C41/C$7)*100</f>
        <v>98.259324498195326</v>
      </c>
      <c r="D42" s="103">
        <f t="shared" ref="D42:H42" si="2">(D41/D$7)*100</f>
        <v>94.193506973075031</v>
      </c>
      <c r="E42" s="103">
        <f t="shared" si="2"/>
        <v>94.045050888001782</v>
      </c>
      <c r="F42" s="103">
        <f t="shared" si="2"/>
        <v>95.916801766360535</v>
      </c>
      <c r="G42" s="103">
        <f t="shared" si="2"/>
        <v>97.603704699021748</v>
      </c>
      <c r="H42" s="103">
        <f t="shared" si="2"/>
        <v>87.863103486693589</v>
      </c>
      <c r="I42" s="99"/>
      <c r="J42" s="100"/>
      <c r="K42" s="101"/>
      <c r="L42" s="101"/>
      <c r="M42" s="101"/>
      <c r="N42" s="101"/>
    </row>
    <row r="43" spans="1:14" s="119" customFormat="1">
      <c r="A43" s="104" t="s">
        <v>68</v>
      </c>
      <c r="B43" s="104"/>
      <c r="C43" s="105">
        <f>'Salary Data'!Z43</f>
        <v>100311.50126510441</v>
      </c>
      <c r="D43" s="106">
        <f>IF('Salary Data'!AY43&gt;0,('Salary Data'!AY43),"NA")</f>
        <v>72890.455599189256</v>
      </c>
      <c r="E43" s="106">
        <f>IF('Salary Data'!BX43&gt;0,('Salary Data'!BX43),"NA")</f>
        <v>71754.670688248676</v>
      </c>
      <c r="F43" s="106" t="str">
        <f>IF('Salary Data'!CW43&gt;0,('Salary Data'!CW43),"NA")</f>
        <v>NA</v>
      </c>
      <c r="G43" s="106" t="str">
        <f>IF('Salary Data'!DV43&gt;0,('Salary Data'!DV43),"NA")</f>
        <v>NA</v>
      </c>
      <c r="H43" s="106" t="str">
        <f>IF('Salary Data'!EU43&gt;0,('Salary Data'!EU43),"NA")</f>
        <v>NA</v>
      </c>
      <c r="I43" s="107">
        <f>IF('Salary Data'!V43="NA","NA",(('Salary Data'!Z43-'Salary Data'!V43)/'Salary Data'!V43)*100)</f>
        <v>9.8795234712956042</v>
      </c>
      <c r="J43" s="108">
        <f>IF('Salary Data'!AU43="NA","NA",(('Salary Data'!AY43-'Salary Data'!AU43)/'Salary Data'!AU43)*100)</f>
        <v>1.4696466370632151</v>
      </c>
      <c r="K43" s="109">
        <f>IF('Salary Data'!BT43="NA","NA",(('Salary Data'!BX43-'Salary Data'!BT43)/'Salary Data'!BT43)*100)</f>
        <v>6.7137697406339054</v>
      </c>
      <c r="L43" s="109" t="str">
        <f>IF('Salary Data'!CW43="NA","NA",(('Salary Data'!CW43-'Salary Data'!CS43)/'Salary Data'!CS43)*100)</f>
        <v>NA</v>
      </c>
      <c r="M43" s="109" t="str">
        <f>IF('Salary Data'!DV43="NA","NA",(('Salary Data'!DV43-'Salary Data'!DR43)/'Salary Data'!DR43)*100)</f>
        <v>NA</v>
      </c>
      <c r="N43" s="109" t="str">
        <f>IF('Salary Data'!EU43="NA","NA",(('Salary Data'!EU43-'Salary Data'!EQ43)/'Salary Data'!EQ43)*100)</f>
        <v>NA</v>
      </c>
    </row>
    <row r="44" spans="1:14" s="119" customFormat="1">
      <c r="A44" s="104" t="s">
        <v>69</v>
      </c>
      <c r="B44" s="104"/>
      <c r="C44" s="105">
        <f>'Salary Data'!Z44</f>
        <v>100881.12263279446</v>
      </c>
      <c r="D44" s="106">
        <f>IF('Salary Data'!AY44&gt;0,('Salary Data'!AY44),"NA")</f>
        <v>71027.954433193387</v>
      </c>
      <c r="E44" s="106">
        <f>IF('Salary Data'!BX44&gt;0,('Salary Data'!BX44),"NA")</f>
        <v>72317.473194748367</v>
      </c>
      <c r="F44" s="106">
        <f>IF('Salary Data'!CW44&gt;0,('Salary Data'!CW44),"NA")</f>
        <v>61475.983592763987</v>
      </c>
      <c r="G44" s="106">
        <f>IF('Salary Data'!DV44&gt;0,('Salary Data'!DV44),"NA")</f>
        <v>59143.116781465251</v>
      </c>
      <c r="H44" s="106">
        <f>IF('Salary Data'!EU44&gt;0,('Salary Data'!EU44),"NA")</f>
        <v>55598.845489111649</v>
      </c>
      <c r="I44" s="107">
        <f>IF('Salary Data'!V44="NA","NA",(('Salary Data'!Z44-'Salary Data'!V44)/'Salary Data'!V44)*100)</f>
        <v>11.278543911541366</v>
      </c>
      <c r="J44" s="108">
        <f>IF('Salary Data'!AU44="NA","NA",(('Salary Data'!AY44-'Salary Data'!AU44)/'Salary Data'!AU44)*100)</f>
        <v>8.7935217999986062</v>
      </c>
      <c r="K44" s="109">
        <f>IF('Salary Data'!BT44="NA","NA",(('Salary Data'!BX44-'Salary Data'!BT44)/'Salary Data'!BT44)*100)</f>
        <v>7.290426508761259</v>
      </c>
      <c r="L44" s="109">
        <f>IF('Salary Data'!CW44="NA","NA",(('Salary Data'!CW44-'Salary Data'!CS44)/'Salary Data'!CS44)*100)</f>
        <v>15.103189439704639</v>
      </c>
      <c r="M44" s="109">
        <f>IF('Salary Data'!DV44="NA","NA",(('Salary Data'!DV44-'Salary Data'!DR44)/'Salary Data'!DR44)*100)</f>
        <v>6.3727381422759199</v>
      </c>
      <c r="N44" s="109">
        <f>IF('Salary Data'!EU44="NA","NA",(('Salary Data'!EU44-'Salary Data'!EQ44)/'Salary Data'!EQ44)*100)</f>
        <v>3.3390060403048976</v>
      </c>
    </row>
    <row r="45" spans="1:14" s="119" customFormat="1">
      <c r="A45" s="104" t="s">
        <v>70</v>
      </c>
      <c r="B45" s="104"/>
      <c r="C45" s="105">
        <f>'Salary Data'!Z45</f>
        <v>98820.703988727502</v>
      </c>
      <c r="D45" s="106" t="str">
        <f>IF('Salary Data'!AY45&gt;0,('Salary Data'!AY45),"NA")</f>
        <v>NA</v>
      </c>
      <c r="E45" s="106">
        <f>IF('Salary Data'!BX45&gt;0,('Salary Data'!BX45),"NA")</f>
        <v>76331.676326348635</v>
      </c>
      <c r="F45" s="106" t="str">
        <f>IF('Salary Data'!CW45&gt;0,('Salary Data'!CW45),"NA")</f>
        <v>NA</v>
      </c>
      <c r="G45" s="106" t="str">
        <f>IF('Salary Data'!DV45&gt;0,('Salary Data'!DV45),"NA")</f>
        <v>NA</v>
      </c>
      <c r="H45" s="106" t="str">
        <f>IF('Salary Data'!EU45&gt;0,('Salary Data'!EU45),"NA")</f>
        <v>NA</v>
      </c>
      <c r="I45" s="107">
        <f>IF('Salary Data'!V45="NA","NA",(('Salary Data'!Z45-'Salary Data'!V45)/'Salary Data'!V45)*100)</f>
        <v>6.235050919778673</v>
      </c>
      <c r="J45" s="108" t="str">
        <f>IF('Salary Data'!AU45="NA","NA",(('Salary Data'!AY45-'Salary Data'!AU45)/'Salary Data'!AU45)*100)</f>
        <v>NA</v>
      </c>
      <c r="K45" s="109">
        <f>IF('Salary Data'!BT45="NA","NA",(('Salary Data'!BX45-'Salary Data'!BT45)/'Salary Data'!BT45)*100)</f>
        <v>8.3196458513541032</v>
      </c>
      <c r="L45" s="109" t="str">
        <f>IF('Salary Data'!CW45="NA","NA",(('Salary Data'!CW45-'Salary Data'!CS45)/'Salary Data'!CS45)*100)</f>
        <v>NA</v>
      </c>
      <c r="M45" s="109" t="str">
        <f>IF('Salary Data'!DV45="NA","NA",(('Salary Data'!DV45-'Salary Data'!DR45)/'Salary Data'!DR45)*100)</f>
        <v>NA</v>
      </c>
      <c r="N45" s="109" t="str">
        <f>IF('Salary Data'!EU45="NA","NA",(('Salary Data'!EU45-'Salary Data'!EQ45)/'Salary Data'!EQ45)*100)</f>
        <v>NA</v>
      </c>
    </row>
    <row r="46" spans="1:14" s="119" customFormat="1">
      <c r="A46" s="104" t="s">
        <v>71</v>
      </c>
      <c r="B46" s="104"/>
      <c r="C46" s="105">
        <f>'Salary Data'!Z46</f>
        <v>85970.164452045792</v>
      </c>
      <c r="D46" s="106">
        <f>IF('Salary Data'!AY46&gt;0,('Salary Data'!AY46),"NA")</f>
        <v>68860.65598548972</v>
      </c>
      <c r="E46" s="106">
        <f>IF('Salary Data'!BX46&gt;0,('Salary Data'!BX46),"NA")</f>
        <v>61838.35123674912</v>
      </c>
      <c r="F46" s="106">
        <f>IF('Salary Data'!CW46&gt;0,('Salary Data'!CW46),"NA")</f>
        <v>66552.574912891985</v>
      </c>
      <c r="G46" s="106" t="str">
        <f>IF('Salary Data'!DV46&gt;0,('Salary Data'!DV46),"NA")</f>
        <v>NA</v>
      </c>
      <c r="H46" s="106">
        <f>IF('Salary Data'!EU46&gt;0,('Salary Data'!EU46),"NA")</f>
        <v>54338.847006651886</v>
      </c>
      <c r="I46" s="107">
        <f>IF('Salary Data'!V46="NA","NA",(('Salary Data'!Z46-'Salary Data'!V46)/'Salary Data'!V46)*100)</f>
        <v>8.5129862942092736</v>
      </c>
      <c r="J46" s="108" t="str">
        <f>IF('Salary Data'!AU46="NA","NA",(('Salary Data'!AY46-'Salary Data'!AU46)/'Salary Data'!AU46)*100)</f>
        <v>NA</v>
      </c>
      <c r="K46" s="109">
        <f>IF('Salary Data'!BT46="NA","NA",(('Salary Data'!BX46-'Salary Data'!BT46)/'Salary Data'!BT46)*100)</f>
        <v>0.43781383372663685</v>
      </c>
      <c r="L46" s="109">
        <f>IF('Salary Data'!CW46="NA","NA",(('Salary Data'!CW46-'Salary Data'!CS46)/'Salary Data'!CS46)*100)</f>
        <v>-1.4894319132787581</v>
      </c>
      <c r="M46" s="109" t="str">
        <f>IF('Salary Data'!DV46="NA","NA",(('Salary Data'!DV46-'Salary Data'!DR46)/'Salary Data'!DR46)*100)</f>
        <v>NA</v>
      </c>
      <c r="N46" s="109">
        <f>IF('Salary Data'!EU46="NA","NA",(('Salary Data'!EU46-'Salary Data'!EQ46)/'Salary Data'!EQ46)*100)</f>
        <v>-17.937285771278326</v>
      </c>
    </row>
    <row r="47" spans="1:14" s="119" customFormat="1">
      <c r="A47" s="110" t="s">
        <v>72</v>
      </c>
      <c r="B47" s="110"/>
      <c r="C47" s="111">
        <f>'Salary Data'!Z47</f>
        <v>100177.54855183023</v>
      </c>
      <c r="D47" s="98">
        <f>IF('Salary Data'!AY47&gt;0,('Salary Data'!AY47),"NA")</f>
        <v>84203.735779816518</v>
      </c>
      <c r="E47" s="112">
        <f>IF('Salary Data'!BX47&gt;0,('Salary Data'!BX47),"NA")</f>
        <v>72884.491918047977</v>
      </c>
      <c r="F47" s="112">
        <f>IF('Salary Data'!CW47&gt;0,('Salary Data'!CW47),"NA")</f>
        <v>78216.684984520136</v>
      </c>
      <c r="G47" s="112" t="str">
        <f>IF('Salary Data'!DV47&gt;0,('Salary Data'!DV47),"NA")</f>
        <v>NA</v>
      </c>
      <c r="H47" s="112">
        <f>IF('Salary Data'!EU47&gt;0,('Salary Data'!EU47),"NA")</f>
        <v>60430.32989690722</v>
      </c>
      <c r="I47" s="99">
        <f>IF('Salary Data'!V47="NA","NA",(('Salary Data'!Z47-'Salary Data'!V47)/'Salary Data'!V47)*100)</f>
        <v>12.369192234165343</v>
      </c>
      <c r="J47" s="100">
        <f>IF('Salary Data'!AU47="NA","NA",(('Salary Data'!AY47-'Salary Data'!AU47)/'Salary Data'!AU47)*100)</f>
        <v>7.27390680781697</v>
      </c>
      <c r="K47" s="113">
        <f>IF('Salary Data'!BT47="NA","NA",(('Salary Data'!BX47-'Salary Data'!BT47)/'Salary Data'!BT47)*100)</f>
        <v>-0.90644641442550766</v>
      </c>
      <c r="L47" s="113">
        <f>IF('Salary Data'!CW47="NA","NA",(('Salary Data'!CW47-'Salary Data'!CS47)/'Salary Data'!CS47)*100)</f>
        <v>15.739524156775895</v>
      </c>
      <c r="M47" s="113" t="str">
        <f>IF('Salary Data'!DV47="NA","NA",(('Salary Data'!DV47-'Salary Data'!DR47)/'Salary Data'!DR47)*100)</f>
        <v>NA</v>
      </c>
      <c r="N47" s="113">
        <f>IF('Salary Data'!EU47="NA","NA",(('Salary Data'!EU47-'Salary Data'!EQ47)/'Salary Data'!EQ47)*100)</f>
        <v>11.409595018567314</v>
      </c>
    </row>
    <row r="48" spans="1:14" s="119" customFormat="1">
      <c r="A48" s="110" t="s">
        <v>73</v>
      </c>
      <c r="B48" s="110"/>
      <c r="C48" s="111">
        <f>'Salary Data'!Z48</f>
        <v>105827.66058621119</v>
      </c>
      <c r="D48" s="98" t="str">
        <f>IF('Salary Data'!AY48&gt;0,('Salary Data'!AY48),"NA")</f>
        <v>NA</v>
      </c>
      <c r="E48" s="112">
        <f>IF('Salary Data'!BX48&gt;0,('Salary Data'!BX48),"NA")</f>
        <v>79585.834264884557</v>
      </c>
      <c r="F48" s="112">
        <f>IF('Salary Data'!CW48&gt;0,('Salary Data'!CW48),"NA")</f>
        <v>78384.113131313134</v>
      </c>
      <c r="G48" s="112">
        <f>IF('Salary Data'!DV48&gt;0,('Salary Data'!DV48),"NA")</f>
        <v>79008.983529411766</v>
      </c>
      <c r="H48" s="112">
        <f>IF('Salary Data'!EU48&gt;0,('Salary Data'!EU48),"NA")</f>
        <v>64273.593572778831</v>
      </c>
      <c r="I48" s="99">
        <f>IF('Salary Data'!V48="NA","NA",(('Salary Data'!Z48-'Salary Data'!V48)/'Salary Data'!V48)*100)</f>
        <v>10.096459424479011</v>
      </c>
      <c r="J48" s="100" t="str">
        <f>IF('Salary Data'!AU48="NA","NA",(('Salary Data'!AY48-'Salary Data'!AU48)/'Salary Data'!AU48)*100)</f>
        <v>NA</v>
      </c>
      <c r="K48" s="113">
        <f>IF('Salary Data'!BT48="NA","NA",(('Salary Data'!BX48-'Salary Data'!BT48)/'Salary Data'!BT48)*100)</f>
        <v>15.172729945329403</v>
      </c>
      <c r="L48" s="113">
        <f>IF('Salary Data'!CW48="NA","NA",(('Salary Data'!CW48-'Salary Data'!CS48)/'Salary Data'!CS48)*100)</f>
        <v>16.432334436236719</v>
      </c>
      <c r="M48" s="113">
        <f>IF('Salary Data'!DV48="NA","NA",(('Salary Data'!DV48-'Salary Data'!DR48)/'Salary Data'!DR48)*100)</f>
        <v>18.182933442488402</v>
      </c>
      <c r="N48" s="113">
        <f>IF('Salary Data'!EU48="NA","NA",(('Salary Data'!EU48-'Salary Data'!EQ48)/'Salary Data'!EQ48)*100)</f>
        <v>8.3559015102751921</v>
      </c>
    </row>
    <row r="49" spans="1:14" s="119" customFormat="1">
      <c r="A49" s="110" t="s">
        <v>74</v>
      </c>
      <c r="B49" s="110"/>
      <c r="C49" s="111">
        <f>'Salary Data'!Z49</f>
        <v>84007.028814359946</v>
      </c>
      <c r="D49" s="98">
        <f>IF('Salary Data'!AY49&gt;0,('Salary Data'!AY49),"NA")</f>
        <v>82299.800597779686</v>
      </c>
      <c r="E49" s="112">
        <f>IF('Salary Data'!BX49&gt;0,('Salary Data'!BX49),"NA")</f>
        <v>65452.143007499013</v>
      </c>
      <c r="F49" s="112">
        <f>IF('Salary Data'!CW49&gt;0,('Salary Data'!CW49),"NA")</f>
        <v>60842.965464313122</v>
      </c>
      <c r="G49" s="112" t="str">
        <f>IF('Salary Data'!DV49&gt;0,('Salary Data'!DV49),"NA")</f>
        <v>NA</v>
      </c>
      <c r="H49" s="112">
        <f>IF('Salary Data'!EU49&gt;0,('Salary Data'!EU49),"NA")</f>
        <v>51129.485898468978</v>
      </c>
      <c r="I49" s="99">
        <f>IF('Salary Data'!V49="NA","NA",(('Salary Data'!Z49-'Salary Data'!V49)/'Salary Data'!V49)*100)</f>
        <v>6.5338798348548721</v>
      </c>
      <c r="J49" s="100">
        <f>IF('Salary Data'!AU49="NA","NA",(('Salary Data'!AY49-'Salary Data'!AU49)/'Salary Data'!AU49)*100)</f>
        <v>8.57805472688983</v>
      </c>
      <c r="K49" s="113">
        <f>IF('Salary Data'!BT49="NA","NA",(('Salary Data'!BX49-'Salary Data'!BT49)/'Salary Data'!BT49)*100)</f>
        <v>6.6730646412627994</v>
      </c>
      <c r="L49" s="113">
        <f>IF('Salary Data'!CW49="NA","NA",(('Salary Data'!CW49-'Salary Data'!CS49)/'Salary Data'!CS49)*100)</f>
        <v>1.7404910376235511E-2</v>
      </c>
      <c r="M49" s="113">
        <f>IF('Salary Data'!DR49="NA","NA",(('Salary Data'!DV49-'Salary Data'!DR49)/'Salary Data'!DR49)*100)</f>
        <v>-100</v>
      </c>
      <c r="N49" s="113">
        <f>IF('Salary Data'!EU49="NA","NA",(('Salary Data'!EU49-'Salary Data'!EQ49)/'Salary Data'!EQ49)*100)</f>
        <v>-7.5849553029392087</v>
      </c>
    </row>
    <row r="50" spans="1:14" s="119" customFormat="1">
      <c r="A50" s="110" t="s">
        <v>75</v>
      </c>
      <c r="B50" s="110"/>
      <c r="C50" s="111">
        <f>'Salary Data'!Z50</f>
        <v>96856.236081747702</v>
      </c>
      <c r="D50" s="98" t="str">
        <f>IF('Salary Data'!AY50&gt;0,('Salary Data'!AY50),"NA")</f>
        <v>NA</v>
      </c>
      <c r="E50" s="112">
        <f>IF('Salary Data'!BX50&gt;0,('Salary Data'!BX50),"NA")</f>
        <v>74722.867158671594</v>
      </c>
      <c r="F50" s="112">
        <f>IF('Salary Data'!CW50&gt;0,('Salary Data'!CW50),"NA")</f>
        <v>66616.168395849963</v>
      </c>
      <c r="G50" s="112">
        <f>IF('Salary Data'!DV50&gt;0,('Salary Data'!DV50),"NA")</f>
        <v>76615.864716636192</v>
      </c>
      <c r="H50" s="112" t="str">
        <f>IF('Salary Data'!EU50&gt;0,('Salary Data'!EU50),"NA")</f>
        <v>NA</v>
      </c>
      <c r="I50" s="99">
        <f>IF('Salary Data'!V50="NA","NA",(('Salary Data'!Z50-'Salary Data'!V50)/'Salary Data'!V50)*100)</f>
        <v>13.59763586714646</v>
      </c>
      <c r="J50" s="100" t="str">
        <f>IF('Salary Data'!AU50="NA","NA",(('Salary Data'!AY50-'Salary Data'!AU50)/'Salary Data'!AU50)*100)</f>
        <v>NA</v>
      </c>
      <c r="K50" s="113">
        <f>IF('Salary Data'!BT50="NA","NA",(('Salary Data'!BX50-'Salary Data'!BT50)/'Salary Data'!BT50)*100)</f>
        <v>4.6728412742415939</v>
      </c>
      <c r="L50" s="113">
        <f>IF('Salary Data'!CW50="NA","NA",(('Salary Data'!CW50-'Salary Data'!CS50)/'Salary Data'!CS50)*100)</f>
        <v>6.8331859193504139</v>
      </c>
      <c r="M50" s="113">
        <f>IF('Salary Data'!DV50="NA","NA",(('Salary Data'!DV50-'Salary Data'!DR50)/'Salary Data'!DR50)*100)</f>
        <v>32.375507147414893</v>
      </c>
      <c r="N50" s="113" t="str">
        <f>IF('Salary Data'!EU50="NA","NA",(('Salary Data'!EU50-'Salary Data'!EQ50)/'Salary Data'!EQ50)*100)</f>
        <v>NA</v>
      </c>
    </row>
    <row r="51" spans="1:14" s="119" customFormat="1">
      <c r="A51" s="104" t="s">
        <v>76</v>
      </c>
      <c r="B51" s="104"/>
      <c r="C51" s="105">
        <f>'Salary Data'!Z51</f>
        <v>81108.868055555562</v>
      </c>
      <c r="D51" s="106">
        <f>IF('Salary Data'!AY51&gt;0,('Salary Data'!AY51),"NA")</f>
        <v>75567.474048442906</v>
      </c>
      <c r="E51" s="106" t="str">
        <f>IF('Salary Data'!BX51&gt;0,('Salary Data'!BX51),"NA")</f>
        <v>NA</v>
      </c>
      <c r="F51" s="106">
        <f>IF('Salary Data'!CW51&gt;0,('Salary Data'!CW51),"NA")</f>
        <v>64971.140127388535</v>
      </c>
      <c r="G51" s="106">
        <f>IF('Salary Data'!DV51&gt;0,('Salary Data'!DV51),"NA")</f>
        <v>54020.651515151512</v>
      </c>
      <c r="H51" s="106">
        <f>IF('Salary Data'!EU51&gt;0,('Salary Data'!EU51),"NA")</f>
        <v>56096.22678018576</v>
      </c>
      <c r="I51" s="107" t="str">
        <f>IF('Salary Data'!V51="NA","NA",(('Salary Data'!Z51-'Salary Data'!V51)/'Salary Data'!V51)*100)</f>
        <v>NA</v>
      </c>
      <c r="J51" s="108">
        <f>IF('Salary Data'!AU51="NA","NA",(('Salary Data'!AY51-'Salary Data'!AU51)/'Salary Data'!AU51)*100)</f>
        <v>9.0390183485317959</v>
      </c>
      <c r="K51" s="109" t="str">
        <f>IF('Salary Data'!BT51="NA","NA",(('Salary Data'!BX51-'Salary Data'!BT51)/'Salary Data'!BT51)*100)</f>
        <v>NA</v>
      </c>
      <c r="L51" s="109" t="str">
        <f>IF('Salary Data'!CS51="NA","NA",(('Salary Data'!CW51-'Salary Data'!CS51)/'Salary Data'!CS51)*100)</f>
        <v>NA</v>
      </c>
      <c r="M51" s="109">
        <f>IF('Salary Data'!DR51="NA","NA",(('Salary Data'!DV51-'Salary Data'!DR51)/'Salary Data'!DR51)*100)</f>
        <v>-6.2060828201153644</v>
      </c>
      <c r="N51" s="109">
        <f>IF('Salary Data'!EU51="NA","NA",(('Salary Data'!EU51-'Salary Data'!EQ51)/'Salary Data'!EQ51)*100)</f>
        <v>13.417137705110674</v>
      </c>
    </row>
    <row r="52" spans="1:14" s="119" customFormat="1">
      <c r="A52" s="104" t="s">
        <v>77</v>
      </c>
      <c r="B52" s="104"/>
      <c r="C52" s="105">
        <f>'Salary Data'!Z52</f>
        <v>92197.854533734411</v>
      </c>
      <c r="D52" s="106">
        <f>IF('Salary Data'!AY52&gt;0,('Salary Data'!AY52),"NA")</f>
        <v>83443.510541806827</v>
      </c>
      <c r="E52" s="106">
        <f>IF('Salary Data'!BX52&gt;0,('Salary Data'!BX52),"NA")</f>
        <v>72244.146249325422</v>
      </c>
      <c r="F52" s="106" t="str">
        <f>IF('Salary Data'!CW52&gt;0,('Salary Data'!CW52),"NA")</f>
        <v>NA</v>
      </c>
      <c r="G52" s="106">
        <f>IF('Salary Data'!DV52&gt;0,('Salary Data'!DV52),"NA")</f>
        <v>64874.891304347824</v>
      </c>
      <c r="H52" s="106">
        <f>IF('Salary Data'!EU52&gt;0,('Salary Data'!EU52),"NA")</f>
        <v>62052.03921568628</v>
      </c>
      <c r="I52" s="107">
        <f>IF('Salary Data'!V52="NA","NA",(('Salary Data'!Z52-'Salary Data'!V52)/'Salary Data'!V52)*100)</f>
        <v>7.9832835178555976</v>
      </c>
      <c r="J52" s="108">
        <f>IF('Salary Data'!AU52="NA","NA",(('Salary Data'!AY52-'Salary Data'!AU52)/'Salary Data'!AU52)*100)</f>
        <v>13.198571306815628</v>
      </c>
      <c r="K52" s="109">
        <f>IF('Salary Data'!BT52="NA","NA",(('Salary Data'!BX52-'Salary Data'!BT52)/'Salary Data'!BT52)*100)</f>
        <v>-16.464740246297048</v>
      </c>
      <c r="L52" s="109" t="str">
        <f>IF('Salary Data'!CW52="NA","NA",(('Salary Data'!CW52-'Salary Data'!CS52)/'Salary Data'!CS52)*100)</f>
        <v>NA</v>
      </c>
      <c r="M52" s="109" t="str">
        <f>IF('Salary Data'!DR52="NA","NA",(('Salary Data'!DV52-'Salary Data'!DR52)/'Salary Data'!DR52)*100)</f>
        <v>NA</v>
      </c>
      <c r="N52" s="109">
        <f>IF('Salary Data'!EU52="NA","NA",(('Salary Data'!EU52-'Salary Data'!EQ52)/'Salary Data'!EQ52)*100)</f>
        <v>0.44436433691739879</v>
      </c>
    </row>
    <row r="53" spans="1:14" s="119" customFormat="1">
      <c r="A53" s="104" t="s">
        <v>78</v>
      </c>
      <c r="B53" s="104"/>
      <c r="C53" s="105" t="str">
        <f>'Salary Data'!Z53</f>
        <v>NA</v>
      </c>
      <c r="D53" s="106">
        <f>IF('Salary Data'!AY53&gt;0,('Salary Data'!AY53),"NA")</f>
        <v>71749.877690802343</v>
      </c>
      <c r="E53" s="106" t="str">
        <f>IF('Salary Data'!BX53&gt;0,('Salary Data'!BX53),"NA")</f>
        <v>NA</v>
      </c>
      <c r="F53" s="106">
        <f>IF('Salary Data'!CW53&gt;0,('Salary Data'!CW53),"NA")</f>
        <v>85073.509933774825</v>
      </c>
      <c r="G53" s="106">
        <f>IF('Salary Data'!DV53&gt;0,('Salary Data'!DV53),"NA")</f>
        <v>63615.210191082806</v>
      </c>
      <c r="H53" s="106" t="str">
        <f>IF('Salary Data'!EU53&gt;0,('Salary Data'!EU53),"NA")</f>
        <v>NA</v>
      </c>
      <c r="I53" s="107" t="str">
        <f>IF('Salary Data'!V53="NA","NA",(('Salary Data'!Z53-'Salary Data'!V53)/'Salary Data'!V53)*100)</f>
        <v>NA</v>
      </c>
      <c r="J53" s="108">
        <f>IF('Salary Data'!AU53="NA","NA",(('Salary Data'!AY53-'Salary Data'!AU53)/'Salary Data'!AU53)*100)</f>
        <v>9.5230160932017363</v>
      </c>
      <c r="K53" s="109" t="str">
        <f>IF('Salary Data'!BX53="NA","NA",(('Salary Data'!BX53-'Salary Data'!BT53)/'Salary Data'!BT53)*100)</f>
        <v>NA</v>
      </c>
      <c r="L53" s="109" t="str">
        <f>IF('Salary Data'!CS53="NA","NA",(('Salary Data'!CW53-'Salary Data'!CS53)/'Salary Data'!CS53)*100)</f>
        <v>NA</v>
      </c>
      <c r="M53" s="109">
        <f>IF('Salary Data'!DV53="NA","NA",(('Salary Data'!DV53-'Salary Data'!DR53)/'Salary Data'!DR53)*100)</f>
        <v>7.2760483893919883</v>
      </c>
      <c r="N53" s="109" t="str">
        <f>IF('Salary Data'!EU53="NA","NA",(('Salary Data'!EU53-'Salary Data'!EQ53)/'Salary Data'!EQ53)*100)</f>
        <v>NA</v>
      </c>
    </row>
    <row r="54" spans="1:14" s="119" customFormat="1">
      <c r="A54" s="121" t="s">
        <v>79</v>
      </c>
      <c r="B54" s="121"/>
      <c r="C54" s="122">
        <f>'Salary Data'!Z54</f>
        <v>97488.111186740643</v>
      </c>
      <c r="D54" s="122" t="str">
        <f>IF('Salary Data'!AY54&gt;0,('Salary Data'!AY54),"NA")</f>
        <v>NA</v>
      </c>
      <c r="E54" s="122">
        <f>IF('Salary Data'!BX54&gt;0,('Salary Data'!BX54),"NA")</f>
        <v>61566.9375</v>
      </c>
      <c r="F54" s="122">
        <f>IF('Salary Data'!CW54&gt;0,('Salary Data'!CW54),"NA")</f>
        <v>64616.57633765629</v>
      </c>
      <c r="G54" s="122">
        <f>IF('Salary Data'!DV54&gt;0,('Salary Data'!DV54),"NA")</f>
        <v>57765.341925090615</v>
      </c>
      <c r="H54" s="122" t="str">
        <f>IF('Salary Data'!EU54&gt;0,('Salary Data'!EU54),"NA")</f>
        <v>NA</v>
      </c>
      <c r="I54" s="123">
        <f>IF('Salary Data'!V54="NA","NA",(('Salary Data'!Z54-'Salary Data'!V54)/'Salary Data'!V54)*100)</f>
        <v>13.769788256549523</v>
      </c>
      <c r="J54" s="124" t="str">
        <f>IF('Salary Data'!AU54="NA","NA",(('Salary Data'!AY54-'Salary Data'!AU54)/'Salary Data'!AU54)*100)</f>
        <v>NA</v>
      </c>
      <c r="K54" s="124" t="str">
        <f>IF('Salary Data'!BT54="NA","NA",(('Salary Data'!BX54-'Salary Data'!BT54)/'Salary Data'!BT54)*100)</f>
        <v>NA</v>
      </c>
      <c r="L54" s="124">
        <f>IF('Salary Data'!CW54="NA","NA",(('Salary Data'!CW54-'Salary Data'!CS54)/'Salary Data'!CS54)*100)</f>
        <v>9.9444672856847056</v>
      </c>
      <c r="M54" s="124">
        <f>IF('Salary Data'!DV54="NA","NA",(('Salary Data'!DV54-'Salary Data'!DR54)/'Salary Data'!DR54)*100)</f>
        <v>-1.1794748498253123</v>
      </c>
      <c r="N54" s="124" t="str">
        <f>IF('Salary Data'!EU54="NA","NA",(('Salary Data'!EU54-'Salary Data'!EQ54)/'Salary Data'!EQ54)*100)</f>
        <v>NA</v>
      </c>
    </row>
    <row r="55" spans="1:14" s="119" customFormat="1">
      <c r="A55" s="110" t="s">
        <v>80</v>
      </c>
      <c r="B55" s="110"/>
      <c r="C55" s="111">
        <f>'Salary Data'!Z55</f>
        <v>100464.00348984134</v>
      </c>
      <c r="D55" s="98">
        <f>IF('Salary Data'!AY55&gt;0,('Salary Data'!AY55),"NA")</f>
        <v>99696.922321571139</v>
      </c>
      <c r="E55" s="112">
        <f>IF('Salary Data'!BX55&gt;0,('Salary Data'!BX55),"NA")</f>
        <v>88119.076400400751</v>
      </c>
      <c r="F55" s="112">
        <f>IF('Salary Data'!CW55&gt;0,('Salary Data'!CW55),"NA")</f>
        <v>78585.924562483517</v>
      </c>
      <c r="G55" s="112">
        <f>IF('Salary Data'!DV55&gt;0,('Salary Data'!DV55),"NA")</f>
        <v>84564.412876614049</v>
      </c>
      <c r="H55" s="112">
        <f>IF('Salary Data'!EU55&gt;0,('Salary Data'!EU55),"NA")</f>
        <v>73137.833688581319</v>
      </c>
      <c r="I55" s="99">
        <f>IF('Salary Data'!V55="NA","NA",(('Salary Data'!Z55-'Salary Data'!V55)/'Salary Data'!V55)*100)</f>
        <v>10.297727385572921</v>
      </c>
      <c r="J55" s="100">
        <f>IF('Salary Data'!AU55="NA","NA",(('Salary Data'!AY55-'Salary Data'!AU55)/'Salary Data'!AU55)*100)</f>
        <v>11.013279875752882</v>
      </c>
      <c r="K55" s="113">
        <f>IF('Salary Data'!BT55="NA","NA",(('Salary Data'!BX55-'Salary Data'!BT55)/'Salary Data'!BT55)*100)</f>
        <v>19.060927820079353</v>
      </c>
      <c r="L55" s="113">
        <f>IF('Salary Data'!CW55="NA","NA",(('Salary Data'!CW55-'Salary Data'!CS55)/'Salary Data'!CS55)*100)</f>
        <v>7.7276968434207616</v>
      </c>
      <c r="M55" s="113">
        <f>IF('Salary Data'!DV55="NA","NA",(('Salary Data'!DV55-'Salary Data'!DR55)/'Salary Data'!DR55)*100)</f>
        <v>16.746286366795278</v>
      </c>
      <c r="N55" s="113">
        <f>IF('Salary Data'!EU55="NA","NA",(('Salary Data'!EU55-'Salary Data'!EQ55)/'Salary Data'!EQ55)*100)</f>
        <v>16.503158227091951</v>
      </c>
    </row>
    <row r="56" spans="1:14" s="119" customFormat="1">
      <c r="A56" s="96" t="s">
        <v>92</v>
      </c>
      <c r="B56" s="96"/>
      <c r="C56" s="102">
        <f>(C55/C$7)*100</f>
        <v>101.68091809888118</v>
      </c>
      <c r="D56" s="103">
        <f t="shared" ref="D56:H56" si="3">(D55/D$7)*100</f>
        <v>120.67685778455282</v>
      </c>
      <c r="E56" s="103">
        <f t="shared" si="3"/>
        <v>116.10024016015758</v>
      </c>
      <c r="F56" s="103">
        <f t="shared" si="3"/>
        <v>112.29090416133245</v>
      </c>
      <c r="G56" s="103">
        <f t="shared" si="3"/>
        <v>120.79798110688907</v>
      </c>
      <c r="H56" s="103">
        <f t="shared" si="3"/>
        <v>111.32347907736685</v>
      </c>
      <c r="I56" s="99"/>
      <c r="J56" s="100"/>
      <c r="K56" s="101"/>
      <c r="L56" s="101"/>
      <c r="M56" s="101"/>
      <c r="N56" s="101"/>
    </row>
    <row r="57" spans="1:14" s="119" customFormat="1">
      <c r="A57" s="104" t="s">
        <v>81</v>
      </c>
      <c r="B57" s="104"/>
      <c r="C57" s="105">
        <f>'Salary Data'!Z57</f>
        <v>108349.86864493295</v>
      </c>
      <c r="D57" s="106" t="str">
        <f>IF('Salary Data'!AY57&gt;0,('Salary Data'!AY57),"NA")</f>
        <v>NA</v>
      </c>
      <c r="E57" s="106">
        <f>IF('Salary Data'!BX57&gt;0,('Salary Data'!BX57),"NA")</f>
        <v>81185.095833333326</v>
      </c>
      <c r="F57" s="106" t="str">
        <f>IF('Salary Data'!CW57&gt;0,('Salary Data'!CW57),"NA")</f>
        <v>NA</v>
      </c>
      <c r="G57" s="106">
        <f>IF('Salary Data'!DV57&gt;0,('Salary Data'!DV57),"NA")</f>
        <v>77535.248743718592</v>
      </c>
      <c r="H57" s="106" t="str">
        <f>IF('Salary Data'!EU57&gt;0,('Salary Data'!EU57),"NA")</f>
        <v>NA</v>
      </c>
      <c r="I57" s="107">
        <f>IF('Salary Data'!V57="NA","NA",(('Salary Data'!Z57-'Salary Data'!V57)/'Salary Data'!V57)*100)</f>
        <v>8.9539848374368756</v>
      </c>
      <c r="J57" s="108" t="str">
        <f>IF('Salary Data'!AU57="NA","NA",(('Salary Data'!AY57-'Salary Data'!AU57)/'Salary Data'!AU57)*100)</f>
        <v>NA</v>
      </c>
      <c r="K57" s="109">
        <f>IF('Salary Data'!BT57="NA","NA",(('Salary Data'!BX57-'Salary Data'!BT57)/'Salary Data'!BT57)*100)</f>
        <v>12.629460015196523</v>
      </c>
      <c r="L57" s="109" t="str">
        <f>IF('Salary Data'!CW57="NA","NA",(('Salary Data'!CW57-'Salary Data'!CS57)/'Salary Data'!CS57)*100)</f>
        <v>NA</v>
      </c>
      <c r="M57" s="109">
        <f>IF('Salary Data'!DV57="NA","NA",(('Salary Data'!DV57-'Salary Data'!DR57)/'Salary Data'!DR57)*100)</f>
        <v>-1.1488730309538044</v>
      </c>
      <c r="N57" s="109" t="str">
        <f>IF('Salary Data'!EU57="NA","NA",(('Salary Data'!EU57-'Salary Data'!EQ57)/'Salary Data'!EQ57)*100)</f>
        <v>NA</v>
      </c>
    </row>
    <row r="58" spans="1:14" s="119" customFormat="1">
      <c r="A58" s="104" t="s">
        <v>82</v>
      </c>
      <c r="B58" s="104"/>
      <c r="C58" s="105" t="str">
        <f>'Salary Data'!Z58</f>
        <v>NA</v>
      </c>
      <c r="D58" s="106">
        <f>IF('Salary Data'!AY58&gt;0,('Salary Data'!AY58),"NA")</f>
        <v>82963.884857701501</v>
      </c>
      <c r="E58" s="106">
        <f>IF('Salary Data'!BX58&gt;0,('Salary Data'!BX58),"NA")</f>
        <v>79168.694770063128</v>
      </c>
      <c r="F58" s="106" t="str">
        <f>IF('Salary Data'!CW58&gt;0,('Salary Data'!CW58),"NA")</f>
        <v>NA</v>
      </c>
      <c r="G58" s="106" t="str">
        <f>IF('Salary Data'!DV58&gt;0,('Salary Data'!DV58),"NA")</f>
        <v>NA</v>
      </c>
      <c r="H58" s="106">
        <f>IF('Salary Data'!EU58&gt;0,('Salary Data'!EU58),"NA")</f>
        <v>63213.817151492258</v>
      </c>
      <c r="I58" s="107" t="str">
        <f>IF('Salary Data'!V58="NA","NA",(('Salary Data'!Z58-'Salary Data'!V58)/'Salary Data'!V58)*100)</f>
        <v>NA</v>
      </c>
      <c r="J58" s="108">
        <f>IF('Salary Data'!AU58="NA","NA",(('Salary Data'!AY58-'Salary Data'!AU58)/'Salary Data'!AU58)*100)</f>
        <v>6.630854723351705</v>
      </c>
      <c r="K58" s="109">
        <f>IF('Salary Data'!BT58="NA","NA",(('Salary Data'!BX58-'Salary Data'!BT58)/'Salary Data'!BT58)*100)</f>
        <v>2.9733506565367924</v>
      </c>
      <c r="L58" s="109" t="str">
        <f>IF('Salary Data'!CW58="NA","NA",(('Salary Data'!CW58-'Salary Data'!CS58)/'Salary Data'!CS58)*100)</f>
        <v>NA</v>
      </c>
      <c r="M58" s="109" t="str">
        <f>IF('Salary Data'!DV58="NA","NA",(('Salary Data'!DV58-'Salary Data'!DR58)/'Salary Data'!DR58)*100)</f>
        <v>NA</v>
      </c>
      <c r="N58" s="109">
        <f>IF('Salary Data'!EU58="NA","NA",(('Salary Data'!EU58-'Salary Data'!EQ58)/'Salary Data'!EQ58)*100)</f>
        <v>9.528795444546267</v>
      </c>
    </row>
    <row r="59" spans="1:14" s="119" customFormat="1">
      <c r="A59" s="104" t="s">
        <v>83</v>
      </c>
      <c r="B59" s="104"/>
      <c r="C59" s="105">
        <f>'Salary Data'!Z59</f>
        <v>111469.71428571429</v>
      </c>
      <c r="D59" s="106">
        <f>IF('Salary Data'!AY59&gt;0,('Salary Data'!AY59),"NA")</f>
        <v>101465.71700953337</v>
      </c>
      <c r="E59" s="106">
        <f>IF('Salary Data'!BX59&gt;0,('Salary Data'!BX59),"NA")</f>
        <v>88139.967066545942</v>
      </c>
      <c r="F59" s="106">
        <f>IF('Salary Data'!CW59&gt;0,('Salary Data'!CW59),"NA")</f>
        <v>82591.884189325268</v>
      </c>
      <c r="G59" s="106">
        <f>IF('Salary Data'!DV59&gt;0,('Salary Data'!DV59),"NA")</f>
        <v>79645.0400478183</v>
      </c>
      <c r="H59" s="106" t="str">
        <f>IF('Salary Data'!EU59&gt;0,('Salary Data'!EU59),"NA")</f>
        <v>NA</v>
      </c>
      <c r="I59" s="107">
        <f>IF('Salary Data'!V59="NA","NA",(('Salary Data'!Z59-'Salary Data'!V59)/'Salary Data'!V59)*100)</f>
        <v>12.792066748452397</v>
      </c>
      <c r="J59" s="108">
        <f>IF('Salary Data'!AU59="NA","NA",(('Salary Data'!AY59-'Salary Data'!AU59)/'Salary Data'!AU59)*100)</f>
        <v>8.5440464590919856</v>
      </c>
      <c r="K59" s="109">
        <f>IF('Salary Data'!BT59="NA","NA",(('Salary Data'!BX59-'Salary Data'!BT59)/'Salary Data'!BT59)*100)</f>
        <v>29.118763235600316</v>
      </c>
      <c r="L59" s="109">
        <f>IF('Salary Data'!CW59="NA","NA",(('Salary Data'!CW59-'Salary Data'!CS59)/'Salary Data'!CS59)*100)</f>
        <v>13.875656320688941</v>
      </c>
      <c r="M59" s="109">
        <f>IF('Salary Data'!DV59="NA","NA",(('Salary Data'!DV59-'Salary Data'!DR59)/'Salary Data'!DR59)*100)</f>
        <v>10.225998397930427</v>
      </c>
      <c r="N59" s="109" t="str">
        <f>IF('Salary Data'!EU59="NA","NA",(('Salary Data'!EU59-'Salary Data'!EQ59)/'Salary Data'!EQ59)*100)</f>
        <v>NA</v>
      </c>
    </row>
    <row r="60" spans="1:14" s="119" customFormat="1">
      <c r="A60" s="104" t="s">
        <v>84</v>
      </c>
      <c r="B60" s="104"/>
      <c r="C60" s="105" t="str">
        <f>'Salary Data'!Z60</f>
        <v>NA</v>
      </c>
      <c r="D60" s="106">
        <f>IF('Salary Data'!AY60&gt;0,('Salary Data'!AY60),"NA")</f>
        <v>105059.57489878542</v>
      </c>
      <c r="E60" s="106">
        <f>IF('Salary Data'!BX60&gt;0,('Salary Data'!BX60),"NA")</f>
        <v>76907.567114093967</v>
      </c>
      <c r="F60" s="106" t="str">
        <f>IF('Salary Data'!CW60&gt;0,('Salary Data'!CW60),"NA")</f>
        <v>NA</v>
      </c>
      <c r="G60" s="106">
        <f>IF('Salary Data'!DV60&gt;0,('Salary Data'!DV60),"NA")</f>
        <v>48876.13636363636</v>
      </c>
      <c r="H60" s="106">
        <f>IF('Salary Data'!EU60&gt;0,('Salary Data'!EU60),"NA")</f>
        <v>84186.40113798008</v>
      </c>
      <c r="I60" s="107" t="str">
        <f>IF('Salary Data'!V60="NA","NA",(('Salary Data'!Z60-'Salary Data'!V60)/'Salary Data'!V60)*100)</f>
        <v>NA</v>
      </c>
      <c r="J60" s="108">
        <f>IF('Salary Data'!AU60="NA","NA",(('Salary Data'!AY60-'Salary Data'!AU60)/'Salary Data'!AU60)*100)</f>
        <v>9.2037517523505841</v>
      </c>
      <c r="K60" s="109" t="str">
        <f>IF('Salary Data'!BT60="NA","NA",(('Salary Data'!BX60-'Salary Data'!BT60)/'Salary Data'!BT60)*100)</f>
        <v>NA</v>
      </c>
      <c r="L60" s="109">
        <f>IF('Salary Data'!CS60="NA","NA",(('Salary Data'!CW60-'Salary Data'!CS60)/'Salary Data'!CS60)*100)</f>
        <v>-100</v>
      </c>
      <c r="M60" s="109">
        <f>IF('Salary Data'!DV60="NA","NA",(('Salary Data'!DV60-'Salary Data'!DR60)/'Salary Data'!DR60)*100)</f>
        <v>-36.756547713539476</v>
      </c>
      <c r="N60" s="109">
        <f>IF('Salary Data'!EU60="NA","NA",(('Salary Data'!EU60-'Salary Data'!EQ60)/'Salary Data'!EQ60)*100)</f>
        <v>10.373011237464221</v>
      </c>
    </row>
    <row r="61" spans="1:14" s="119" customFormat="1">
      <c r="A61" s="110" t="s">
        <v>85</v>
      </c>
      <c r="B61" s="110"/>
      <c r="C61" s="111">
        <f>'Salary Data'!Z61</f>
        <v>106401.29780739467</v>
      </c>
      <c r="D61" s="98">
        <f>IF('Salary Data'!AY61&gt;0,('Salary Data'!AY61),"NA")</f>
        <v>118863.65809562073</v>
      </c>
      <c r="E61" s="112">
        <f>IF('Salary Data'!BX61&gt;0,('Salary Data'!BX61),"NA")</f>
        <v>89044.987689983114</v>
      </c>
      <c r="F61" s="112">
        <f>IF('Salary Data'!CW61&gt;0,('Salary Data'!CW61),"NA")</f>
        <v>89695.002631578944</v>
      </c>
      <c r="G61" s="112">
        <f>IF('Salary Data'!DV61&gt;0,('Salary Data'!DV61),"NA")</f>
        <v>91269.455166757776</v>
      </c>
      <c r="H61" s="112" t="str">
        <f>IF('Salary Data'!EU61&gt;0,('Salary Data'!EU61),"NA")</f>
        <v>NA</v>
      </c>
      <c r="I61" s="99">
        <f>IF('Salary Data'!V61="NA","NA",(('Salary Data'!Z61-'Salary Data'!V61)/'Salary Data'!V61)*100)</f>
        <v>5.9477365383325873</v>
      </c>
      <c r="J61" s="100">
        <f>IF('Salary Data'!AU61="NA","NA",(('Salary Data'!AY61-'Salary Data'!AU61)/'Salary Data'!AU61)*100)</f>
        <v>13.988416968680511</v>
      </c>
      <c r="K61" s="113">
        <f>IF('Salary Data'!BT61="NA","NA",(('Salary Data'!BX61-'Salary Data'!BT61)/'Salary Data'!BT61)*100)</f>
        <v>0.6535573329792137</v>
      </c>
      <c r="L61" s="113">
        <f>IF('Salary Data'!CW61="NA","NA",(('Salary Data'!CW61-'Salary Data'!CS61)/'Salary Data'!CS61)*100)</f>
        <v>4.5452506766167398</v>
      </c>
      <c r="M61" s="113">
        <f>IF('Salary Data'!DV61="NA","NA",(('Salary Data'!DV61-'Salary Data'!DR61)/'Salary Data'!DR61)*100)</f>
        <v>9.6569579347238719</v>
      </c>
      <c r="N61" s="113" t="str">
        <f>IF('Salary Data'!EU61="NA","NA",(('Salary Data'!EU61-'Salary Data'!EQ61)/'Salary Data'!EQ61)*100)</f>
        <v>NA</v>
      </c>
    </row>
    <row r="62" spans="1:14" s="119" customFormat="1">
      <c r="A62" s="110" t="s">
        <v>86</v>
      </c>
      <c r="B62" s="110"/>
      <c r="C62" s="111">
        <f>'Salary Data'!Z62</f>
        <v>93317.962282622699</v>
      </c>
      <c r="D62" s="98" t="str">
        <f>IF('Salary Data'!AY62&gt;0,('Salary Data'!AY62),"NA")</f>
        <v>NA</v>
      </c>
      <c r="E62" s="112">
        <f>IF('Salary Data'!BX62&gt;0,('Salary Data'!BX62),"NA")</f>
        <v>92599.778414316868</v>
      </c>
      <c r="F62" s="112">
        <f>IF('Salary Data'!CW62&gt;0,('Salary Data'!CW62),"NA")</f>
        <v>71157.906879922288</v>
      </c>
      <c r="G62" s="112">
        <f>IF('Salary Data'!DV62&gt;0,('Salary Data'!DV62),"NA")</f>
        <v>85001.554463667824</v>
      </c>
      <c r="H62" s="112">
        <f>IF('Salary Data'!EU62&gt;0,('Salary Data'!EU62),"NA")</f>
        <v>73662.291689598249</v>
      </c>
      <c r="I62" s="99">
        <f>IF('Salary Data'!V62="NA","NA",(('Salary Data'!Z62-'Salary Data'!V62)/'Salary Data'!V62)*100)</f>
        <v>5.2148544643990631</v>
      </c>
      <c r="J62" s="100" t="str">
        <f>IF('Salary Data'!AU62="NA","NA",(('Salary Data'!AY62-'Salary Data'!AU62)/'Salary Data'!AU62)*100)</f>
        <v>NA</v>
      </c>
      <c r="K62" s="113">
        <f>IF('Salary Data'!BT62="NA","NA",(('Salary Data'!BX62-'Salary Data'!BT62)/'Salary Data'!BT62)*100)</f>
        <v>36.099206382563409</v>
      </c>
      <c r="L62" s="113">
        <f>IF('Salary Data'!CW62="NA","NA",(('Salary Data'!CW62-'Salary Data'!CS62)/'Salary Data'!CS62)*100)</f>
        <v>8.6933533139104142</v>
      </c>
      <c r="M62" s="113">
        <f>IF('Salary Data'!DV62="NA","NA",(('Salary Data'!DV62-'Salary Data'!DR62)/'Salary Data'!DR62)*100)</f>
        <v>40.284458598624738</v>
      </c>
      <c r="N62" s="113">
        <f>IF('Salary Data'!EU62="NA","NA",(('Salary Data'!EU62-'Salary Data'!EQ62)/'Salary Data'!EQ62)*100)</f>
        <v>21.013135746984155</v>
      </c>
    </row>
    <row r="63" spans="1:14" s="119" customFormat="1">
      <c r="A63" s="125" t="s">
        <v>87</v>
      </c>
      <c r="B63" s="125"/>
      <c r="C63" s="97">
        <f>'Salary Data'!Z63</f>
        <v>98576.539670174854</v>
      </c>
      <c r="D63" s="98">
        <f>IF('Salary Data'!AY63&gt;0,('Salary Data'!AY63),"NA")</f>
        <v>87332.923264311816</v>
      </c>
      <c r="E63" s="97">
        <f>IF('Salary Data'!BX63&gt;0,('Salary Data'!BX63),"NA")</f>
        <v>86795.590619186813</v>
      </c>
      <c r="F63" s="97">
        <f>IF('Salary Data'!CW63&gt;0,('Salary Data'!CW63),"NA")</f>
        <v>86651.24615384615</v>
      </c>
      <c r="G63" s="97">
        <f>IF('Salary Data'!DV63&gt;0,('Salary Data'!DV63),"NA")</f>
        <v>85319.766170937117</v>
      </c>
      <c r="H63" s="97">
        <f>IF('Salary Data'!EU63&gt;0,('Salary Data'!EU63),"NA")</f>
        <v>74799.545036412412</v>
      </c>
      <c r="I63" s="99">
        <f>IF('Salary Data'!V63="NA","NA",(('Salary Data'!Z63-'Salary Data'!V63)/'Salary Data'!V63)*100)</f>
        <v>14.559447544950974</v>
      </c>
      <c r="J63" s="100">
        <f>IF('Salary Data'!AU63="NA","NA",(('Salary Data'!AY63-'Salary Data'!AU63)/'Salary Data'!AU63)*100)</f>
        <v>10.411254604211095</v>
      </c>
      <c r="K63" s="100">
        <f>IF('Salary Data'!BT63="NA","NA",(('Salary Data'!BX63-'Salary Data'!BT63)/'Salary Data'!BT63)*100)</f>
        <v>9.7871885252573421</v>
      </c>
      <c r="L63" s="100">
        <f>IF('Salary Data'!CW63="NA","NA",(('Salary Data'!CW63-'Salary Data'!CS63)/'Salary Data'!CS63)*100)</f>
        <v>9.8339170244990335</v>
      </c>
      <c r="M63" s="100">
        <f>IF('Salary Data'!DV63="NA","NA",(('Salary Data'!DV63-'Salary Data'!DR63)/'Salary Data'!DR63)*100)</f>
        <v>10.980092741374744</v>
      </c>
      <c r="N63" s="100">
        <f>IF('Salary Data'!EU63="NA","NA",(('Salary Data'!EU63-'Salary Data'!EQ63)/'Salary Data'!EQ63)*100)</f>
        <v>11.949298076982009</v>
      </c>
    </row>
    <row r="64" spans="1:14" s="119" customFormat="1">
      <c r="A64" s="125" t="s">
        <v>88</v>
      </c>
      <c r="B64" s="125"/>
      <c r="C64" s="97" t="str">
        <f>'Salary Data'!Z64</f>
        <v>NA</v>
      </c>
      <c r="D64" s="98">
        <f>IF('Salary Data'!AY64&gt;0,('Salary Data'!AY64),"NA")</f>
        <v>94049.167808219179</v>
      </c>
      <c r="E64" s="97">
        <f>IF('Salary Data'!BX64&gt;0,('Salary Data'!BX64),"NA")</f>
        <v>72577.841791044775</v>
      </c>
      <c r="F64" s="97" t="str">
        <f>IF('Salary Data'!CW64&gt;0,('Salary Data'!CW64),"NA")</f>
        <v>NA</v>
      </c>
      <c r="G64" s="97" t="str">
        <f>IF('Salary Data'!DV64&gt;0,('Salary Data'!DV64),"NA")</f>
        <v>NA</v>
      </c>
      <c r="H64" s="97" t="str">
        <f>IF('Salary Data'!EU64&gt;0,('Salary Data'!EU64),"NA")</f>
        <v>NA</v>
      </c>
      <c r="I64" s="99" t="str">
        <f>IF('Salary Data'!V64="NA","NA",(('Salary Data'!Z64-'Salary Data'!V64)/'Salary Data'!V64)*100)</f>
        <v>NA</v>
      </c>
      <c r="J64" s="100">
        <f>IF('Salary Data'!AU64="NA","NA",(('Salary Data'!AY64-'Salary Data'!AU64)/'Salary Data'!AU64)*100)</f>
        <v>14.867344821815099</v>
      </c>
      <c r="K64" s="100">
        <f>IF('Salary Data'!BT64="NA","NA",(('Salary Data'!BX64-'Salary Data'!BT64)/'Salary Data'!BT64)*100)</f>
        <v>7.0877674038529737</v>
      </c>
      <c r="L64" s="100" t="str">
        <f>IF('Salary Data'!CW64="NA","NA",(('Salary Data'!CW64-'Salary Data'!CS64)/'Salary Data'!CS64)*100)</f>
        <v>NA</v>
      </c>
      <c r="M64" s="100" t="str">
        <f>IF('Salary Data'!DV64="NA","NA",(('Salary Data'!DV64-'Salary Data'!DR64)/'Salary Data'!DR64)*100)</f>
        <v>NA</v>
      </c>
      <c r="N64" s="100" t="str">
        <f>IF('Salary Data'!EU64="NA","NA",(('Salary Data'!EU64-'Salary Data'!EQ64)/'Salary Data'!EQ64)*100)</f>
        <v>NA</v>
      </c>
    </row>
    <row r="65" spans="1:14" s="119" customFormat="1">
      <c r="A65" s="92" t="s">
        <v>89</v>
      </c>
      <c r="B65" s="92"/>
      <c r="C65" s="117" t="str">
        <f>'Salary Data'!Z65</f>
        <v>NA</v>
      </c>
      <c r="D65" s="117">
        <f>IF('Salary Data'!AY65&gt;0,('Salary Data'!AY65),"NA")</f>
        <v>88123.406462882092</v>
      </c>
      <c r="E65" s="117" t="str">
        <f>IF('Salary Data'!BX65&gt;0,('Salary Data'!BX65),"NA")</f>
        <v>NA</v>
      </c>
      <c r="F65" s="117" t="str">
        <f>IF('Salary Data'!CW65&gt;0,('Salary Data'!CW65),"NA")</f>
        <v>NA</v>
      </c>
      <c r="G65" s="117">
        <f>IF('Salary Data'!DV65&gt;0,('Salary Data'!DV65),"NA")</f>
        <v>64033.181818181816</v>
      </c>
      <c r="H65" s="117">
        <f>IF('Salary Data'!EU65&gt;0,('Salary Data'!EU65),"NA")</f>
        <v>59294.077625570775</v>
      </c>
      <c r="I65" s="94" t="str">
        <f>IF('Salary Data'!V65="NA","NA",(('Salary Data'!Z65-'Salary Data'!V65)/'Salary Data'!V65)*100)</f>
        <v>NA</v>
      </c>
      <c r="J65" s="95">
        <f>IF('Salary Data'!AU65="NA","NA",(('Salary Data'!AY65-'Salary Data'!AU65)/'Salary Data'!AU65)*100)</f>
        <v>5.5602722891263925</v>
      </c>
      <c r="K65" s="95" t="str">
        <f>IF('Salary Data'!BT65="NA","NA",(('Salary Data'!BX65-'Salary Data'!BT65)/'Salary Data'!BT65)*100)</f>
        <v>NA</v>
      </c>
      <c r="L65" s="95" t="str">
        <f>IF('Salary Data'!CW65="NA","NA",(('Salary Data'!CW65-'Salary Data'!CS65)/'Salary Data'!CS65)*100)</f>
        <v>NA</v>
      </c>
      <c r="M65" s="95">
        <f>IF('Salary Data'!DV65="NA","NA",(('Salary Data'!DV65-'Salary Data'!DR65)/'Salary Data'!DR65)*100)</f>
        <v>2.4338674866259198</v>
      </c>
      <c r="N65" s="95">
        <f>IF('Salary Data'!EU65="NA","NA",(('Salary Data'!EU65-'Salary Data'!EQ65)/'Salary Data'!EQ65)*100)</f>
        <v>4.5065604650845392</v>
      </c>
    </row>
    <row r="66" spans="1:14" s="119" customFormat="1">
      <c r="A66" s="126" t="s">
        <v>90</v>
      </c>
      <c r="B66" s="126"/>
      <c r="C66" s="127" t="str">
        <f>'Salary Data'!Z66</f>
        <v>NA</v>
      </c>
      <c r="D66" s="122" t="str">
        <f>IF('Salary Data'!AY66&gt;0,('Salary Data'!AY66),"NA")</f>
        <v>NA</v>
      </c>
      <c r="E66" s="127">
        <f>IF('Salary Data'!BX66&gt;0,('Salary Data'!BX66),"NA")</f>
        <v>75696.718649517687</v>
      </c>
      <c r="F66" s="127" t="str">
        <f>IF('Salary Data'!CW66&gt;0,('Salary Data'!CW66),"NA")</f>
        <v>NA</v>
      </c>
      <c r="G66" s="127" t="str">
        <f>IF('Salary Data'!DV66&gt;0,('Salary Data'!DV66),"NA")</f>
        <v>NA</v>
      </c>
      <c r="H66" s="127" t="str">
        <f>IF('Salary Data'!EU66&gt;0,('Salary Data'!EU66),"NA")</f>
        <v>NA</v>
      </c>
      <c r="I66" s="123" t="str">
        <f>IF('Salary Data'!V66="NA","NA",(('Salary Data'!Z66-'Salary Data'!V66)/'Salary Data'!V66)*100)</f>
        <v>NA</v>
      </c>
      <c r="J66" s="124" t="str">
        <f>IF('Salary Data'!AU66="NA","NA",(('Salary Data'!AY66-'Salary Data'!AU66)/'Salary Data'!AU66)*100)</f>
        <v>NA</v>
      </c>
      <c r="K66" s="128" t="str">
        <f>IF('Salary Data'!BT66="NA","NA",(('Salary Data'!BX66-'Salary Data'!BT66)/'Salary Data'!BT66)*100)</f>
        <v>NA</v>
      </c>
      <c r="L66" s="128" t="str">
        <f>IF('Salary Data'!CW66="NA","NA",(('Salary Data'!CW66-'Salary Data'!CS66)/'Salary Data'!CS66)*100)</f>
        <v>NA</v>
      </c>
      <c r="M66" s="128" t="str">
        <f>IF('Salary Data'!DV66="NA","NA",(('Salary Data'!DV66-'Salary Data'!DR66)/'Salary Data'!DR66)*100)</f>
        <v>NA</v>
      </c>
      <c r="N66" s="128" t="str">
        <f>IF('Salary Data'!EU66="NA","NA",(('Salary Data'!EU66-'Salary Data'!EQ66)/'Salary Data'!EQ66)*100)</f>
        <v>NA</v>
      </c>
    </row>
    <row r="67" spans="1:14" ht="16.5" customHeight="1">
      <c r="A67" s="153" t="s">
        <v>117</v>
      </c>
      <c r="B67" s="129"/>
      <c r="C67" s="130"/>
      <c r="D67" s="130"/>
      <c r="E67" s="130"/>
      <c r="F67" s="130"/>
      <c r="G67" s="130"/>
      <c r="H67" s="130"/>
      <c r="I67" s="131"/>
      <c r="J67" s="131"/>
      <c r="K67" s="131"/>
      <c r="L67" s="131"/>
      <c r="M67" s="131"/>
      <c r="N67" s="131"/>
    </row>
    <row r="68" spans="1:14" s="133" customFormat="1" ht="26.25" customHeight="1">
      <c r="A68" s="132" t="s">
        <v>105</v>
      </c>
      <c r="B68" s="154" t="s">
        <v>119</v>
      </c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6"/>
      <c r="N68" s="156"/>
    </row>
    <row r="69" spans="1:14" s="133" customFormat="1" ht="37.5" customHeight="1">
      <c r="A69" s="132"/>
      <c r="B69" s="154" t="s">
        <v>118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6"/>
      <c r="N69" s="156"/>
    </row>
    <row r="70" spans="1:14" s="133" customFormat="1" ht="15.75" customHeight="1">
      <c r="A70" s="157" t="s">
        <v>110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</row>
    <row r="71" spans="1:14" ht="21.75" customHeight="1">
      <c r="A71" s="152" t="s">
        <v>116</v>
      </c>
      <c r="B71" s="134"/>
      <c r="C71" s="135"/>
      <c r="D71" s="136"/>
      <c r="E71" s="136"/>
      <c r="F71" s="136"/>
      <c r="G71" s="136"/>
      <c r="H71" s="136"/>
      <c r="I71" s="137"/>
      <c r="J71" s="138"/>
      <c r="K71" s="137"/>
      <c r="L71" s="137"/>
      <c r="M71" s="137"/>
      <c r="N71" s="137"/>
    </row>
    <row r="72" spans="1:14" s="79" customFormat="1" ht="13.5" customHeight="1">
      <c r="A72" s="147" t="s">
        <v>109</v>
      </c>
      <c r="B72" s="139" t="s">
        <v>106</v>
      </c>
      <c r="C72" s="130"/>
      <c r="D72" s="140"/>
      <c r="E72" s="140"/>
      <c r="F72" s="140"/>
      <c r="G72" s="140"/>
      <c r="H72" s="140"/>
      <c r="I72" s="141"/>
      <c r="J72" s="131"/>
      <c r="K72" s="141"/>
      <c r="L72" s="141"/>
      <c r="M72" s="141"/>
      <c r="N72" s="141"/>
    </row>
    <row r="73" spans="1:14" s="79" customFormat="1" ht="12.75" customHeight="1">
      <c r="A73" s="142"/>
      <c r="B73" s="142"/>
      <c r="C73" s="143"/>
      <c r="D73" s="144"/>
      <c r="E73" s="144"/>
      <c r="F73" s="144"/>
      <c r="G73" s="144"/>
      <c r="H73" s="144"/>
      <c r="I73" s="145"/>
      <c r="J73" s="146"/>
      <c r="K73" s="145"/>
      <c r="L73" s="145"/>
      <c r="M73" s="145"/>
      <c r="N73" s="145"/>
    </row>
    <row r="74" spans="1:14">
      <c r="N74" s="151" t="s">
        <v>115</v>
      </c>
    </row>
  </sheetData>
  <mergeCells count="3">
    <mergeCell ref="B68:N68"/>
    <mergeCell ref="A70:N70"/>
    <mergeCell ref="B69:N69"/>
  </mergeCells>
  <pageMargins left="0.5" right="0.5" top="0.75" bottom="0.56999999999999995" header="0.5" footer="0.35"/>
  <pageSetup scale="68" orientation="portrait" verticalDpi="300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00FF"/>
  </sheetPr>
  <dimension ref="A1:EU71"/>
  <sheetViews>
    <sheetView workbookViewId="0">
      <pane xSplit="1" ySplit="6" topLeftCell="DT10" activePane="bottomRight" state="frozen"/>
      <selection pane="topRight" activeCell="B1" sqref="B1"/>
      <selection pane="bottomLeft" activeCell="A7" sqref="A7"/>
      <selection pane="bottomRight" activeCell="EU30" sqref="EU30"/>
    </sheetView>
  </sheetViews>
  <sheetFormatPr defaultColWidth="9.7109375" defaultRowHeight="12.75"/>
  <cols>
    <col min="1" max="1" width="14.42578125" style="1" customWidth="1"/>
    <col min="2" max="12" width="9" style="1" customWidth="1"/>
    <col min="13" max="13" width="9" style="11" customWidth="1"/>
    <col min="14" max="14" width="9" style="69" customWidth="1"/>
    <col min="15" max="17" width="9" style="11" customWidth="1"/>
    <col min="18" max="26" width="9" style="63" customWidth="1"/>
    <col min="27" max="38" width="9" style="1" customWidth="1"/>
    <col min="39" max="42" width="9" style="11" customWidth="1"/>
    <col min="43" max="43" width="9" style="63" customWidth="1"/>
    <col min="44" max="44" width="9" style="11" customWidth="1"/>
    <col min="45" max="51" width="9" style="63" customWidth="1"/>
    <col min="52" max="63" width="9" style="1" customWidth="1"/>
    <col min="64" max="67" width="9" style="11" customWidth="1"/>
    <col min="68" max="68" width="9" style="63" customWidth="1"/>
    <col min="69" max="69" width="9" style="11" customWidth="1"/>
    <col min="70" max="76" width="9" style="63" customWidth="1"/>
    <col min="77" max="87" width="9" style="1" customWidth="1"/>
    <col min="88" max="92" width="9" style="11" customWidth="1"/>
    <col min="93" max="93" width="9" style="63" customWidth="1"/>
    <col min="94" max="94" width="9" style="11" customWidth="1"/>
    <col min="95" max="101" width="9" style="63" customWidth="1"/>
    <col min="102" max="112" width="9" style="1" customWidth="1"/>
    <col min="113" max="117" width="9" style="11" customWidth="1"/>
    <col min="118" max="118" width="9" style="63" customWidth="1"/>
    <col min="119" max="119" width="9" style="11" customWidth="1"/>
    <col min="120" max="126" width="9" style="63" customWidth="1"/>
    <col min="127" max="137" width="9" style="1" customWidth="1"/>
    <col min="138" max="142" width="9" style="11" customWidth="1"/>
    <col min="143" max="143" width="9" style="63" customWidth="1"/>
    <col min="144" max="145" width="9" style="11" customWidth="1"/>
    <col min="146" max="151" width="9" style="63" customWidth="1"/>
    <col min="152" max="16384" width="9.7109375" style="1"/>
  </cols>
  <sheetData>
    <row r="1" spans="1:15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4"/>
      <c r="O1" s="3"/>
      <c r="P1" s="3"/>
      <c r="Q1" s="3"/>
      <c r="R1" s="29"/>
      <c r="S1" s="29"/>
      <c r="T1" s="29"/>
      <c r="U1" s="29"/>
      <c r="V1" s="29"/>
      <c r="W1" s="29"/>
      <c r="X1" s="29"/>
      <c r="Y1" s="29"/>
      <c r="Z1" s="29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29"/>
      <c r="AR1" s="3"/>
      <c r="AS1" s="29"/>
      <c r="AT1" s="29"/>
      <c r="AU1" s="29"/>
      <c r="AV1" s="29"/>
      <c r="AW1" s="29"/>
      <c r="AX1" s="29"/>
      <c r="AY1" s="29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3"/>
      <c r="BM1" s="3"/>
      <c r="BN1" s="3"/>
      <c r="BO1" s="3"/>
      <c r="BP1" s="29"/>
      <c r="BQ1" s="3"/>
      <c r="BR1" s="29"/>
      <c r="BS1" s="29"/>
      <c r="BT1" s="29"/>
      <c r="BU1" s="29"/>
      <c r="BV1" s="29"/>
      <c r="BW1" s="29"/>
      <c r="BX1" s="29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29"/>
      <c r="CP1" s="3"/>
      <c r="CQ1" s="29"/>
      <c r="CR1" s="29"/>
      <c r="CS1" s="29"/>
      <c r="CT1" s="29"/>
      <c r="CU1" s="29"/>
      <c r="CV1" s="29"/>
      <c r="CW1" s="29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3"/>
      <c r="DJ1" s="3"/>
      <c r="DK1" s="3"/>
      <c r="DL1" s="3"/>
      <c r="DM1" s="3"/>
      <c r="DN1" s="29"/>
      <c r="DO1" s="3"/>
      <c r="DP1" s="29"/>
      <c r="DQ1" s="29"/>
      <c r="DR1" s="29"/>
      <c r="DS1" s="29"/>
      <c r="DT1" s="29"/>
      <c r="DU1" s="29"/>
      <c r="DV1" s="29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3"/>
      <c r="EI1" s="3"/>
      <c r="EJ1" s="3"/>
      <c r="EK1" s="3"/>
      <c r="EL1" s="3"/>
      <c r="EM1" s="29"/>
      <c r="EN1" s="3"/>
      <c r="EO1" s="3"/>
      <c r="EP1" s="29"/>
      <c r="EQ1" s="29"/>
      <c r="ER1" s="29"/>
      <c r="ES1" s="29"/>
      <c r="ET1" s="29"/>
      <c r="EU1" s="29"/>
    </row>
    <row r="2" spans="1:151">
      <c r="A2" s="4" t="s">
        <v>1</v>
      </c>
      <c r="B2" s="4"/>
      <c r="E2" s="4"/>
      <c r="F2" s="4"/>
      <c r="G2" s="4"/>
      <c r="H2" s="4"/>
      <c r="I2" s="4"/>
      <c r="J2" s="4"/>
      <c r="K2" s="4"/>
      <c r="L2" s="4"/>
      <c r="M2" s="33"/>
      <c r="N2" s="24"/>
      <c r="O2" s="33"/>
      <c r="P2" s="33"/>
      <c r="Q2" s="33"/>
      <c r="R2" s="29"/>
      <c r="S2" s="29"/>
      <c r="T2" s="29"/>
      <c r="U2" s="29"/>
      <c r="V2" s="29"/>
      <c r="W2" s="29"/>
      <c r="X2" s="29"/>
      <c r="Y2" s="29"/>
      <c r="Z2" s="29"/>
      <c r="AA2" s="2"/>
      <c r="AB2" s="11"/>
      <c r="AD2" s="4"/>
      <c r="AE2" s="4"/>
      <c r="AF2" s="4"/>
      <c r="AG2" s="4"/>
      <c r="AH2" s="4"/>
      <c r="AI2" s="4"/>
      <c r="AJ2" s="4"/>
      <c r="AK2" s="4"/>
      <c r="AL2" s="4"/>
      <c r="AM2" s="33"/>
      <c r="AN2" s="33"/>
      <c r="AO2" s="33"/>
      <c r="AP2" s="33"/>
      <c r="AQ2" s="29"/>
      <c r="AR2" s="33"/>
      <c r="AS2" s="29"/>
      <c r="AT2" s="29"/>
      <c r="AU2" s="29"/>
      <c r="AV2" s="29"/>
      <c r="AW2" s="29"/>
      <c r="AX2" s="29"/>
      <c r="AY2" s="29"/>
      <c r="AZ2" s="4"/>
      <c r="BC2" s="4"/>
      <c r="BD2" s="4"/>
      <c r="BE2" s="4"/>
      <c r="BF2" s="4"/>
      <c r="BG2" s="4"/>
      <c r="BH2" s="4"/>
      <c r="BI2" s="4"/>
      <c r="BJ2" s="4"/>
      <c r="BK2" s="4"/>
      <c r="BL2" s="33"/>
      <c r="BM2" s="33"/>
      <c r="BN2" s="33"/>
      <c r="BO2" s="33"/>
      <c r="BP2" s="29"/>
      <c r="BQ2" s="33"/>
      <c r="BR2" s="29"/>
      <c r="BS2" s="29"/>
      <c r="BT2" s="29"/>
      <c r="BU2" s="29"/>
      <c r="BV2" s="29"/>
      <c r="BW2" s="29"/>
      <c r="BX2" s="29"/>
      <c r="BY2" s="4"/>
      <c r="CB2" s="4"/>
      <c r="CC2" s="4"/>
      <c r="CD2" s="4"/>
      <c r="CE2" s="4"/>
      <c r="CF2" s="4"/>
      <c r="CG2" s="4"/>
      <c r="CH2" s="4"/>
      <c r="CI2" s="4"/>
      <c r="CJ2" s="33"/>
      <c r="CK2" s="33"/>
      <c r="CL2" s="33"/>
      <c r="CM2" s="33"/>
      <c r="CN2" s="33"/>
      <c r="CO2" s="29"/>
      <c r="CP2" s="33"/>
      <c r="CQ2" s="29"/>
      <c r="CR2" s="29"/>
      <c r="CS2" s="29"/>
      <c r="CT2" s="29"/>
      <c r="CU2" s="29"/>
      <c r="CV2" s="29"/>
      <c r="CW2" s="29"/>
      <c r="CX2" s="4"/>
      <c r="DA2" s="4"/>
      <c r="DB2" s="4"/>
      <c r="DC2" s="4"/>
      <c r="DD2" s="4"/>
      <c r="DE2" s="4"/>
      <c r="DF2" s="4"/>
      <c r="DG2" s="4"/>
      <c r="DH2" s="4"/>
      <c r="DI2" s="33"/>
      <c r="DJ2" s="33"/>
      <c r="DK2" s="33"/>
      <c r="DL2" s="33"/>
      <c r="DM2" s="33"/>
      <c r="DN2" s="29"/>
      <c r="DO2" s="33"/>
      <c r="DP2" s="29"/>
      <c r="DQ2" s="29"/>
      <c r="DR2" s="29"/>
      <c r="DS2" s="29"/>
      <c r="DT2" s="29"/>
      <c r="DU2" s="29"/>
      <c r="DV2" s="29"/>
      <c r="DW2" s="4"/>
      <c r="DZ2" s="4"/>
      <c r="EA2" s="4"/>
      <c r="EB2" s="4"/>
      <c r="EC2" s="4"/>
      <c r="ED2" s="4"/>
      <c r="EE2" s="4"/>
      <c r="EF2" s="4"/>
      <c r="EG2" s="4"/>
      <c r="EH2" s="33"/>
      <c r="EI2" s="33"/>
      <c r="EJ2" s="33"/>
      <c r="EK2" s="33"/>
      <c r="EL2" s="33"/>
      <c r="EM2" s="29"/>
      <c r="EN2" s="33"/>
      <c r="EO2" s="33"/>
      <c r="EP2" s="29"/>
      <c r="EQ2" s="29"/>
      <c r="ER2" s="29"/>
      <c r="ES2" s="29"/>
      <c r="ET2" s="29"/>
      <c r="EU2" s="29"/>
    </row>
    <row r="3" spans="1:15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4"/>
      <c r="O3" s="3"/>
      <c r="P3" s="3"/>
      <c r="Q3" s="3"/>
      <c r="R3" s="29"/>
      <c r="S3" s="29"/>
      <c r="T3" s="29"/>
      <c r="U3" s="29"/>
      <c r="V3" s="29"/>
      <c r="W3" s="29"/>
      <c r="X3" s="29"/>
      <c r="Y3" s="29"/>
      <c r="Z3" s="29"/>
      <c r="AA3" s="2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3"/>
      <c r="AO3" s="3"/>
      <c r="AP3" s="3"/>
      <c r="AQ3" s="29"/>
      <c r="AR3" s="3"/>
      <c r="AS3" s="29"/>
      <c r="AT3" s="29"/>
      <c r="AU3" s="29"/>
      <c r="AV3" s="29"/>
      <c r="AW3" s="29"/>
      <c r="AX3" s="29"/>
      <c r="AY3" s="29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3"/>
      <c r="BM3" s="3"/>
      <c r="BN3" s="3"/>
      <c r="BO3" s="3"/>
      <c r="BP3" s="29"/>
      <c r="BQ3" s="3"/>
      <c r="BR3" s="29"/>
      <c r="BS3" s="29"/>
      <c r="BT3" s="29"/>
      <c r="BU3" s="29"/>
      <c r="BV3" s="29"/>
      <c r="BW3" s="29"/>
      <c r="BX3" s="29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3"/>
      <c r="CK3" s="3"/>
      <c r="CL3" s="3"/>
      <c r="CM3" s="3"/>
      <c r="CN3" s="3"/>
      <c r="CO3" s="29"/>
      <c r="CP3" s="3"/>
      <c r="CQ3" s="29"/>
      <c r="CR3" s="29"/>
      <c r="CS3" s="29"/>
      <c r="CT3" s="29"/>
      <c r="CU3" s="29"/>
      <c r="CV3" s="29"/>
      <c r="CW3" s="29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3"/>
      <c r="DJ3" s="3"/>
      <c r="DK3" s="3"/>
      <c r="DL3" s="3"/>
      <c r="DM3" s="3"/>
      <c r="DN3" s="29"/>
      <c r="DO3" s="3"/>
      <c r="DP3" s="29"/>
      <c r="DQ3" s="29"/>
      <c r="DR3" s="29"/>
      <c r="DS3" s="29"/>
      <c r="DT3" s="29"/>
      <c r="DU3" s="29"/>
      <c r="DV3" s="29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3"/>
      <c r="EI3" s="3"/>
      <c r="EJ3" s="3"/>
      <c r="EK3" s="3"/>
      <c r="EL3" s="3"/>
      <c r="EM3" s="29"/>
      <c r="EN3" s="3"/>
      <c r="EO3" s="3"/>
      <c r="EP3" s="29"/>
      <c r="EQ3" s="29"/>
      <c r="ER3" s="29"/>
      <c r="ES3" s="29"/>
      <c r="ET3" s="29"/>
      <c r="EU3" s="29"/>
    </row>
    <row r="4" spans="1:151">
      <c r="A4" s="2"/>
      <c r="B4" s="36" t="s">
        <v>41</v>
      </c>
      <c r="C4" s="2"/>
      <c r="D4" s="2"/>
      <c r="E4" s="7"/>
      <c r="F4" s="5"/>
      <c r="G4" s="5"/>
      <c r="H4" s="5"/>
      <c r="I4" s="5"/>
      <c r="J4" s="5"/>
      <c r="K4" s="5"/>
      <c r="L4" s="5"/>
      <c r="M4" s="6"/>
      <c r="N4" s="24"/>
      <c r="O4" s="6"/>
      <c r="P4" s="6"/>
      <c r="Q4" s="6"/>
      <c r="R4" s="29"/>
      <c r="S4" s="29"/>
      <c r="T4" s="29"/>
      <c r="U4" s="29"/>
      <c r="V4" s="29"/>
      <c r="W4" s="29"/>
      <c r="X4" s="29"/>
      <c r="Y4" s="29"/>
      <c r="Z4" s="29"/>
      <c r="AA4" s="2"/>
      <c r="AB4" s="3"/>
      <c r="AC4" s="2"/>
      <c r="AD4" s="7"/>
      <c r="AE4" s="5"/>
      <c r="AF4" s="5"/>
      <c r="AG4" s="5"/>
      <c r="AH4" s="5"/>
      <c r="AI4" s="5"/>
      <c r="AJ4" s="5"/>
      <c r="AK4" s="5"/>
      <c r="AL4" s="5"/>
      <c r="AM4" s="6"/>
      <c r="AN4" s="6"/>
      <c r="AO4" s="6"/>
      <c r="AP4" s="6"/>
      <c r="AQ4" s="29"/>
      <c r="AR4" s="6"/>
      <c r="AS4" s="29"/>
      <c r="AT4" s="29"/>
      <c r="AU4" s="29"/>
      <c r="AV4" s="29"/>
      <c r="AW4" s="29"/>
      <c r="AX4" s="29"/>
      <c r="AY4" s="29"/>
      <c r="AZ4" s="13"/>
      <c r="BA4" s="2"/>
      <c r="BB4" s="2"/>
      <c r="BC4" s="7"/>
      <c r="BD4" s="5"/>
      <c r="BE4" s="5"/>
      <c r="BF4" s="5"/>
      <c r="BG4" s="5"/>
      <c r="BH4" s="5"/>
      <c r="BI4" s="5"/>
      <c r="BJ4" s="5"/>
      <c r="BK4" s="5"/>
      <c r="BL4" s="6"/>
      <c r="BM4" s="6"/>
      <c r="BN4" s="6"/>
      <c r="BO4" s="6"/>
      <c r="BP4" s="29"/>
      <c r="BQ4" s="6"/>
      <c r="BR4" s="29"/>
      <c r="BS4" s="29"/>
      <c r="BT4" s="29"/>
      <c r="BU4" s="29"/>
      <c r="BV4" s="29"/>
      <c r="BW4" s="29"/>
      <c r="BX4" s="29"/>
      <c r="BY4" s="13"/>
      <c r="BZ4" s="2"/>
      <c r="CA4" s="2"/>
      <c r="CB4" s="7"/>
      <c r="CC4" s="5"/>
      <c r="CD4" s="5"/>
      <c r="CE4" s="5"/>
      <c r="CF4" s="5"/>
      <c r="CG4" s="5"/>
      <c r="CH4" s="5"/>
      <c r="CI4" s="5"/>
      <c r="CJ4" s="6"/>
      <c r="CK4" s="6"/>
      <c r="CL4" s="6"/>
      <c r="CM4" s="6"/>
      <c r="CN4" s="6"/>
      <c r="CO4" s="29"/>
      <c r="CP4" s="6"/>
      <c r="CQ4" s="29"/>
      <c r="CR4" s="29"/>
      <c r="CS4" s="29"/>
      <c r="CT4" s="29"/>
      <c r="CU4" s="29"/>
      <c r="CV4" s="29"/>
      <c r="CW4" s="29"/>
      <c r="CX4" s="13"/>
      <c r="CY4" s="2"/>
      <c r="CZ4" s="2"/>
      <c r="DA4" s="7"/>
      <c r="DB4" s="5"/>
      <c r="DC4" s="5"/>
      <c r="DD4" s="5"/>
      <c r="DE4" s="5"/>
      <c r="DF4" s="5"/>
      <c r="DG4" s="5"/>
      <c r="DH4" s="5"/>
      <c r="DI4" s="6"/>
      <c r="DJ4" s="6"/>
      <c r="DK4" s="6"/>
      <c r="DL4" s="6"/>
      <c r="DM4" s="6"/>
      <c r="DN4" s="29"/>
      <c r="DO4" s="6"/>
      <c r="DP4" s="29"/>
      <c r="DQ4" s="29"/>
      <c r="DR4" s="29"/>
      <c r="DS4" s="29"/>
      <c r="DT4" s="29"/>
      <c r="DU4" s="29"/>
      <c r="DV4" s="29"/>
      <c r="DW4" s="13"/>
      <c r="DX4" s="2"/>
      <c r="DY4" s="2"/>
      <c r="DZ4" s="7"/>
      <c r="EA4" s="5"/>
      <c r="EB4" s="5"/>
      <c r="EC4" s="5"/>
      <c r="ED4" s="5"/>
      <c r="EE4" s="5"/>
      <c r="EF4" s="5"/>
      <c r="EG4" s="5"/>
      <c r="EH4" s="6"/>
      <c r="EI4" s="6"/>
      <c r="EJ4" s="6"/>
      <c r="EK4" s="6"/>
      <c r="EL4" s="6"/>
      <c r="EM4" s="29"/>
      <c r="EN4" s="6"/>
      <c r="EO4" s="6"/>
      <c r="EP4" s="29"/>
      <c r="EQ4" s="29"/>
      <c r="ER4" s="29"/>
      <c r="ES4" s="29"/>
      <c r="ET4" s="29"/>
      <c r="EU4" s="29"/>
    </row>
    <row r="5" spans="1:151" s="25" customFormat="1">
      <c r="A5" s="43"/>
      <c r="B5" s="44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70"/>
      <c r="O5" s="43"/>
      <c r="P5" s="43"/>
      <c r="Q5" s="43"/>
      <c r="R5" s="56"/>
      <c r="S5" s="56"/>
      <c r="T5" s="56"/>
      <c r="U5" s="56"/>
      <c r="V5" s="56"/>
      <c r="W5" s="56"/>
      <c r="X5" s="56"/>
      <c r="Y5" s="56"/>
      <c r="Z5" s="56"/>
      <c r="AA5" s="44" t="s">
        <v>29</v>
      </c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56"/>
      <c r="AR5" s="43"/>
      <c r="AS5" s="56"/>
      <c r="AT5" s="56"/>
      <c r="AU5" s="56"/>
      <c r="AV5" s="56"/>
      <c r="AW5" s="56"/>
      <c r="AX5" s="56"/>
      <c r="AY5" s="56"/>
      <c r="AZ5" s="44" t="s">
        <v>33</v>
      </c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56"/>
      <c r="BQ5" s="43"/>
      <c r="BR5" s="56"/>
      <c r="BS5" s="56"/>
      <c r="BT5" s="56"/>
      <c r="BU5" s="56"/>
      <c r="BV5" s="56"/>
      <c r="BW5" s="56"/>
      <c r="BX5" s="56"/>
      <c r="BY5" s="44" t="s">
        <v>30</v>
      </c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56"/>
      <c r="CP5" s="43"/>
      <c r="CQ5" s="56"/>
      <c r="CR5" s="56"/>
      <c r="CS5" s="56"/>
      <c r="CT5" s="56"/>
      <c r="CU5" s="56"/>
      <c r="CV5" s="56"/>
      <c r="CW5" s="56"/>
      <c r="CX5" s="44" t="s">
        <v>31</v>
      </c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56"/>
      <c r="DO5" s="43"/>
      <c r="DP5" s="56"/>
      <c r="DQ5" s="56"/>
      <c r="DR5" s="56"/>
      <c r="DS5" s="56"/>
      <c r="DT5" s="56"/>
      <c r="DU5" s="56"/>
      <c r="DV5" s="56"/>
      <c r="DW5" s="44" t="s">
        <v>34</v>
      </c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56"/>
      <c r="EN5" s="43"/>
      <c r="EO5" s="43"/>
      <c r="EP5" s="56"/>
      <c r="EQ5" s="56"/>
      <c r="ER5" s="56"/>
      <c r="ES5" s="56"/>
      <c r="ET5" s="56"/>
      <c r="EU5" s="56"/>
    </row>
    <row r="6" spans="1:151" s="15" customFormat="1">
      <c r="A6" s="26"/>
      <c r="B6" s="14" t="s">
        <v>3</v>
      </c>
      <c r="C6" s="12" t="s">
        <v>4</v>
      </c>
      <c r="D6" s="12" t="s">
        <v>35</v>
      </c>
      <c r="E6" s="12" t="s">
        <v>5</v>
      </c>
      <c r="F6" s="12" t="s">
        <v>6</v>
      </c>
      <c r="G6" s="12" t="s">
        <v>24</v>
      </c>
      <c r="H6" s="12" t="s">
        <v>27</v>
      </c>
      <c r="I6" s="12" t="s">
        <v>32</v>
      </c>
      <c r="J6" s="12" t="s">
        <v>36</v>
      </c>
      <c r="K6" s="12" t="s">
        <v>37</v>
      </c>
      <c r="L6" s="12" t="s">
        <v>39</v>
      </c>
      <c r="M6" s="12" t="s">
        <v>40</v>
      </c>
      <c r="N6" s="64" t="s">
        <v>42</v>
      </c>
      <c r="O6" s="12" t="s">
        <v>44</v>
      </c>
      <c r="P6" s="45" t="s">
        <v>45</v>
      </c>
      <c r="Q6" s="12" t="s">
        <v>46</v>
      </c>
      <c r="R6" s="12" t="s">
        <v>48</v>
      </c>
      <c r="S6" s="12" t="s">
        <v>52</v>
      </c>
      <c r="T6" s="12" t="s">
        <v>96</v>
      </c>
      <c r="U6" s="12" t="s">
        <v>99</v>
      </c>
      <c r="V6" s="12" t="s">
        <v>102</v>
      </c>
      <c r="W6" s="12" t="s">
        <v>104</v>
      </c>
      <c r="X6" s="12" t="s">
        <v>107</v>
      </c>
      <c r="Y6" s="12" t="s">
        <v>111</v>
      </c>
      <c r="Z6" s="149" t="s">
        <v>112</v>
      </c>
      <c r="AA6" s="14" t="s">
        <v>3</v>
      </c>
      <c r="AB6" s="12" t="s">
        <v>4</v>
      </c>
      <c r="AC6" s="12" t="s">
        <v>35</v>
      </c>
      <c r="AD6" s="12" t="s">
        <v>5</v>
      </c>
      <c r="AE6" s="12" t="s">
        <v>6</v>
      </c>
      <c r="AF6" s="12" t="s">
        <v>24</v>
      </c>
      <c r="AG6" s="12" t="s">
        <v>27</v>
      </c>
      <c r="AH6" s="12" t="s">
        <v>32</v>
      </c>
      <c r="AI6" s="12" t="s">
        <v>36</v>
      </c>
      <c r="AJ6" s="12" t="s">
        <v>37</v>
      </c>
      <c r="AK6" s="12" t="s">
        <v>39</v>
      </c>
      <c r="AL6" s="12" t="s">
        <v>40</v>
      </c>
      <c r="AM6" s="12" t="s">
        <v>42</v>
      </c>
      <c r="AN6" s="12" t="s">
        <v>44</v>
      </c>
      <c r="AO6" s="45" t="s">
        <v>45</v>
      </c>
      <c r="AP6" s="12" t="s">
        <v>46</v>
      </c>
      <c r="AQ6" s="12" t="s">
        <v>48</v>
      </c>
      <c r="AR6" s="12" t="s">
        <v>52</v>
      </c>
      <c r="AS6" s="12" t="s">
        <v>96</v>
      </c>
      <c r="AT6" s="12" t="s">
        <v>99</v>
      </c>
      <c r="AU6" s="12" t="s">
        <v>102</v>
      </c>
      <c r="AV6" s="12" t="s">
        <v>104</v>
      </c>
      <c r="AW6" s="12" t="s">
        <v>107</v>
      </c>
      <c r="AX6" s="12" t="s">
        <v>111</v>
      </c>
      <c r="AY6" s="149" t="s">
        <v>112</v>
      </c>
      <c r="AZ6" s="14" t="s">
        <v>3</v>
      </c>
      <c r="BA6" s="12" t="s">
        <v>4</v>
      </c>
      <c r="BB6" s="12" t="s">
        <v>35</v>
      </c>
      <c r="BC6" s="12" t="s">
        <v>5</v>
      </c>
      <c r="BD6" s="12" t="s">
        <v>6</v>
      </c>
      <c r="BE6" s="12" t="s">
        <v>24</v>
      </c>
      <c r="BF6" s="12" t="s">
        <v>27</v>
      </c>
      <c r="BG6" s="12" t="s">
        <v>32</v>
      </c>
      <c r="BH6" s="12" t="s">
        <v>36</v>
      </c>
      <c r="BI6" s="12" t="s">
        <v>37</v>
      </c>
      <c r="BJ6" s="12" t="s">
        <v>39</v>
      </c>
      <c r="BK6" s="12" t="s">
        <v>40</v>
      </c>
      <c r="BL6" s="12" t="s">
        <v>42</v>
      </c>
      <c r="BM6" s="12" t="s">
        <v>44</v>
      </c>
      <c r="BN6" s="45" t="s">
        <v>45</v>
      </c>
      <c r="BO6" s="12" t="s">
        <v>46</v>
      </c>
      <c r="BP6" s="12" t="s">
        <v>48</v>
      </c>
      <c r="BQ6" s="12" t="s">
        <v>52</v>
      </c>
      <c r="BR6" s="12" t="s">
        <v>96</v>
      </c>
      <c r="BS6" s="12" t="s">
        <v>99</v>
      </c>
      <c r="BT6" s="12" t="s">
        <v>102</v>
      </c>
      <c r="BU6" s="12" t="s">
        <v>104</v>
      </c>
      <c r="BV6" s="12" t="s">
        <v>107</v>
      </c>
      <c r="BW6" s="12" t="s">
        <v>111</v>
      </c>
      <c r="BX6" s="149" t="s">
        <v>112</v>
      </c>
      <c r="BY6" s="14" t="s">
        <v>3</v>
      </c>
      <c r="BZ6" s="12" t="s">
        <v>4</v>
      </c>
      <c r="CA6" s="12" t="s">
        <v>35</v>
      </c>
      <c r="CB6" s="12" t="s">
        <v>5</v>
      </c>
      <c r="CC6" s="12" t="s">
        <v>6</v>
      </c>
      <c r="CD6" s="12" t="s">
        <v>24</v>
      </c>
      <c r="CE6" s="12" t="s">
        <v>27</v>
      </c>
      <c r="CF6" s="12" t="s">
        <v>32</v>
      </c>
      <c r="CG6" s="12" t="s">
        <v>36</v>
      </c>
      <c r="CH6" s="12" t="s">
        <v>37</v>
      </c>
      <c r="CI6" s="12" t="s">
        <v>39</v>
      </c>
      <c r="CJ6" s="12" t="s">
        <v>40</v>
      </c>
      <c r="CK6" s="12" t="s">
        <v>42</v>
      </c>
      <c r="CL6" s="12" t="s">
        <v>44</v>
      </c>
      <c r="CM6" s="45" t="s">
        <v>45</v>
      </c>
      <c r="CN6" s="12" t="s">
        <v>46</v>
      </c>
      <c r="CO6" s="12" t="s">
        <v>48</v>
      </c>
      <c r="CP6" s="12" t="s">
        <v>52</v>
      </c>
      <c r="CQ6" s="12" t="s">
        <v>96</v>
      </c>
      <c r="CR6" s="12" t="s">
        <v>99</v>
      </c>
      <c r="CS6" s="12" t="s">
        <v>102</v>
      </c>
      <c r="CT6" s="12" t="s">
        <v>104</v>
      </c>
      <c r="CU6" s="12" t="s">
        <v>107</v>
      </c>
      <c r="CV6" s="12" t="s">
        <v>111</v>
      </c>
      <c r="CW6" s="149" t="s">
        <v>112</v>
      </c>
      <c r="CX6" s="14" t="s">
        <v>3</v>
      </c>
      <c r="CY6" s="12" t="s">
        <v>4</v>
      </c>
      <c r="CZ6" s="12" t="s">
        <v>35</v>
      </c>
      <c r="DA6" s="12" t="s">
        <v>5</v>
      </c>
      <c r="DB6" s="12" t="s">
        <v>6</v>
      </c>
      <c r="DC6" s="12" t="s">
        <v>24</v>
      </c>
      <c r="DD6" s="12" t="s">
        <v>27</v>
      </c>
      <c r="DE6" s="12" t="s">
        <v>32</v>
      </c>
      <c r="DF6" s="12" t="s">
        <v>36</v>
      </c>
      <c r="DG6" s="12" t="s">
        <v>37</v>
      </c>
      <c r="DH6" s="12" t="s">
        <v>39</v>
      </c>
      <c r="DI6" s="12" t="s">
        <v>40</v>
      </c>
      <c r="DJ6" s="12" t="s">
        <v>42</v>
      </c>
      <c r="DK6" s="12" t="s">
        <v>44</v>
      </c>
      <c r="DL6" s="45" t="s">
        <v>45</v>
      </c>
      <c r="DM6" s="12" t="s">
        <v>46</v>
      </c>
      <c r="DN6" s="12" t="s">
        <v>48</v>
      </c>
      <c r="DO6" s="12" t="s">
        <v>52</v>
      </c>
      <c r="DP6" s="12" t="s">
        <v>96</v>
      </c>
      <c r="DQ6" s="12" t="s">
        <v>99</v>
      </c>
      <c r="DR6" s="12" t="s">
        <v>102</v>
      </c>
      <c r="DS6" s="12" t="s">
        <v>104</v>
      </c>
      <c r="DT6" s="12" t="s">
        <v>107</v>
      </c>
      <c r="DU6" s="12" t="s">
        <v>111</v>
      </c>
      <c r="DV6" s="149" t="s">
        <v>112</v>
      </c>
      <c r="DW6" s="14" t="s">
        <v>3</v>
      </c>
      <c r="DX6" s="12" t="s">
        <v>4</v>
      </c>
      <c r="DY6" s="12" t="s">
        <v>35</v>
      </c>
      <c r="DZ6" s="12" t="s">
        <v>5</v>
      </c>
      <c r="EA6" s="12" t="s">
        <v>6</v>
      </c>
      <c r="EB6" s="12" t="s">
        <v>24</v>
      </c>
      <c r="EC6" s="12" t="s">
        <v>27</v>
      </c>
      <c r="ED6" s="12" t="s">
        <v>32</v>
      </c>
      <c r="EE6" s="12" t="s">
        <v>36</v>
      </c>
      <c r="EF6" s="12" t="s">
        <v>37</v>
      </c>
      <c r="EG6" s="12" t="s">
        <v>39</v>
      </c>
      <c r="EH6" s="12" t="s">
        <v>40</v>
      </c>
      <c r="EI6" s="12" t="s">
        <v>42</v>
      </c>
      <c r="EJ6" s="12" t="s">
        <v>44</v>
      </c>
      <c r="EK6" s="45" t="s">
        <v>45</v>
      </c>
      <c r="EL6" s="12" t="s">
        <v>46</v>
      </c>
      <c r="EM6" s="12" t="s">
        <v>48</v>
      </c>
      <c r="EN6" s="12" t="s">
        <v>52</v>
      </c>
      <c r="EO6" s="12" t="s">
        <v>96</v>
      </c>
      <c r="EP6" s="12" t="s">
        <v>99</v>
      </c>
      <c r="EQ6" s="12" t="s">
        <v>102</v>
      </c>
      <c r="ER6" s="12" t="s">
        <v>104</v>
      </c>
      <c r="ES6" s="56" t="s">
        <v>107</v>
      </c>
      <c r="ET6" s="12" t="s">
        <v>111</v>
      </c>
      <c r="EU6" s="149" t="s">
        <v>112</v>
      </c>
    </row>
    <row r="7" spans="1:151">
      <c r="A7" s="2" t="s">
        <v>7</v>
      </c>
      <c r="B7" s="16">
        <v>51730</v>
      </c>
      <c r="C7" s="7">
        <v>53220</v>
      </c>
      <c r="D7" s="7">
        <v>55360</v>
      </c>
      <c r="E7" s="7">
        <v>57200</v>
      </c>
      <c r="F7" s="7">
        <v>59115</v>
      </c>
      <c r="G7" s="7">
        <v>60933</v>
      </c>
      <c r="H7" s="7">
        <v>64338.239999999998</v>
      </c>
      <c r="I7" s="7">
        <v>66855.06</v>
      </c>
      <c r="J7" s="21">
        <v>69243</v>
      </c>
      <c r="K7" s="27">
        <v>71613</v>
      </c>
      <c r="L7" s="27">
        <v>73598</v>
      </c>
      <c r="M7" s="35">
        <v>75510.810137429304</v>
      </c>
      <c r="N7" s="71">
        <v>76301.241219046031</v>
      </c>
      <c r="O7" s="27">
        <v>79905.297810392643</v>
      </c>
      <c r="P7" s="27">
        <v>81814.697391757436</v>
      </c>
      <c r="Q7" s="27">
        <v>84076.352730536659</v>
      </c>
      <c r="R7" s="32">
        <v>86318.914544490588</v>
      </c>
      <c r="S7" s="32">
        <v>87294.289913275279</v>
      </c>
      <c r="T7" s="32">
        <v>88411.535470864124</v>
      </c>
      <c r="U7" s="32">
        <v>90174</v>
      </c>
      <c r="V7" s="32">
        <v>88999.360679666788</v>
      </c>
      <c r="W7" s="32">
        <v>90409.357583928679</v>
      </c>
      <c r="X7" s="32">
        <v>95521.437655570582</v>
      </c>
      <c r="Y7" s="32"/>
      <c r="Z7" s="32">
        <v>98803.202575475938</v>
      </c>
      <c r="AA7" s="16">
        <v>45660</v>
      </c>
      <c r="AB7" s="29">
        <v>46990</v>
      </c>
      <c r="AC7" s="7">
        <v>48970</v>
      </c>
      <c r="AD7" s="7">
        <v>50400</v>
      </c>
      <c r="AE7" s="7">
        <v>51284</v>
      </c>
      <c r="AF7" s="7">
        <v>53181</v>
      </c>
      <c r="AG7" s="7">
        <v>55773.38</v>
      </c>
      <c r="AH7" s="7">
        <v>57943.76</v>
      </c>
      <c r="AI7" s="21">
        <v>60135</v>
      </c>
      <c r="AJ7" s="27">
        <v>61840</v>
      </c>
      <c r="AK7" s="27">
        <v>63381.010321191097</v>
      </c>
      <c r="AL7" s="34">
        <v>64386.500623911197</v>
      </c>
      <c r="AM7" s="40">
        <v>64843.808607463267</v>
      </c>
      <c r="AN7" s="41">
        <v>67460.965825233739</v>
      </c>
      <c r="AO7" s="27">
        <v>69696.572978130411</v>
      </c>
      <c r="AP7" s="27">
        <v>72080.899869059533</v>
      </c>
      <c r="AQ7" s="32">
        <v>73710.230209950169</v>
      </c>
      <c r="AR7" s="32">
        <v>74910.472217443661</v>
      </c>
      <c r="AS7" s="32">
        <v>74349.173447726876</v>
      </c>
      <c r="AT7" s="32">
        <v>75584</v>
      </c>
      <c r="AU7" s="32">
        <v>75555.903867493034</v>
      </c>
      <c r="AV7" s="32">
        <v>77710.739399698185</v>
      </c>
      <c r="AW7" s="32">
        <v>80253.647432401835</v>
      </c>
      <c r="AX7" s="32"/>
      <c r="AY7" s="32">
        <v>82614.781451769624</v>
      </c>
      <c r="AZ7" s="42">
        <v>44660</v>
      </c>
      <c r="BA7" s="7">
        <v>45960</v>
      </c>
      <c r="BB7" s="7">
        <v>47520</v>
      </c>
      <c r="BC7" s="7">
        <v>48700</v>
      </c>
      <c r="BD7" s="7">
        <v>50614</v>
      </c>
      <c r="BE7" s="7">
        <v>51735</v>
      </c>
      <c r="BF7" s="7">
        <v>52400.47</v>
      </c>
      <c r="BG7" s="7">
        <v>54672.92</v>
      </c>
      <c r="BH7" s="21">
        <v>56054</v>
      </c>
      <c r="BI7" s="27">
        <v>57936</v>
      </c>
      <c r="BJ7" s="27">
        <v>59057.954819370098</v>
      </c>
      <c r="BK7" s="27">
        <v>59483.866522970697</v>
      </c>
      <c r="BL7" s="40">
        <v>60749.949431682428</v>
      </c>
      <c r="BM7" s="27">
        <v>62552.663401918515</v>
      </c>
      <c r="BN7" s="27">
        <v>63818.785587742401</v>
      </c>
      <c r="BO7" s="27">
        <v>66622.457349412798</v>
      </c>
      <c r="BP7" s="32">
        <v>68415.15662801826</v>
      </c>
      <c r="BQ7" s="32">
        <v>69178.168885334831</v>
      </c>
      <c r="BR7" s="32">
        <v>70258.814623392173</v>
      </c>
      <c r="BS7" s="32">
        <v>70507</v>
      </c>
      <c r="BT7" s="32">
        <v>68429.393865684106</v>
      </c>
      <c r="BU7" s="32">
        <v>69229.922851208699</v>
      </c>
      <c r="BV7" s="32">
        <v>72512.764353605002</v>
      </c>
      <c r="BW7" s="32"/>
      <c r="BX7" s="32">
        <v>75899.133609751821</v>
      </c>
      <c r="BY7" s="16">
        <v>42730</v>
      </c>
      <c r="BZ7" s="7">
        <v>44110</v>
      </c>
      <c r="CA7" s="7">
        <v>45410</v>
      </c>
      <c r="CB7" s="7">
        <v>46130</v>
      </c>
      <c r="CC7" s="7">
        <v>48117</v>
      </c>
      <c r="CD7" s="7">
        <v>49156</v>
      </c>
      <c r="CE7" s="7">
        <v>50678.95</v>
      </c>
      <c r="CF7" s="7">
        <v>52708.36</v>
      </c>
      <c r="CG7" s="21">
        <v>53689</v>
      </c>
      <c r="CH7" s="27">
        <v>56501</v>
      </c>
      <c r="CI7" s="27">
        <v>58558.352887177098</v>
      </c>
      <c r="CJ7" s="27">
        <v>58664.860311009201</v>
      </c>
      <c r="CK7" s="40">
        <v>57101.683533412543</v>
      </c>
      <c r="CL7" s="41">
        <v>58671.416091747415</v>
      </c>
      <c r="CM7" s="27">
        <v>60906.811726888023</v>
      </c>
      <c r="CN7" s="27">
        <v>62908.918396045512</v>
      </c>
      <c r="CO7" s="32">
        <v>64879.067423587971</v>
      </c>
      <c r="CP7" s="32">
        <v>65604.265539781001</v>
      </c>
      <c r="CQ7" s="32">
        <v>65144.78685380525</v>
      </c>
      <c r="CR7" s="32">
        <v>66258</v>
      </c>
      <c r="CS7" s="32">
        <v>64169.347529022125</v>
      </c>
      <c r="CT7" s="32">
        <v>64980.077006582113</v>
      </c>
      <c r="CU7" s="32">
        <v>68123.575037215574</v>
      </c>
      <c r="CV7" s="32"/>
      <c r="CW7" s="32">
        <v>69984.22993333124</v>
      </c>
      <c r="CX7" s="42">
        <v>40890</v>
      </c>
      <c r="CY7" s="7">
        <v>43030</v>
      </c>
      <c r="CZ7" s="7">
        <v>44370</v>
      </c>
      <c r="DA7" s="7">
        <v>45400</v>
      </c>
      <c r="DB7" s="7">
        <v>47946</v>
      </c>
      <c r="DC7" s="7">
        <v>49334</v>
      </c>
      <c r="DD7" s="7">
        <v>47511.69</v>
      </c>
      <c r="DE7" s="7">
        <v>48314.13</v>
      </c>
      <c r="DF7" s="21">
        <v>50113</v>
      </c>
      <c r="DG7" s="32">
        <v>51892</v>
      </c>
      <c r="DH7" s="32">
        <v>53689.8700536752</v>
      </c>
      <c r="DI7" s="32">
        <v>54607.627230940299</v>
      </c>
      <c r="DJ7" s="40">
        <v>54614.480183893465</v>
      </c>
      <c r="DK7" s="27">
        <v>58112.208670346525</v>
      </c>
      <c r="DL7" s="27">
        <v>58954.520009077845</v>
      </c>
      <c r="DM7" s="27">
        <v>60093</v>
      </c>
      <c r="DN7" s="32">
        <v>61493.837548324744</v>
      </c>
      <c r="DO7" s="32">
        <v>62576.850238808387</v>
      </c>
      <c r="DP7" s="32">
        <v>64537.895583424208</v>
      </c>
      <c r="DQ7" s="32">
        <v>63894</v>
      </c>
      <c r="DR7" s="32">
        <v>61558.469332605433</v>
      </c>
      <c r="DS7" s="32">
        <v>63784.485094018295</v>
      </c>
      <c r="DT7" s="32">
        <v>65961.984489035356</v>
      </c>
      <c r="DU7" s="32"/>
      <c r="DV7" s="32">
        <v>70004.823012552297</v>
      </c>
      <c r="DW7" s="22">
        <v>38070</v>
      </c>
      <c r="DX7" s="7">
        <v>39550</v>
      </c>
      <c r="DY7" s="7">
        <v>40880</v>
      </c>
      <c r="DZ7" s="7">
        <v>41700</v>
      </c>
      <c r="EA7" s="7">
        <v>42656</v>
      </c>
      <c r="EB7" s="7">
        <v>43642</v>
      </c>
      <c r="EC7" s="7">
        <v>45870.83</v>
      </c>
      <c r="ED7" s="7">
        <v>46616.91</v>
      </c>
      <c r="EE7" s="21">
        <v>48696</v>
      </c>
      <c r="EF7" s="32">
        <v>49714</v>
      </c>
      <c r="EG7" s="32">
        <v>51105.521525128803</v>
      </c>
      <c r="EH7" s="32">
        <v>51205.611523928099</v>
      </c>
      <c r="EI7" s="40">
        <v>52647.689844824199</v>
      </c>
      <c r="EJ7" s="27">
        <v>54051.323755168531</v>
      </c>
      <c r="EK7" s="27">
        <v>55919.064396813352</v>
      </c>
      <c r="EL7" s="27">
        <v>57992</v>
      </c>
      <c r="EM7" s="32">
        <v>60157.338712832548</v>
      </c>
      <c r="EN7" s="32">
        <v>60997.506979878694</v>
      </c>
      <c r="EO7" s="32">
        <v>61529.301123595505</v>
      </c>
      <c r="EP7" s="32">
        <v>61577</v>
      </c>
      <c r="EQ7" s="32">
        <v>58855.925139122795</v>
      </c>
      <c r="ER7" s="32">
        <v>59791.882985504504</v>
      </c>
      <c r="ES7" s="32">
        <v>63851.891010645923</v>
      </c>
      <c r="ET7" s="32"/>
      <c r="EU7" s="32">
        <v>65698.480046381286</v>
      </c>
    </row>
    <row r="8" spans="1:151">
      <c r="A8" s="2" t="s">
        <v>8</v>
      </c>
      <c r="B8" s="17">
        <v>49366</v>
      </c>
      <c r="C8" s="8">
        <v>50060.819336082386</v>
      </c>
      <c r="D8" s="8">
        <v>52164.612415391326</v>
      </c>
      <c r="E8" s="8">
        <v>53526</v>
      </c>
      <c r="F8" s="8">
        <v>56329</v>
      </c>
      <c r="G8" s="8">
        <v>58241</v>
      </c>
      <c r="H8" s="8">
        <v>60383.094734124767</v>
      </c>
      <c r="I8" s="8">
        <v>62503.538967524131</v>
      </c>
      <c r="J8" s="8">
        <v>65287</v>
      </c>
      <c r="K8" s="8">
        <v>68039</v>
      </c>
      <c r="L8" s="8">
        <v>69277.698284331971</v>
      </c>
      <c r="M8" s="30">
        <v>70891.980165368645</v>
      </c>
      <c r="N8" s="24">
        <v>73161</v>
      </c>
      <c r="O8" s="30">
        <v>75687.936590518832</v>
      </c>
      <c r="P8" s="30">
        <v>78762.069722205197</v>
      </c>
      <c r="Q8" s="30">
        <v>81566.845374046083</v>
      </c>
      <c r="R8" s="30">
        <v>83479.892358661775</v>
      </c>
      <c r="S8" s="30">
        <v>84009.036482834694</v>
      </c>
      <c r="T8" s="30">
        <v>86344.785370794707</v>
      </c>
      <c r="U8" s="30">
        <v>86699.35395035884</v>
      </c>
      <c r="V8" s="30">
        <v>86256.57380505318</v>
      </c>
      <c r="W8" s="30">
        <v>88339.674959911907</v>
      </c>
      <c r="X8" s="30">
        <v>91780.137930409066</v>
      </c>
      <c r="Y8" s="30"/>
      <c r="Z8" s="30">
        <v>94910.743538216222</v>
      </c>
      <c r="AA8" s="17">
        <v>46027</v>
      </c>
      <c r="AB8" s="30">
        <v>47436.305973885297</v>
      </c>
      <c r="AC8" s="8">
        <v>49403.858861234701</v>
      </c>
      <c r="AD8" s="8">
        <v>50644</v>
      </c>
      <c r="AE8" s="8">
        <v>52197</v>
      </c>
      <c r="AF8" s="8">
        <v>54203</v>
      </c>
      <c r="AG8" s="8">
        <v>54823.151244154986</v>
      </c>
      <c r="AH8" s="8">
        <v>57538.033889861836</v>
      </c>
      <c r="AI8" s="8">
        <v>60214.232151353048</v>
      </c>
      <c r="AJ8" s="30">
        <v>62401.677850332308</v>
      </c>
      <c r="AK8" s="30">
        <v>64579.262483404367</v>
      </c>
      <c r="AL8" s="30">
        <v>64851.496222995644</v>
      </c>
      <c r="AM8" s="30">
        <v>67015.440415021949</v>
      </c>
      <c r="AN8" s="30">
        <v>69215.636903467239</v>
      </c>
      <c r="AO8" s="30">
        <v>73046.640117388277</v>
      </c>
      <c r="AP8" s="30">
        <v>75823.304178438731</v>
      </c>
      <c r="AQ8" s="30">
        <v>75881.284717070026</v>
      </c>
      <c r="AR8" s="30">
        <v>75982.479552900986</v>
      </c>
      <c r="AS8" s="30">
        <v>77611.723464561204</v>
      </c>
      <c r="AT8" s="30">
        <v>75443.145352128224</v>
      </c>
      <c r="AU8" s="30">
        <v>75941.651486007569</v>
      </c>
      <c r="AV8" s="30">
        <v>78414.97347127719</v>
      </c>
      <c r="AW8" s="30">
        <v>81947.531019647737</v>
      </c>
      <c r="AX8" s="30"/>
      <c r="AY8" s="30">
        <v>80923.809154132294</v>
      </c>
      <c r="AZ8" s="17">
        <v>38908</v>
      </c>
      <c r="BA8" s="8">
        <v>40699.194336446002</v>
      </c>
      <c r="BB8" s="8">
        <v>42345.162775213103</v>
      </c>
      <c r="BC8" s="8">
        <v>43030</v>
      </c>
      <c r="BD8" s="8">
        <v>44730</v>
      </c>
      <c r="BE8" s="8">
        <v>45987</v>
      </c>
      <c r="BF8" s="8">
        <v>47450.906186232191</v>
      </c>
      <c r="BG8" s="8">
        <v>49067.976231626199</v>
      </c>
      <c r="BH8" s="8">
        <v>50835</v>
      </c>
      <c r="BI8" s="30">
        <v>52419.070818036991</v>
      </c>
      <c r="BJ8" s="30">
        <v>53533.27620607135</v>
      </c>
      <c r="BK8" s="30">
        <v>54248.467729162003</v>
      </c>
      <c r="BL8" s="30">
        <v>56461.294945371563</v>
      </c>
      <c r="BM8" s="30">
        <v>58184.146833345956</v>
      </c>
      <c r="BN8" s="30">
        <v>59905.08639431031</v>
      </c>
      <c r="BO8" s="30">
        <v>61999.57069270729</v>
      </c>
      <c r="BP8" s="30">
        <v>63558.490577649725</v>
      </c>
      <c r="BQ8" s="30">
        <v>63167.617887218912</v>
      </c>
      <c r="BR8" s="30">
        <v>65262.438080962056</v>
      </c>
      <c r="BS8" s="30">
        <v>64240.551958498618</v>
      </c>
      <c r="BT8" s="30">
        <v>63004.919549342005</v>
      </c>
      <c r="BU8" s="30">
        <v>65457.14569482606</v>
      </c>
      <c r="BV8" s="30">
        <v>66215.017419477139</v>
      </c>
      <c r="BW8" s="30"/>
      <c r="BX8" s="30">
        <v>68418.865120358634</v>
      </c>
      <c r="BY8" s="17">
        <v>38494</v>
      </c>
      <c r="BZ8" s="8">
        <v>39607.423267758684</v>
      </c>
      <c r="CA8" s="8">
        <v>41428.927804774961</v>
      </c>
      <c r="CB8" s="8">
        <v>42412</v>
      </c>
      <c r="CC8" s="8">
        <v>43843</v>
      </c>
      <c r="CD8" s="8">
        <v>44991</v>
      </c>
      <c r="CE8" s="8">
        <v>46561.205454883595</v>
      </c>
      <c r="CF8" s="8">
        <v>47478.83717761044</v>
      </c>
      <c r="CG8" s="8">
        <v>49280</v>
      </c>
      <c r="CH8" s="30">
        <v>50711</v>
      </c>
      <c r="CI8" s="30">
        <v>52104.632570781665</v>
      </c>
      <c r="CJ8" s="30">
        <v>52421.687692365602</v>
      </c>
      <c r="CK8" s="30">
        <v>54117.98205246526</v>
      </c>
      <c r="CL8" s="30">
        <v>55155.145019145966</v>
      </c>
      <c r="CM8" s="30">
        <v>57626.328320494191</v>
      </c>
      <c r="CN8" s="30">
        <v>59871.25642263495</v>
      </c>
      <c r="CO8" s="30">
        <v>61363.920638229269</v>
      </c>
      <c r="CP8" s="30">
        <v>61660.461744727807</v>
      </c>
      <c r="CQ8" s="30">
        <v>61597.011568183159</v>
      </c>
      <c r="CR8" s="30">
        <v>62004.409266607043</v>
      </c>
      <c r="CS8" s="30">
        <v>59419.746571728123</v>
      </c>
      <c r="CT8" s="30">
        <v>61886.090418203363</v>
      </c>
      <c r="CU8" s="30">
        <v>62912.995245258695</v>
      </c>
      <c r="CV8" s="30"/>
      <c r="CW8" s="30">
        <v>62828.858366212342</v>
      </c>
      <c r="CX8" s="17">
        <v>37406</v>
      </c>
      <c r="CY8" s="8">
        <v>38239.074429162203</v>
      </c>
      <c r="CZ8" s="8">
        <v>39737.8311155107</v>
      </c>
      <c r="DA8" s="8">
        <v>40698</v>
      </c>
      <c r="DB8" s="8">
        <v>42197</v>
      </c>
      <c r="DC8" s="8">
        <v>43408</v>
      </c>
      <c r="DD8" s="8">
        <v>44519.878918109585</v>
      </c>
      <c r="DE8" s="8">
        <v>45530.932481284603</v>
      </c>
      <c r="DF8" s="8">
        <v>46739.946124385118</v>
      </c>
      <c r="DG8" s="30">
        <v>47917.958727730664</v>
      </c>
      <c r="DH8" s="30">
        <v>48699.713803754683</v>
      </c>
      <c r="DI8" s="30">
        <v>49297.962752758714</v>
      </c>
      <c r="DJ8" s="30">
        <v>50274.829983374235</v>
      </c>
      <c r="DK8" s="30">
        <v>52233.129653485514</v>
      </c>
      <c r="DL8" s="30">
        <v>54405.529092689867</v>
      </c>
      <c r="DM8" s="30">
        <v>57000.111538273843</v>
      </c>
      <c r="DN8" s="30">
        <v>57874.349344080241</v>
      </c>
      <c r="DO8" s="73">
        <v>58640.492704222183</v>
      </c>
      <c r="DP8" s="73">
        <v>59803.985499071277</v>
      </c>
      <c r="DQ8" s="30">
        <v>59815.634086341001</v>
      </c>
      <c r="DR8" s="30">
        <v>58385.543259532729</v>
      </c>
      <c r="DS8" s="30">
        <v>61532.584383175286</v>
      </c>
      <c r="DT8" s="30">
        <v>59462.544030913159</v>
      </c>
      <c r="DU8" s="30"/>
      <c r="DV8" s="30">
        <v>63346.349762497171</v>
      </c>
      <c r="DW8" s="17">
        <v>35877</v>
      </c>
      <c r="DX8" s="8">
        <v>36288.624068088699</v>
      </c>
      <c r="DY8" s="8">
        <v>38013.316786606003</v>
      </c>
      <c r="DZ8" s="8">
        <v>39572</v>
      </c>
      <c r="EA8" s="8">
        <v>40979</v>
      </c>
      <c r="EB8" s="8">
        <v>42358</v>
      </c>
      <c r="EC8" s="8">
        <v>44542.032171503008</v>
      </c>
      <c r="ED8" s="8">
        <v>46147.813269150734</v>
      </c>
      <c r="EE8" s="8">
        <v>48142.325152969934</v>
      </c>
      <c r="EF8" s="30">
        <v>43549</v>
      </c>
      <c r="EG8" s="30">
        <v>49926.94639124161</v>
      </c>
      <c r="EH8" s="30">
        <v>49260.219274603456</v>
      </c>
      <c r="EI8" s="30">
        <v>51318.277211634224</v>
      </c>
      <c r="EJ8" s="30">
        <v>53456</v>
      </c>
      <c r="EK8" s="30">
        <v>54936.520782623571</v>
      </c>
      <c r="EL8" s="30">
        <v>56061.889281231131</v>
      </c>
      <c r="EM8" s="30">
        <v>57307.543573748415</v>
      </c>
      <c r="EN8" s="30">
        <v>57755.258250489518</v>
      </c>
      <c r="EO8" s="30">
        <v>57684.047198899352</v>
      </c>
      <c r="EP8" s="30">
        <v>58228.200448451011</v>
      </c>
      <c r="EQ8" s="30">
        <v>57413.247963483256</v>
      </c>
      <c r="ER8" s="30">
        <v>58041.930063400541</v>
      </c>
      <c r="ES8" s="30">
        <v>57361.093470231019</v>
      </c>
      <c r="ET8" s="30"/>
      <c r="EU8" s="30">
        <v>60535.285595924885</v>
      </c>
    </row>
    <row r="9" spans="1:151">
      <c r="A9" s="2"/>
      <c r="B9" s="18"/>
      <c r="C9" s="9"/>
      <c r="D9" s="9"/>
      <c r="E9" s="9"/>
      <c r="F9" s="9"/>
      <c r="G9" s="9"/>
      <c r="H9" s="9"/>
      <c r="I9" s="9"/>
      <c r="J9" s="9"/>
      <c r="K9" s="28"/>
      <c r="L9" s="28"/>
      <c r="M9" s="28"/>
      <c r="N9" s="24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8"/>
      <c r="AB9" s="28"/>
      <c r="AC9" s="9"/>
      <c r="AD9" s="9"/>
      <c r="AE9" s="9"/>
      <c r="AF9" s="9"/>
      <c r="AG9" s="9"/>
      <c r="AH9" s="9"/>
      <c r="AI9" s="9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18"/>
      <c r="BA9" s="9"/>
      <c r="BB9" s="9"/>
      <c r="BC9" s="9"/>
      <c r="BD9" s="9"/>
      <c r="BE9" s="9"/>
      <c r="BF9" s="9"/>
      <c r="BG9" s="9"/>
      <c r="BH9" s="9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18"/>
      <c r="BZ9" s="9"/>
      <c r="CA9" s="9"/>
      <c r="CB9" s="9"/>
      <c r="CC9" s="9"/>
      <c r="CD9" s="9"/>
      <c r="CE9" s="9"/>
      <c r="CF9" s="9"/>
      <c r="CG9" s="9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18"/>
      <c r="CY9" s="9"/>
      <c r="CZ9" s="9"/>
      <c r="DA9" s="9"/>
      <c r="DB9" s="9"/>
      <c r="DC9" s="9"/>
      <c r="DD9" s="9"/>
      <c r="DE9" s="9"/>
      <c r="DF9" s="9"/>
      <c r="DG9" s="28"/>
      <c r="DH9" s="28"/>
      <c r="DI9" s="28"/>
      <c r="DJ9" s="28"/>
      <c r="DK9" s="28"/>
      <c r="DL9" s="28"/>
      <c r="DM9" s="28"/>
      <c r="DN9" s="28"/>
      <c r="DO9" s="74"/>
      <c r="DP9" s="74"/>
      <c r="DQ9" s="28"/>
      <c r="DR9" s="28"/>
      <c r="DS9" s="28"/>
      <c r="DT9" s="28"/>
      <c r="DU9" s="28"/>
      <c r="DV9" s="28"/>
      <c r="DW9" s="18"/>
      <c r="DX9" s="9"/>
      <c r="DY9" s="9"/>
      <c r="DZ9" s="9"/>
      <c r="EA9" s="9"/>
      <c r="EB9" s="9"/>
      <c r="EC9" s="9"/>
      <c r="ED9" s="9"/>
      <c r="EE9" s="9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</row>
    <row r="10" spans="1:151">
      <c r="A10" s="2" t="s">
        <v>9</v>
      </c>
      <c r="B10" s="16">
        <v>43803.389339682202</v>
      </c>
      <c r="C10" s="7">
        <v>45846.651377484101</v>
      </c>
      <c r="D10" s="7">
        <v>48555.714607374102</v>
      </c>
      <c r="E10" s="7">
        <v>48631</v>
      </c>
      <c r="F10" s="7">
        <v>49786.04462690388</v>
      </c>
      <c r="G10" s="7">
        <v>50619</v>
      </c>
      <c r="H10" s="7">
        <v>54751.617656476898</v>
      </c>
      <c r="I10" s="7">
        <v>56671.470067436858</v>
      </c>
      <c r="J10" s="7">
        <v>62064.751020395299</v>
      </c>
      <c r="K10" s="29">
        <v>59750.825414514038</v>
      </c>
      <c r="L10" s="29">
        <v>64551.042901299275</v>
      </c>
      <c r="M10" s="29">
        <v>64743.563583107629</v>
      </c>
      <c r="N10" s="65">
        <v>70389.128149595956</v>
      </c>
      <c r="O10" s="38">
        <v>72764.469323725556</v>
      </c>
      <c r="P10" s="38">
        <v>78306.488548816211</v>
      </c>
      <c r="Q10" s="38">
        <v>81867.361095706394</v>
      </c>
      <c r="R10" s="38">
        <v>79903.462769987062</v>
      </c>
      <c r="S10" s="38">
        <v>79795.660453619479</v>
      </c>
      <c r="T10" s="38">
        <v>81186.655495792074</v>
      </c>
      <c r="U10" s="38">
        <v>84704.293575723961</v>
      </c>
      <c r="V10" s="38">
        <v>83303.098039770543</v>
      </c>
      <c r="W10" s="38">
        <v>85530.592880186232</v>
      </c>
      <c r="X10" s="38">
        <v>87512.111851851849</v>
      </c>
      <c r="Y10" s="38"/>
      <c r="Z10" s="38">
        <v>90679.997167138805</v>
      </c>
      <c r="AA10" s="16">
        <v>43521.933115510299</v>
      </c>
      <c r="AB10" s="29">
        <v>44666.590722035202</v>
      </c>
      <c r="AC10" s="7">
        <v>47015.202700269998</v>
      </c>
      <c r="AD10" s="7">
        <v>47474</v>
      </c>
      <c r="AE10" s="7">
        <v>50736.525892150778</v>
      </c>
      <c r="AF10" s="7">
        <v>51838</v>
      </c>
      <c r="AG10" s="7">
        <v>52690.616755703704</v>
      </c>
      <c r="AH10" s="7">
        <v>54858.156644837545</v>
      </c>
      <c r="AI10" s="7">
        <v>56922.471919481482</v>
      </c>
      <c r="AJ10" s="29">
        <v>56806.260094368234</v>
      </c>
      <c r="AK10" s="29">
        <v>59209.122978399995</v>
      </c>
      <c r="AL10" s="29">
        <v>59244.515413574009</v>
      </c>
      <c r="AM10" s="29">
        <v>63753.025363247223</v>
      </c>
      <c r="AN10" s="38">
        <v>67246.092023785706</v>
      </c>
      <c r="AO10" s="38">
        <v>70079.635827177684</v>
      </c>
      <c r="AP10" s="38">
        <v>73718.984947404853</v>
      </c>
      <c r="AQ10" s="38">
        <v>74019.012699337749</v>
      </c>
      <c r="AR10" s="38">
        <v>74941.678860066007</v>
      </c>
      <c r="AS10" s="38">
        <v>77123.619475907588</v>
      </c>
      <c r="AT10" s="38">
        <v>80268.939691503256</v>
      </c>
      <c r="AU10" s="38">
        <v>84984.927878017232</v>
      </c>
      <c r="AV10" s="38">
        <v>89279.468937521233</v>
      </c>
      <c r="AW10" s="38">
        <v>90403.623109347885</v>
      </c>
      <c r="AX10" s="38"/>
      <c r="AY10" s="38">
        <v>92852.281609195401</v>
      </c>
      <c r="AZ10" s="16">
        <v>38728.1052631579</v>
      </c>
      <c r="BA10" s="7">
        <v>40502.226981818203</v>
      </c>
      <c r="BB10" s="7">
        <v>42477.157720057701</v>
      </c>
      <c r="BC10" s="7">
        <v>42439</v>
      </c>
      <c r="BD10" s="7">
        <v>43462.872908424339</v>
      </c>
      <c r="BE10" s="7">
        <v>45133</v>
      </c>
      <c r="BF10" s="7">
        <v>47434.447214004285</v>
      </c>
      <c r="BG10" s="7">
        <v>47679.107533890063</v>
      </c>
      <c r="BH10" s="7">
        <v>50582.20847812001</v>
      </c>
      <c r="BI10" s="29">
        <v>49903.822978598597</v>
      </c>
      <c r="BJ10" s="29">
        <v>51712.467064023673</v>
      </c>
      <c r="BK10" s="29">
        <v>51451.302685136405</v>
      </c>
      <c r="BL10" s="29">
        <v>53508.680029201103</v>
      </c>
      <c r="BM10" s="38">
        <v>55486.57247341051</v>
      </c>
      <c r="BN10" s="38">
        <v>56963.101298704074</v>
      </c>
      <c r="BO10" s="38">
        <v>59201.371054774543</v>
      </c>
      <c r="BP10" s="38">
        <v>60577.678552142388</v>
      </c>
      <c r="BQ10" s="38">
        <v>61091.586803418802</v>
      </c>
      <c r="BR10" s="38">
        <v>61003.221698644287</v>
      </c>
      <c r="BS10" s="38">
        <v>62356.524951547071</v>
      </c>
      <c r="BT10" s="38">
        <v>60592.178399969809</v>
      </c>
      <c r="BU10" s="38">
        <v>74959.590784934597</v>
      </c>
      <c r="BV10" s="38">
        <v>61386.018707482988</v>
      </c>
      <c r="BW10" s="38"/>
      <c r="BX10" s="38">
        <v>62683.044244141129</v>
      </c>
      <c r="BY10" s="16">
        <v>36157.434565434603</v>
      </c>
      <c r="BZ10" s="7">
        <v>37772.473735566797</v>
      </c>
      <c r="CA10" s="7">
        <v>39599.785309845902</v>
      </c>
      <c r="CB10" s="7">
        <v>37366</v>
      </c>
      <c r="CC10" s="7">
        <v>40301.20364567521</v>
      </c>
      <c r="CD10" s="7">
        <v>40599</v>
      </c>
      <c r="CE10" s="7">
        <v>44117.30553610644</v>
      </c>
      <c r="CF10" s="7">
        <v>45180.270415967527</v>
      </c>
      <c r="CG10" s="7">
        <v>48673.402008777972</v>
      </c>
      <c r="CH10" s="29">
        <v>46547.522982450704</v>
      </c>
      <c r="CI10" s="29">
        <v>49165.917178967327</v>
      </c>
      <c r="CJ10" s="29">
        <v>49075.686989938025</v>
      </c>
      <c r="CK10" s="29">
        <v>50743.355901182025</v>
      </c>
      <c r="CL10" s="38">
        <v>54268.546945677692</v>
      </c>
      <c r="CM10" s="38">
        <v>59498.668428169003</v>
      </c>
      <c r="CN10" s="38">
        <v>62336.505910551183</v>
      </c>
      <c r="CO10" s="38">
        <v>62169.943204538569</v>
      </c>
      <c r="CP10" s="38">
        <v>63263.786931221715</v>
      </c>
      <c r="CQ10" s="38">
        <v>63609.936787779436</v>
      </c>
      <c r="CR10" s="38">
        <v>64709.676069096211</v>
      </c>
      <c r="CS10" s="38">
        <v>61695.646723505648</v>
      </c>
      <c r="CT10" s="38">
        <v>70336.697972393187</v>
      </c>
      <c r="CU10" s="38">
        <v>68905.406518282995</v>
      </c>
      <c r="CV10" s="38"/>
      <c r="CW10" s="38">
        <v>67081.645228697467</v>
      </c>
      <c r="CX10" s="16">
        <v>34957.682939451399</v>
      </c>
      <c r="CY10" s="7">
        <v>36405.655133017797</v>
      </c>
      <c r="CZ10" s="7">
        <v>38095.585736677102</v>
      </c>
      <c r="DA10" s="7">
        <v>38366</v>
      </c>
      <c r="DB10" s="7">
        <v>39655.559890387325</v>
      </c>
      <c r="DC10" s="7">
        <v>39916</v>
      </c>
      <c r="DD10" s="7">
        <v>41840.704322324324</v>
      </c>
      <c r="DE10" s="7">
        <v>43740.873329096386</v>
      </c>
      <c r="DF10" s="7">
        <v>45287.724866323908</v>
      </c>
      <c r="DG10" s="29">
        <v>45512.572536227395</v>
      </c>
      <c r="DH10" s="29">
        <v>46983.909275274731</v>
      </c>
      <c r="DI10" s="29">
        <v>47387.901795628422</v>
      </c>
      <c r="DJ10" s="29">
        <v>48081.070549404387</v>
      </c>
      <c r="DK10" s="38">
        <v>48947.629486060607</v>
      </c>
      <c r="DL10" s="38">
        <v>52924.726086956522</v>
      </c>
      <c r="DM10" s="38">
        <v>55076.52866839827</v>
      </c>
      <c r="DN10" s="38">
        <v>56361.513359336095</v>
      </c>
      <c r="DO10" s="38">
        <v>56072.135406349211</v>
      </c>
      <c r="DP10" s="38">
        <v>56738.445081967213</v>
      </c>
      <c r="DQ10" s="38">
        <v>57820.84978902954</v>
      </c>
      <c r="DR10" s="38">
        <v>51426.075672801329</v>
      </c>
      <c r="DS10" s="38">
        <v>60857.880456349209</v>
      </c>
      <c r="DT10" s="38">
        <v>60746.05378973105</v>
      </c>
      <c r="DU10" s="38"/>
      <c r="DV10" s="38">
        <v>63951.313701923078</v>
      </c>
      <c r="DW10" s="16">
        <v>37453.899300699297</v>
      </c>
      <c r="DX10" s="7">
        <v>39217.430622009597</v>
      </c>
      <c r="DY10" s="7">
        <v>43187.5270092227</v>
      </c>
      <c r="DZ10" s="7">
        <v>43664</v>
      </c>
      <c r="EA10" s="7">
        <v>45384.948762686567</v>
      </c>
      <c r="EB10" s="7">
        <v>44577</v>
      </c>
      <c r="EC10" s="7">
        <v>51543.767048831163</v>
      </c>
      <c r="ED10" s="7">
        <v>51848.437425853663</v>
      </c>
      <c r="EE10" s="7">
        <v>53518.867001298699</v>
      </c>
      <c r="EF10" s="29">
        <v>57727</v>
      </c>
      <c r="EG10" s="29">
        <v>69215.262983636363</v>
      </c>
      <c r="EH10" s="29">
        <v>58589.763143692311</v>
      </c>
      <c r="EI10" s="29">
        <v>56282.660479375001</v>
      </c>
      <c r="EJ10" s="30">
        <v>61585</v>
      </c>
      <c r="EK10" s="38">
        <v>63247.59869365854</v>
      </c>
      <c r="EL10" s="38">
        <v>67262.561502325581</v>
      </c>
      <c r="EM10" s="38">
        <v>67948.669619277105</v>
      </c>
      <c r="EN10" s="38">
        <v>68440.106785365861</v>
      </c>
      <c r="EO10" s="38">
        <v>68725.878179069769</v>
      </c>
      <c r="EP10" s="38">
        <v>69460.827164705886</v>
      </c>
      <c r="EQ10" s="38">
        <v>67796.111527918867</v>
      </c>
      <c r="ER10" s="38">
        <v>69872.388749206322</v>
      </c>
      <c r="ES10" s="38">
        <v>71288.868874172185</v>
      </c>
      <c r="ET10" s="38"/>
      <c r="EU10" s="38">
        <v>74415.188976377962</v>
      </c>
    </row>
    <row r="11" spans="1:151">
      <c r="A11" s="2" t="s">
        <v>10</v>
      </c>
      <c r="B11" s="16">
        <v>43334.173302646697</v>
      </c>
      <c r="C11" s="7">
        <v>45244.735957590798</v>
      </c>
      <c r="D11" s="7">
        <v>46177.500400228702</v>
      </c>
      <c r="E11" s="7">
        <v>48087</v>
      </c>
      <c r="F11" s="7">
        <v>49172.491251818181</v>
      </c>
      <c r="G11" s="7">
        <v>51589</v>
      </c>
      <c r="H11" s="7">
        <v>54084.874294962967</v>
      </c>
      <c r="I11" s="7">
        <v>57889.218414085597</v>
      </c>
      <c r="J11" s="7">
        <v>59573.156628339486</v>
      </c>
      <c r="K11" s="29" t="s">
        <v>28</v>
      </c>
      <c r="L11" s="29" t="s">
        <v>28</v>
      </c>
      <c r="M11" s="29" t="s">
        <v>28</v>
      </c>
      <c r="N11" s="65">
        <v>66500.179573324989</v>
      </c>
      <c r="O11" s="38">
        <v>68860.937197767955</v>
      </c>
      <c r="P11" s="38">
        <v>72470.768712849414</v>
      </c>
      <c r="Q11" s="38">
        <v>75399.75968993135</v>
      </c>
      <c r="R11" s="38">
        <v>79570.061831009778</v>
      </c>
      <c r="S11" s="38">
        <v>76750.922739427304</v>
      </c>
      <c r="T11" s="38">
        <v>77922.003020168064</v>
      </c>
      <c r="U11" s="38">
        <v>79119.94406444022</v>
      </c>
      <c r="V11" s="38">
        <v>70270.458487172742</v>
      </c>
      <c r="W11" s="38">
        <v>79333.524842542582</v>
      </c>
      <c r="X11" s="38">
        <v>82517.242546333611</v>
      </c>
      <c r="Y11" s="38"/>
      <c r="Z11" s="38">
        <v>87038.132988357043</v>
      </c>
      <c r="AA11" s="16" t="s">
        <v>28</v>
      </c>
      <c r="AB11" s="29" t="s">
        <v>28</v>
      </c>
      <c r="AC11" s="7" t="s">
        <v>28</v>
      </c>
      <c r="AD11" s="7" t="s">
        <v>28</v>
      </c>
      <c r="AE11" s="7" t="s">
        <v>28</v>
      </c>
      <c r="AF11" s="7" t="s">
        <v>28</v>
      </c>
      <c r="AG11" s="7" t="s">
        <v>28</v>
      </c>
      <c r="AH11" s="7" t="s">
        <v>28</v>
      </c>
      <c r="AI11" s="7" t="s">
        <v>28</v>
      </c>
      <c r="AJ11" s="29">
        <v>60899.131761329991</v>
      </c>
      <c r="AK11" s="29">
        <v>62801.938326068266</v>
      </c>
      <c r="AL11" s="29">
        <v>63955.256742601014</v>
      </c>
      <c r="AM11" s="29" t="s">
        <v>28</v>
      </c>
      <c r="AN11" s="29" t="s">
        <v>28</v>
      </c>
      <c r="AO11" s="29" t="s">
        <v>28</v>
      </c>
      <c r="AP11" s="29" t="s">
        <v>28</v>
      </c>
      <c r="AQ11" s="38" t="s">
        <v>28</v>
      </c>
      <c r="AR11" s="29" t="s">
        <v>28</v>
      </c>
      <c r="AS11" s="29" t="s">
        <v>28</v>
      </c>
      <c r="AT11" s="38" t="s">
        <v>28</v>
      </c>
      <c r="AU11" s="38" t="s">
        <v>28</v>
      </c>
      <c r="AV11" s="38" t="s">
        <v>28</v>
      </c>
      <c r="AW11" s="38">
        <v>67595.106096408315</v>
      </c>
      <c r="AX11" s="38"/>
      <c r="AY11" s="38">
        <v>66826.873747494988</v>
      </c>
      <c r="AZ11" s="16">
        <v>39627.466864377799</v>
      </c>
      <c r="BA11" s="7">
        <v>40710.907254361802</v>
      </c>
      <c r="BB11" s="7">
        <v>40456.893165813097</v>
      </c>
      <c r="BC11" s="7">
        <v>41256</v>
      </c>
      <c r="BD11" s="7">
        <v>42999.794056060608</v>
      </c>
      <c r="BE11" s="7">
        <v>43483</v>
      </c>
      <c r="BF11" s="7">
        <v>45348.49530867298</v>
      </c>
      <c r="BG11" s="7">
        <v>48417.633330511213</v>
      </c>
      <c r="BH11" s="7">
        <v>48555.58634136249</v>
      </c>
      <c r="BI11" s="29">
        <v>49577.453144656247</v>
      </c>
      <c r="BJ11" s="29">
        <v>49459.93731446677</v>
      </c>
      <c r="BK11" s="29">
        <v>49508.392647822366</v>
      </c>
      <c r="BL11" s="29">
        <v>52233.955226471422</v>
      </c>
      <c r="BM11" s="38">
        <v>54170.456074798334</v>
      </c>
      <c r="BN11" s="29">
        <v>55616.360548257973</v>
      </c>
      <c r="BO11" s="29">
        <v>58127.522355359557</v>
      </c>
      <c r="BP11" s="38">
        <v>59366.51009589871</v>
      </c>
      <c r="BQ11" s="38">
        <v>56676.902067578128</v>
      </c>
      <c r="BR11" s="38">
        <v>57765.180917686172</v>
      </c>
      <c r="BS11" s="38">
        <v>60030.391081472146</v>
      </c>
      <c r="BT11" s="38">
        <v>57857.70059108697</v>
      </c>
      <c r="BU11" s="38">
        <v>60708.371080291981</v>
      </c>
      <c r="BV11" s="38">
        <v>60235.264811558751</v>
      </c>
      <c r="BW11" s="38"/>
      <c r="BX11" s="38">
        <v>62353.902623950045</v>
      </c>
      <c r="BY11" s="16">
        <v>39106.995026250297</v>
      </c>
      <c r="BZ11" s="7">
        <v>39466.999465240602</v>
      </c>
      <c r="CA11" s="7" t="s">
        <v>28</v>
      </c>
      <c r="CB11" s="7" t="s">
        <v>28</v>
      </c>
      <c r="CC11" s="7" t="s">
        <v>28</v>
      </c>
      <c r="CD11" s="7" t="s">
        <v>28</v>
      </c>
      <c r="CE11" s="7" t="s">
        <v>28</v>
      </c>
      <c r="CF11" s="7" t="s">
        <v>28</v>
      </c>
      <c r="CG11" s="7" t="s">
        <v>28</v>
      </c>
      <c r="CH11" s="29" t="s">
        <v>28</v>
      </c>
      <c r="CI11" s="29" t="s">
        <v>28</v>
      </c>
      <c r="CJ11" s="29" t="s">
        <v>28</v>
      </c>
      <c r="CK11" s="29" t="s">
        <v>28</v>
      </c>
      <c r="CL11" s="38">
        <v>49888.157953607741</v>
      </c>
      <c r="CM11" s="29">
        <v>52093.31823137615</v>
      </c>
      <c r="CN11" s="29">
        <v>52273.388182191782</v>
      </c>
      <c r="CO11" s="38">
        <v>52446.526155053922</v>
      </c>
      <c r="CP11" s="38">
        <v>50929.420572222218</v>
      </c>
      <c r="CQ11" s="38">
        <v>52555.77495040519</v>
      </c>
      <c r="CR11" s="38">
        <v>53198.244017332305</v>
      </c>
      <c r="CS11" s="38">
        <v>51880.543603128885</v>
      </c>
      <c r="CT11" s="38">
        <v>52583.911144207683</v>
      </c>
      <c r="CU11" s="38">
        <v>57255.186792452834</v>
      </c>
      <c r="CV11" s="38"/>
      <c r="CW11" s="38">
        <v>57329.355817378499</v>
      </c>
      <c r="CX11" s="16">
        <v>37108.114308768199</v>
      </c>
      <c r="CY11" s="7">
        <v>37205.340374331601</v>
      </c>
      <c r="CZ11" s="7">
        <v>38291.848036578798</v>
      </c>
      <c r="DA11" s="7">
        <v>39223</v>
      </c>
      <c r="DB11" s="7">
        <v>40387.200382127659</v>
      </c>
      <c r="DC11" s="7">
        <v>41367</v>
      </c>
      <c r="DD11" s="7">
        <v>42991.728649890108</v>
      </c>
      <c r="DE11" s="7">
        <v>43900.888293846154</v>
      </c>
      <c r="DF11" s="7">
        <v>44494.853262199176</v>
      </c>
      <c r="DG11" s="29">
        <v>46323.446010590553</v>
      </c>
      <c r="DH11" s="29">
        <v>47421.322514661362</v>
      </c>
      <c r="DI11" s="29">
        <v>47443.339480228577</v>
      </c>
      <c r="DJ11" s="29">
        <v>47691.368451286762</v>
      </c>
      <c r="DK11" s="38">
        <v>46169.74187441379</v>
      </c>
      <c r="DL11" s="29">
        <v>47022.91555657718</v>
      </c>
      <c r="DM11" s="29">
        <v>48824.431484385386</v>
      </c>
      <c r="DN11" s="38">
        <v>48834.279676994731</v>
      </c>
      <c r="DO11" s="38">
        <v>49369.912337419351</v>
      </c>
      <c r="DP11" s="38">
        <v>47699.961701986758</v>
      </c>
      <c r="DQ11" s="38">
        <v>48177.412956441556</v>
      </c>
      <c r="DR11" s="38">
        <v>36188.993122910797</v>
      </c>
      <c r="DS11" s="38">
        <v>71600.97514284424</v>
      </c>
      <c r="DT11" s="38">
        <v>49584.754527162979</v>
      </c>
      <c r="DU11" s="38"/>
      <c r="DV11" s="38">
        <v>51166.915012406949</v>
      </c>
      <c r="DW11" s="16">
        <v>33641.911797879497</v>
      </c>
      <c r="DX11" s="7">
        <v>35081.184204816702</v>
      </c>
      <c r="DY11" s="7">
        <v>35503.8329519451</v>
      </c>
      <c r="DZ11" s="7">
        <v>36611</v>
      </c>
      <c r="EA11" s="7">
        <v>37508.092933842483</v>
      </c>
      <c r="EB11" s="7">
        <v>37600</v>
      </c>
      <c r="EC11" s="7">
        <v>38552.780899238751</v>
      </c>
      <c r="ED11" s="7">
        <v>39732.253338251743</v>
      </c>
      <c r="EE11" s="7">
        <v>41483.727718055561</v>
      </c>
      <c r="EF11" s="29">
        <v>39859</v>
      </c>
      <c r="EG11" s="29">
        <v>42629.017406326529</v>
      </c>
      <c r="EH11" s="29">
        <v>42907.387223448277</v>
      </c>
      <c r="EI11" s="29">
        <v>43246.327859867546</v>
      </c>
      <c r="EJ11" s="38">
        <v>45543.130604634141</v>
      </c>
      <c r="EK11" s="29">
        <v>46082.533916375003</v>
      </c>
      <c r="EL11" s="29">
        <v>46396.539960975613</v>
      </c>
      <c r="EM11" s="38">
        <v>51526.994595564189</v>
      </c>
      <c r="EN11" s="38">
        <v>51601.683674430373</v>
      </c>
      <c r="EO11" s="38">
        <v>52019.414833838382</v>
      </c>
      <c r="EP11" s="38">
        <v>53559.629735653201</v>
      </c>
      <c r="EQ11" s="38">
        <v>54666.311245567464</v>
      </c>
      <c r="ER11" s="38">
        <v>54975.070485222772</v>
      </c>
      <c r="ES11" s="38">
        <v>56225.573422957605</v>
      </c>
      <c r="ET11" s="38"/>
      <c r="EU11" s="38">
        <v>57704.149857402124</v>
      </c>
    </row>
    <row r="12" spans="1:151">
      <c r="A12" s="2" t="s">
        <v>25</v>
      </c>
      <c r="B12" s="16">
        <v>52536</v>
      </c>
      <c r="C12" s="7">
        <v>55600</v>
      </c>
      <c r="D12" s="7">
        <v>57215.743423580112</v>
      </c>
      <c r="E12" s="7">
        <v>59835</v>
      </c>
      <c r="F12" s="7">
        <v>62055</v>
      </c>
      <c r="G12" s="7">
        <v>64865</v>
      </c>
      <c r="H12" s="7">
        <v>69300</v>
      </c>
      <c r="I12" s="7">
        <v>68715.345496763126</v>
      </c>
      <c r="J12" s="7">
        <v>72911.276432137412</v>
      </c>
      <c r="K12" s="29">
        <v>75135</v>
      </c>
      <c r="L12" s="29">
        <v>76874.436727753055</v>
      </c>
      <c r="M12" s="29">
        <v>78818.301580199302</v>
      </c>
      <c r="N12" s="65">
        <v>81794.872063907227</v>
      </c>
      <c r="O12" s="38">
        <v>81687.663214781802</v>
      </c>
      <c r="P12" s="38">
        <v>86062.757400304399</v>
      </c>
      <c r="Q12" s="38">
        <v>90287.602610026865</v>
      </c>
      <c r="R12" s="38">
        <v>94492.73243903312</v>
      </c>
      <c r="S12" s="38">
        <v>98168.273375359713</v>
      </c>
      <c r="T12" s="38">
        <v>99645.742565186505</v>
      </c>
      <c r="U12" s="38">
        <v>103703.35957223696</v>
      </c>
      <c r="V12" s="38">
        <v>106525.09111591688</v>
      </c>
      <c r="W12" s="38">
        <v>106642.0298983817</v>
      </c>
      <c r="X12" s="38">
        <v>109694.79140219273</v>
      </c>
      <c r="Y12" s="38"/>
      <c r="Z12" s="38">
        <v>113542.53171709807</v>
      </c>
      <c r="AA12" s="16" t="s">
        <v>28</v>
      </c>
      <c r="AB12" s="29" t="s">
        <v>28</v>
      </c>
      <c r="AC12" s="7" t="s">
        <v>28</v>
      </c>
      <c r="AD12" s="7" t="s">
        <v>28</v>
      </c>
      <c r="AE12" s="7" t="s">
        <v>28</v>
      </c>
      <c r="AF12" s="7" t="s">
        <v>28</v>
      </c>
      <c r="AG12" s="7" t="s">
        <v>28</v>
      </c>
      <c r="AH12" s="7" t="s">
        <v>28</v>
      </c>
      <c r="AI12" s="7" t="s">
        <v>28</v>
      </c>
      <c r="AJ12" s="29" t="s">
        <v>28</v>
      </c>
      <c r="AK12" s="29" t="s">
        <v>28</v>
      </c>
      <c r="AL12" s="29" t="s">
        <v>28</v>
      </c>
      <c r="AM12" s="29" t="s">
        <v>28</v>
      </c>
      <c r="AN12" s="29" t="s">
        <v>28</v>
      </c>
      <c r="AO12" s="29" t="s">
        <v>28</v>
      </c>
      <c r="AP12" s="29" t="s">
        <v>28</v>
      </c>
      <c r="AQ12" s="38" t="s">
        <v>28</v>
      </c>
      <c r="AR12" s="29" t="s">
        <v>28</v>
      </c>
      <c r="AS12" s="29" t="s">
        <v>28</v>
      </c>
      <c r="AT12" s="38" t="s">
        <v>28</v>
      </c>
      <c r="AU12" s="38" t="s">
        <v>28</v>
      </c>
      <c r="AV12" s="38" t="s">
        <v>28</v>
      </c>
      <c r="AW12" s="38" t="s">
        <v>28</v>
      </c>
      <c r="AX12" s="38"/>
      <c r="AY12" s="38" t="s">
        <v>28</v>
      </c>
      <c r="AZ12" s="16" t="s">
        <v>28</v>
      </c>
      <c r="BA12" s="7" t="s">
        <v>28</v>
      </c>
      <c r="BB12" s="7" t="s">
        <v>28</v>
      </c>
      <c r="BC12" s="7" t="s">
        <v>28</v>
      </c>
      <c r="BD12" s="7" t="s">
        <v>28</v>
      </c>
      <c r="BE12" s="7" t="s">
        <v>28</v>
      </c>
      <c r="BF12" s="7" t="s">
        <v>28</v>
      </c>
      <c r="BG12" s="7" t="s">
        <v>28</v>
      </c>
      <c r="BH12" s="7" t="s">
        <v>28</v>
      </c>
      <c r="BI12" s="29" t="s">
        <v>28</v>
      </c>
      <c r="BJ12" s="29" t="s">
        <v>28</v>
      </c>
      <c r="BK12" s="29" t="s">
        <v>28</v>
      </c>
      <c r="BL12" s="29" t="s">
        <v>28</v>
      </c>
      <c r="BM12" s="29" t="s">
        <v>28</v>
      </c>
      <c r="BN12" s="7" t="s">
        <v>28</v>
      </c>
      <c r="BO12" s="7" t="s">
        <v>28</v>
      </c>
      <c r="BP12" s="38" t="s">
        <v>28</v>
      </c>
      <c r="BQ12" s="7" t="s">
        <v>28</v>
      </c>
      <c r="BR12" s="7" t="s">
        <v>28</v>
      </c>
      <c r="BS12" s="38" t="s">
        <v>28</v>
      </c>
      <c r="BT12" s="38">
        <v>69796.662074100634</v>
      </c>
      <c r="BU12" s="38">
        <v>67133.069545938677</v>
      </c>
      <c r="BV12" s="38">
        <v>64817.265306122448</v>
      </c>
      <c r="BW12" s="38"/>
      <c r="BX12" s="38">
        <v>72157.157082748949</v>
      </c>
      <c r="BY12" s="16">
        <v>36759</v>
      </c>
      <c r="BZ12" s="7">
        <v>37900</v>
      </c>
      <c r="CA12" s="7">
        <v>40552.557735739647</v>
      </c>
      <c r="CB12" s="7">
        <v>45699</v>
      </c>
      <c r="CC12" s="7">
        <v>47001</v>
      </c>
      <c r="CD12" s="7">
        <v>49936</v>
      </c>
      <c r="CE12" s="7">
        <v>50900</v>
      </c>
      <c r="CF12" s="7">
        <v>53443.989819135124</v>
      </c>
      <c r="CG12" s="7">
        <v>55432.768566127175</v>
      </c>
      <c r="CH12" s="31">
        <v>57275</v>
      </c>
      <c r="CI12" s="31">
        <v>56948.554592486769</v>
      </c>
      <c r="CJ12" s="31">
        <v>57151.180431621171</v>
      </c>
      <c r="CK12" s="29">
        <v>59429.717746927367</v>
      </c>
      <c r="CL12" s="38">
        <v>59573.424501920905</v>
      </c>
      <c r="CM12" s="29">
        <v>63369.68112698794</v>
      </c>
      <c r="CN12" s="29">
        <v>63977.042935869562</v>
      </c>
      <c r="CO12" s="38">
        <v>64361.428868393785</v>
      </c>
      <c r="CP12" s="38">
        <v>66510.541366315796</v>
      </c>
      <c r="CQ12" s="38">
        <v>65065.276523232329</v>
      </c>
      <c r="CR12" s="38">
        <v>63792.493450241549</v>
      </c>
      <c r="CS12" s="38" t="s">
        <v>28</v>
      </c>
      <c r="CT12" s="38" t="s">
        <v>28</v>
      </c>
      <c r="CU12" s="38" t="s">
        <v>28</v>
      </c>
      <c r="CV12" s="38"/>
      <c r="CW12" s="38" t="s">
        <v>28</v>
      </c>
      <c r="CX12" s="16" t="s">
        <v>28</v>
      </c>
      <c r="CY12" s="7" t="s">
        <v>28</v>
      </c>
      <c r="CZ12" s="7" t="s">
        <v>28</v>
      </c>
      <c r="DA12" s="7" t="s">
        <v>28</v>
      </c>
      <c r="DB12" s="7" t="s">
        <v>28</v>
      </c>
      <c r="DC12" s="7" t="s">
        <v>28</v>
      </c>
      <c r="DD12" s="7" t="s">
        <v>28</v>
      </c>
      <c r="DE12" s="7" t="s">
        <v>28</v>
      </c>
      <c r="DF12" s="7" t="s">
        <v>28</v>
      </c>
      <c r="DG12" s="29" t="s">
        <v>28</v>
      </c>
      <c r="DH12" s="29" t="s">
        <v>28</v>
      </c>
      <c r="DI12" s="29" t="s">
        <v>28</v>
      </c>
      <c r="DJ12" s="29" t="s">
        <v>28</v>
      </c>
      <c r="DK12" s="29" t="s">
        <v>28</v>
      </c>
      <c r="DL12" s="29" t="s">
        <v>28</v>
      </c>
      <c r="DM12" s="29" t="s">
        <v>28</v>
      </c>
      <c r="DN12" s="38" t="s">
        <v>28</v>
      </c>
      <c r="DO12" s="29" t="s">
        <v>28</v>
      </c>
      <c r="DP12" s="29" t="s">
        <v>28</v>
      </c>
      <c r="DQ12" s="38" t="s">
        <v>28</v>
      </c>
      <c r="DR12" s="38" t="s">
        <v>28</v>
      </c>
      <c r="DS12" s="38" t="s">
        <v>28</v>
      </c>
      <c r="DT12" s="38" t="s">
        <v>28</v>
      </c>
      <c r="DU12" s="38"/>
      <c r="DV12" s="38" t="s">
        <v>28</v>
      </c>
      <c r="DW12" s="16" t="s">
        <v>28</v>
      </c>
      <c r="DX12" s="7" t="s">
        <v>28</v>
      </c>
      <c r="DY12" s="7" t="s">
        <v>28</v>
      </c>
      <c r="DZ12" s="7" t="s">
        <v>28</v>
      </c>
      <c r="EA12" s="7" t="s">
        <v>28</v>
      </c>
      <c r="EB12" s="7" t="s">
        <v>28</v>
      </c>
      <c r="EC12" s="7" t="s">
        <v>28</v>
      </c>
      <c r="ED12" s="7" t="s">
        <v>28</v>
      </c>
      <c r="EE12" s="7" t="s">
        <v>28</v>
      </c>
      <c r="EF12" s="29" t="s">
        <v>28</v>
      </c>
      <c r="EG12" s="29" t="s">
        <v>28</v>
      </c>
      <c r="EH12" s="29" t="s">
        <v>28</v>
      </c>
      <c r="EI12" s="29" t="s">
        <v>28</v>
      </c>
      <c r="EJ12" s="29" t="s">
        <v>28</v>
      </c>
      <c r="EK12" s="29" t="s">
        <v>28</v>
      </c>
      <c r="EL12" s="29" t="s">
        <v>28</v>
      </c>
      <c r="EM12" s="38" t="s">
        <v>28</v>
      </c>
      <c r="EN12" s="29" t="s">
        <v>28</v>
      </c>
      <c r="EO12" s="29" t="s">
        <v>28</v>
      </c>
      <c r="EP12" s="38" t="s">
        <v>28</v>
      </c>
      <c r="EQ12" s="38" t="s">
        <v>28</v>
      </c>
      <c r="ER12" s="38" t="s">
        <v>28</v>
      </c>
      <c r="ES12" s="38" t="s">
        <v>28</v>
      </c>
      <c r="ET12" s="38"/>
      <c r="EU12" s="38" t="s">
        <v>28</v>
      </c>
    </row>
    <row r="13" spans="1:151">
      <c r="A13" s="2" t="s">
        <v>11</v>
      </c>
      <c r="B13" s="16">
        <v>47180.249719097999</v>
      </c>
      <c r="C13" s="7">
        <v>49175.069373639402</v>
      </c>
      <c r="D13" s="7">
        <v>52088.993478504199</v>
      </c>
      <c r="E13" s="7">
        <v>52970</v>
      </c>
      <c r="F13" s="7">
        <v>54781.663697971897</v>
      </c>
      <c r="G13" s="7">
        <v>55301</v>
      </c>
      <c r="H13" s="7">
        <v>58361.683516340046</v>
      </c>
      <c r="I13" s="7">
        <v>59057.068836572675</v>
      </c>
      <c r="J13" s="7">
        <v>62463.714960329467</v>
      </c>
      <c r="K13" s="29">
        <v>64717.484418374865</v>
      </c>
      <c r="L13" s="29">
        <v>67198.461105629074</v>
      </c>
      <c r="M13" s="29">
        <v>68269.454988154772</v>
      </c>
      <c r="N13" s="65">
        <v>71163.566562395819</v>
      </c>
      <c r="O13" s="38">
        <v>74227.240344963851</v>
      </c>
      <c r="P13" s="38">
        <v>77222.430236161366</v>
      </c>
      <c r="Q13" s="38">
        <v>76761.085371315188</v>
      </c>
      <c r="R13" s="38">
        <v>78879.211393297155</v>
      </c>
      <c r="S13" s="38">
        <v>80136.293242337037</v>
      </c>
      <c r="T13" s="38">
        <v>82114.445515932341</v>
      </c>
      <c r="U13" s="38">
        <v>84280.965103844472</v>
      </c>
      <c r="V13" s="38">
        <v>81948.839929893089</v>
      </c>
      <c r="W13" s="38">
        <v>85377.919847822413</v>
      </c>
      <c r="X13" s="38">
        <v>89386.79444709247</v>
      </c>
      <c r="Y13" s="38"/>
      <c r="Z13" s="38">
        <v>95240.590305395061</v>
      </c>
      <c r="AA13" s="16">
        <v>44699.027924713999</v>
      </c>
      <c r="AB13" s="29">
        <v>45902.1764917111</v>
      </c>
      <c r="AC13" s="7">
        <v>47658.592014899303</v>
      </c>
      <c r="AD13" s="7">
        <v>49595</v>
      </c>
      <c r="AE13" s="7">
        <v>51068.343547408011</v>
      </c>
      <c r="AF13" s="7">
        <v>54215</v>
      </c>
      <c r="AG13" s="7">
        <v>52527.945353306764</v>
      </c>
      <c r="AH13" s="7">
        <v>53778.583798036758</v>
      </c>
      <c r="AI13" s="7">
        <v>55777.924373708236</v>
      </c>
      <c r="AJ13" s="29">
        <v>58908.840639002097</v>
      </c>
      <c r="AK13" s="29">
        <v>60840.745331599508</v>
      </c>
      <c r="AL13" s="29">
        <v>62037.12097091195</v>
      </c>
      <c r="AM13" s="29">
        <v>63417.469304726284</v>
      </c>
      <c r="AN13" s="38">
        <v>68502.442227968408</v>
      </c>
      <c r="AO13" s="38">
        <v>71390.000076487981</v>
      </c>
      <c r="AP13" s="38">
        <v>73602.76549892906</v>
      </c>
      <c r="AQ13" s="38">
        <v>72372.082124589957</v>
      </c>
      <c r="AR13" s="38">
        <v>68760.949777424903</v>
      </c>
      <c r="AS13" s="38">
        <v>70789.5371002584</v>
      </c>
      <c r="AT13" s="38">
        <v>70891.363825721783</v>
      </c>
      <c r="AU13" s="38">
        <v>71663.756941113053</v>
      </c>
      <c r="AV13" s="38">
        <v>71714.182396673277</v>
      </c>
      <c r="AW13" s="38" t="s">
        <v>28</v>
      </c>
      <c r="AX13" s="38"/>
      <c r="AY13" s="38" t="s">
        <v>28</v>
      </c>
      <c r="AZ13" s="16">
        <v>41816.7154356061</v>
      </c>
      <c r="BA13" s="7">
        <v>41699.537463810098</v>
      </c>
      <c r="BB13" s="7">
        <v>45611.427007719802</v>
      </c>
      <c r="BC13" s="7">
        <v>46514</v>
      </c>
      <c r="BD13" s="7">
        <v>45161.792637843137</v>
      </c>
      <c r="BE13" s="7">
        <v>51030</v>
      </c>
      <c r="BF13" s="7">
        <v>49727.506967396148</v>
      </c>
      <c r="BG13" s="7">
        <v>50451.962962962964</v>
      </c>
      <c r="BH13" s="7">
        <v>52160.255578256874</v>
      </c>
      <c r="BI13" s="29">
        <v>54052.7190430419</v>
      </c>
      <c r="BJ13" s="29">
        <v>55949.706430774771</v>
      </c>
      <c r="BK13" s="29">
        <v>56500.508943781941</v>
      </c>
      <c r="BL13" s="29">
        <v>58303.137240258926</v>
      </c>
      <c r="BM13" s="38">
        <v>60826.631193045541</v>
      </c>
      <c r="BN13" s="38">
        <v>63947.939508623604</v>
      </c>
      <c r="BO13" s="38">
        <v>65165.856635955046</v>
      </c>
      <c r="BP13" s="38">
        <v>65796.983528526922</v>
      </c>
      <c r="BQ13" s="38">
        <v>65735.091774832137</v>
      </c>
      <c r="BR13" s="38">
        <v>66913.88671960785</v>
      </c>
      <c r="BS13" s="38">
        <v>68472.149521417334</v>
      </c>
      <c r="BT13" s="38">
        <v>68063.064339527598</v>
      </c>
      <c r="BU13" s="38">
        <v>69498.377568811236</v>
      </c>
      <c r="BV13" s="38">
        <v>72245.679300953241</v>
      </c>
      <c r="BW13" s="38"/>
      <c r="BX13" s="38">
        <v>71795.396433676928</v>
      </c>
      <c r="BY13" s="16">
        <v>39387.567593028703</v>
      </c>
      <c r="BZ13" s="7">
        <v>41778.0019895929</v>
      </c>
      <c r="CA13" s="7">
        <v>43409.436108353402</v>
      </c>
      <c r="CB13" s="7">
        <v>43311</v>
      </c>
      <c r="CC13" s="7">
        <v>47114.283771104972</v>
      </c>
      <c r="CD13" s="7">
        <v>44722</v>
      </c>
      <c r="CE13" s="7" t="s">
        <v>28</v>
      </c>
      <c r="CF13" s="7" t="s">
        <v>28</v>
      </c>
      <c r="CG13" s="7" t="s">
        <v>28</v>
      </c>
      <c r="CH13" s="29" t="s">
        <v>28</v>
      </c>
      <c r="CI13" s="29" t="s">
        <v>28</v>
      </c>
      <c r="CJ13" s="29" t="s">
        <v>28</v>
      </c>
      <c r="CK13" s="29" t="s">
        <v>28</v>
      </c>
      <c r="CL13" s="29" t="s">
        <v>28</v>
      </c>
      <c r="CM13" s="29" t="s">
        <v>28</v>
      </c>
      <c r="CN13" s="29" t="s">
        <v>28</v>
      </c>
      <c r="CO13" s="38">
        <v>67608.750789487531</v>
      </c>
      <c r="CP13" s="38">
        <v>63330.62202643678</v>
      </c>
      <c r="CQ13" s="38">
        <v>62745.088510991962</v>
      </c>
      <c r="CR13" s="38">
        <v>63623.862019796958</v>
      </c>
      <c r="CS13" s="38">
        <v>64433.206990673069</v>
      </c>
      <c r="CT13" s="38">
        <v>66377.832329891069</v>
      </c>
      <c r="CU13" s="38">
        <v>72392.568449197861</v>
      </c>
      <c r="CV13" s="38"/>
      <c r="CW13" s="38">
        <v>74251.73393045312</v>
      </c>
      <c r="CX13" s="16" t="s">
        <v>28</v>
      </c>
      <c r="CY13" s="7" t="s">
        <v>28</v>
      </c>
      <c r="CZ13" s="7" t="s">
        <v>28</v>
      </c>
      <c r="DA13" s="7" t="s">
        <v>28</v>
      </c>
      <c r="DB13" s="7" t="s">
        <v>28</v>
      </c>
      <c r="DC13" s="7" t="s">
        <v>28</v>
      </c>
      <c r="DD13" s="7">
        <v>48897.002607880306</v>
      </c>
      <c r="DE13" s="7">
        <v>47811.61912751678</v>
      </c>
      <c r="DF13" s="7">
        <v>51637.560944223609</v>
      </c>
      <c r="DG13" s="29">
        <v>52888.772299235672</v>
      </c>
      <c r="DH13" s="29">
        <v>54268.538374689262</v>
      </c>
      <c r="DI13" s="29">
        <v>52521.395833333336</v>
      </c>
      <c r="DJ13" s="29">
        <v>54967.856139547548</v>
      </c>
      <c r="DK13" s="38">
        <v>58157.362436284588</v>
      </c>
      <c r="DL13" s="29">
        <v>62980.959775035975</v>
      </c>
      <c r="DM13" s="29">
        <v>63726.391247058826</v>
      </c>
      <c r="DN13" s="38" t="s">
        <v>28</v>
      </c>
      <c r="DO13" s="29" t="s">
        <v>28</v>
      </c>
      <c r="DP13" s="29" t="s">
        <v>28</v>
      </c>
      <c r="DQ13" s="38" t="s">
        <v>28</v>
      </c>
      <c r="DR13" s="38" t="s">
        <v>28</v>
      </c>
      <c r="DS13" s="38" t="s">
        <v>28</v>
      </c>
      <c r="DT13" s="38">
        <v>71256.43359375</v>
      </c>
      <c r="DU13" s="38"/>
      <c r="DV13" s="38">
        <v>76576.617977528091</v>
      </c>
      <c r="DW13" s="16" t="s">
        <v>28</v>
      </c>
      <c r="DX13" s="7" t="s">
        <v>28</v>
      </c>
      <c r="DY13" s="7" t="s">
        <v>28</v>
      </c>
      <c r="DZ13" s="7" t="s">
        <v>28</v>
      </c>
      <c r="EA13" s="7" t="s">
        <v>28</v>
      </c>
      <c r="EB13" s="7" t="s">
        <v>28</v>
      </c>
      <c r="EC13" s="7" t="s">
        <v>28</v>
      </c>
      <c r="ED13" s="7" t="s">
        <v>28</v>
      </c>
      <c r="EE13" s="7" t="s">
        <v>28</v>
      </c>
      <c r="EF13" s="29">
        <v>39571</v>
      </c>
      <c r="EG13" s="29">
        <v>54243.4</v>
      </c>
      <c r="EH13" s="29">
        <v>53949.93548387097</v>
      </c>
      <c r="EI13" s="29">
        <v>59038.508923076923</v>
      </c>
      <c r="EJ13" s="38">
        <v>60735.892307692309</v>
      </c>
      <c r="EK13" s="29">
        <v>63036.664576865674</v>
      </c>
      <c r="EL13" s="29">
        <v>64657.885845410638</v>
      </c>
      <c r="EM13" s="38">
        <v>66210.791780821921</v>
      </c>
      <c r="EN13" s="38">
        <v>81165.366666666669</v>
      </c>
      <c r="EO13" s="38">
        <v>68274.343258591558</v>
      </c>
      <c r="EP13" s="38">
        <v>68101.646086956534</v>
      </c>
      <c r="EQ13" s="38">
        <v>70940.176470588238</v>
      </c>
      <c r="ER13" s="38">
        <v>73882.542857142864</v>
      </c>
      <c r="ES13" s="38">
        <v>74005.436974789918</v>
      </c>
      <c r="ET13" s="38"/>
      <c r="EU13" s="38">
        <v>74591.214285714275</v>
      </c>
    </row>
    <row r="14" spans="1:151">
      <c r="A14" s="2" t="s">
        <v>12</v>
      </c>
      <c r="B14" s="16">
        <v>47614.818840579697</v>
      </c>
      <c r="C14" s="7">
        <v>48591.449582530498</v>
      </c>
      <c r="D14" s="7">
        <v>51240.051746442397</v>
      </c>
      <c r="E14" s="7">
        <v>54439</v>
      </c>
      <c r="F14" s="7">
        <v>58006.036032217038</v>
      </c>
      <c r="G14" s="7">
        <v>60824</v>
      </c>
      <c r="H14" s="7">
        <v>64111.083013535092</v>
      </c>
      <c r="I14" s="7">
        <v>63856.048650836936</v>
      </c>
      <c r="J14" s="7">
        <v>65781.217145631686</v>
      </c>
      <c r="K14" s="29">
        <v>68148.110470723812</v>
      </c>
      <c r="L14" s="29">
        <v>70121.565343222828</v>
      </c>
      <c r="M14" s="29">
        <v>71113.854982340112</v>
      </c>
      <c r="N14" s="65">
        <v>71092.359273881186</v>
      </c>
      <c r="O14" s="38">
        <v>73861.636790769233</v>
      </c>
      <c r="P14" s="38">
        <v>76326.638111136708</v>
      </c>
      <c r="Q14" s="38">
        <v>76255.389176517914</v>
      </c>
      <c r="R14" s="38">
        <v>80930.748696721901</v>
      </c>
      <c r="S14" s="38">
        <v>82608.400718853911</v>
      </c>
      <c r="T14" s="38">
        <v>82834.245913112522</v>
      </c>
      <c r="U14" s="38">
        <v>83583.112568585304</v>
      </c>
      <c r="V14" s="38">
        <v>84414.551160254807</v>
      </c>
      <c r="W14" s="38">
        <v>85187.081795780876</v>
      </c>
      <c r="X14" s="38">
        <v>88950.443727959704</v>
      </c>
      <c r="Y14" s="38"/>
      <c r="Z14" s="38">
        <v>91650.889420863648</v>
      </c>
      <c r="AA14" s="16">
        <v>50834.704989154001</v>
      </c>
      <c r="AB14" s="29">
        <v>52388.040730337103</v>
      </c>
      <c r="AC14" s="7">
        <v>55324.942019099602</v>
      </c>
      <c r="AD14" s="7">
        <v>58794</v>
      </c>
      <c r="AE14" s="7">
        <v>66667.302097902095</v>
      </c>
      <c r="AF14" s="7">
        <v>71499</v>
      </c>
      <c r="AG14" s="7">
        <v>74749.270571827059</v>
      </c>
      <c r="AH14" s="7">
        <v>77103.102246715775</v>
      </c>
      <c r="AI14" s="7">
        <v>83010.077650649531</v>
      </c>
      <c r="AJ14" s="29">
        <v>87328.832137769961</v>
      </c>
      <c r="AK14" s="29">
        <v>93706.449875387567</v>
      </c>
      <c r="AL14" s="29">
        <v>96686.407464701566</v>
      </c>
      <c r="AM14" s="29">
        <v>96074.606917013487</v>
      </c>
      <c r="AN14" s="38">
        <v>107177.74209331701</v>
      </c>
      <c r="AO14" s="38">
        <v>108713.60931767753</v>
      </c>
      <c r="AP14" s="38">
        <v>115804.70825297297</v>
      </c>
      <c r="AQ14" s="38">
        <v>120352.83310812568</v>
      </c>
      <c r="AR14" s="38">
        <v>107062.63898098159</v>
      </c>
      <c r="AS14" s="38">
        <v>107284.9052771282</v>
      </c>
      <c r="AT14" s="38">
        <v>106692.94224066148</v>
      </c>
      <c r="AU14" s="38">
        <v>109235.9707087635</v>
      </c>
      <c r="AV14" s="38">
        <v>112002.07317824662</v>
      </c>
      <c r="AW14" s="38">
        <v>109340.5007624857</v>
      </c>
      <c r="AX14" s="38"/>
      <c r="AY14" s="38">
        <v>114218.32430609097</v>
      </c>
      <c r="AZ14" s="16">
        <v>36901.424836601298</v>
      </c>
      <c r="BA14" s="7">
        <v>38164.995841995798</v>
      </c>
      <c r="BB14" s="7">
        <v>40532.7018255578</v>
      </c>
      <c r="BC14" s="7">
        <v>42755</v>
      </c>
      <c r="BD14" s="7">
        <v>43997</v>
      </c>
      <c r="BE14" s="7">
        <v>44938</v>
      </c>
      <c r="BF14" s="7">
        <v>49502</v>
      </c>
      <c r="BG14" s="7">
        <v>48994.079402892567</v>
      </c>
      <c r="BH14" s="7">
        <v>49800.135512186534</v>
      </c>
      <c r="BI14" s="29">
        <v>52627.018395182793</v>
      </c>
      <c r="BJ14" s="29">
        <v>54779.038563797461</v>
      </c>
      <c r="BK14" s="29">
        <v>56427.983867524272</v>
      </c>
      <c r="BL14" s="29">
        <v>56428.146583147449</v>
      </c>
      <c r="BM14" s="38">
        <v>56508.290563518378</v>
      </c>
      <c r="BN14" s="38">
        <v>56572.815985868649</v>
      </c>
      <c r="BO14" s="38">
        <v>57603.536161760836</v>
      </c>
      <c r="BP14" s="38">
        <v>59009.463031904168</v>
      </c>
      <c r="BQ14" s="38">
        <v>59610.573359830611</v>
      </c>
      <c r="BR14" s="38">
        <v>60750.07001122785</v>
      </c>
      <c r="BS14" s="38">
        <v>59435.184831609862</v>
      </c>
      <c r="BT14" s="38">
        <v>61470.395664058778</v>
      </c>
      <c r="BU14" s="38">
        <v>61021.0096041539</v>
      </c>
      <c r="BV14" s="38">
        <v>57723.90229007633</v>
      </c>
      <c r="BW14" s="38"/>
      <c r="BX14" s="38">
        <v>61638.392991239045</v>
      </c>
      <c r="BY14" s="16">
        <v>38585.801801801797</v>
      </c>
      <c r="BZ14" s="7">
        <v>39312.6280400572</v>
      </c>
      <c r="CA14" s="7">
        <v>41133.051893408097</v>
      </c>
      <c r="CB14" s="7">
        <v>43220</v>
      </c>
      <c r="CC14" s="7">
        <v>44830</v>
      </c>
      <c r="CD14" s="7">
        <v>47572</v>
      </c>
      <c r="CE14" s="7">
        <v>49292.765540403525</v>
      </c>
      <c r="CF14" s="7">
        <v>51515.262894990963</v>
      </c>
      <c r="CG14" s="7">
        <v>52863.801316256977</v>
      </c>
      <c r="CH14" s="29">
        <v>53766.792284621843</v>
      </c>
      <c r="CI14" s="29">
        <v>55207.080607072457</v>
      </c>
      <c r="CJ14" s="29">
        <v>55161.346175442319</v>
      </c>
      <c r="CK14" s="29">
        <v>54460.136763135844</v>
      </c>
      <c r="CL14" s="38">
        <v>56270.573745129397</v>
      </c>
      <c r="CM14" s="38">
        <v>55981.93939782925</v>
      </c>
      <c r="CN14" s="38">
        <v>57112.429642666662</v>
      </c>
      <c r="CO14" s="38">
        <v>60173.025398705497</v>
      </c>
      <c r="CP14" s="38">
        <v>59928.075391244522</v>
      </c>
      <c r="CQ14" s="38">
        <v>59474.124227744163</v>
      </c>
      <c r="CR14" s="38">
        <v>59712.520429401506</v>
      </c>
      <c r="CS14" s="38">
        <v>58066.428099937068</v>
      </c>
      <c r="CT14" s="38">
        <v>61603.587370881469</v>
      </c>
      <c r="CU14" s="38">
        <v>56866.135811446664</v>
      </c>
      <c r="CV14" s="38"/>
      <c r="CW14" s="38">
        <v>56781.33175033921</v>
      </c>
      <c r="CX14" s="16">
        <v>38810.107737512197</v>
      </c>
      <c r="CY14" s="7">
        <v>39785.957509881402</v>
      </c>
      <c r="CZ14" s="7">
        <v>41294.376930063598</v>
      </c>
      <c r="DA14" s="7">
        <v>43685</v>
      </c>
      <c r="DB14" s="7">
        <v>45477.765560165972</v>
      </c>
      <c r="DC14" s="7">
        <v>47731</v>
      </c>
      <c r="DD14" s="7">
        <v>48273.942304189921</v>
      </c>
      <c r="DE14" s="7">
        <v>49069.545554858945</v>
      </c>
      <c r="DF14" s="7">
        <v>50062.259533068675</v>
      </c>
      <c r="DG14" s="29">
        <v>51698.066116800845</v>
      </c>
      <c r="DH14" s="29">
        <v>53585.670254401855</v>
      </c>
      <c r="DI14" s="29">
        <v>53955.432183530786</v>
      </c>
      <c r="DJ14" s="29">
        <v>53818.76490581761</v>
      </c>
      <c r="DK14" s="38">
        <v>55362.564901095408</v>
      </c>
      <c r="DL14" s="38">
        <v>54866.561612483478</v>
      </c>
      <c r="DM14" s="38">
        <v>55320.343112786009</v>
      </c>
      <c r="DN14" s="38">
        <v>56829.817737468358</v>
      </c>
      <c r="DO14" s="38">
        <v>56293.851802214027</v>
      </c>
      <c r="DP14" s="38">
        <v>58237.508542764066</v>
      </c>
      <c r="DQ14" s="38">
        <v>57471.931542704624</v>
      </c>
      <c r="DR14" s="38">
        <v>55560.08661007398</v>
      </c>
      <c r="DS14" s="38">
        <v>57684.528041787271</v>
      </c>
      <c r="DT14" s="38">
        <v>46056.203561767361</v>
      </c>
      <c r="DU14" s="38"/>
      <c r="DV14" s="38">
        <v>53419.434900542496</v>
      </c>
      <c r="DW14" s="16">
        <v>37294.161290322598</v>
      </c>
      <c r="DX14" s="7">
        <v>37907.647668393802</v>
      </c>
      <c r="DY14" s="7">
        <v>39335.566820276501</v>
      </c>
      <c r="DZ14" s="7">
        <v>41506</v>
      </c>
      <c r="EA14" s="7">
        <v>43698.922737306842</v>
      </c>
      <c r="EB14" s="7">
        <v>46023</v>
      </c>
      <c r="EC14" s="7">
        <v>48982.857461080137</v>
      </c>
      <c r="ED14" s="7">
        <v>51787.961428571434</v>
      </c>
      <c r="EE14" s="7">
        <v>53213.468320663895</v>
      </c>
      <c r="EF14" s="29">
        <v>48558</v>
      </c>
      <c r="EG14" s="29">
        <v>55835.539541043479</v>
      </c>
      <c r="EH14" s="29">
        <v>54554.392863448273</v>
      </c>
      <c r="EI14" s="29">
        <v>54876.709689160307</v>
      </c>
      <c r="EJ14" s="38">
        <v>59167.592111587313</v>
      </c>
      <c r="EK14" s="38">
        <v>55391.918247543173</v>
      </c>
      <c r="EL14" s="38">
        <v>56263.764826030369</v>
      </c>
      <c r="EM14" s="38">
        <v>55824.260920942404</v>
      </c>
      <c r="EN14" s="38">
        <v>57927.212865053763</v>
      </c>
      <c r="EO14" s="38">
        <v>58864.825675675675</v>
      </c>
      <c r="EP14" s="38">
        <v>60143.221283227183</v>
      </c>
      <c r="EQ14" s="38">
        <v>55536.410318565933</v>
      </c>
      <c r="ER14" s="38">
        <v>57828.497186492401</v>
      </c>
      <c r="ES14" s="38">
        <v>54532.80958141786</v>
      </c>
      <c r="ET14" s="38"/>
      <c r="EU14" s="38">
        <v>56672.174724602206</v>
      </c>
    </row>
    <row r="15" spans="1:151">
      <c r="A15" s="2" t="s">
        <v>13</v>
      </c>
      <c r="B15" s="16">
        <v>50601.631515151501</v>
      </c>
      <c r="C15" s="7">
        <v>52151.739015151499</v>
      </c>
      <c r="D15" s="7">
        <v>53749.407610305003</v>
      </c>
      <c r="E15" s="7">
        <v>55296</v>
      </c>
      <c r="F15" s="7">
        <v>57023.433698079098</v>
      </c>
      <c r="G15" s="7">
        <v>58659</v>
      </c>
      <c r="H15" s="7">
        <v>60713.710366498373</v>
      </c>
      <c r="I15" s="7">
        <v>62313.597095544799</v>
      </c>
      <c r="J15" s="7">
        <v>64842.569760584884</v>
      </c>
      <c r="K15" s="29">
        <v>66710.982920618029</v>
      </c>
      <c r="L15" s="29">
        <v>66952.750773094842</v>
      </c>
      <c r="M15" s="29">
        <v>69910.373996476439</v>
      </c>
      <c r="N15" s="65">
        <v>71025.46672041736</v>
      </c>
      <c r="O15" s="38">
        <v>73684.142327200665</v>
      </c>
      <c r="P15" s="38">
        <v>75412.046890332524</v>
      </c>
      <c r="Q15" s="38">
        <v>79122.82549352519</v>
      </c>
      <c r="R15" s="38">
        <v>79459.972902040812</v>
      </c>
      <c r="S15" s="38">
        <v>78918.481451703221</v>
      </c>
      <c r="T15" s="38">
        <v>80062.521640869963</v>
      </c>
      <c r="U15" s="38">
        <v>81064.44199460416</v>
      </c>
      <c r="V15" s="38">
        <v>82002.110449162996</v>
      </c>
      <c r="W15" s="38">
        <v>85339.467342205622</v>
      </c>
      <c r="X15" s="38">
        <v>88091.266686827657</v>
      </c>
      <c r="Y15" s="38"/>
      <c r="Z15" s="38">
        <v>88348.837279953383</v>
      </c>
      <c r="AA15" s="16">
        <v>46807.346282205297</v>
      </c>
      <c r="AB15" s="29">
        <v>47580.433234421398</v>
      </c>
      <c r="AC15" s="7">
        <v>48213.981083288003</v>
      </c>
      <c r="AD15" s="7">
        <v>49991</v>
      </c>
      <c r="AE15" s="7">
        <v>51948.622755976845</v>
      </c>
      <c r="AF15" s="7">
        <v>54209</v>
      </c>
      <c r="AG15" s="7">
        <v>54668.365407285921</v>
      </c>
      <c r="AH15" s="7">
        <v>56962.506482645505</v>
      </c>
      <c r="AI15" s="7">
        <v>61054.031933652535</v>
      </c>
      <c r="AJ15" s="29">
        <v>65314.036805472213</v>
      </c>
      <c r="AK15" s="29">
        <v>66898.796184600564</v>
      </c>
      <c r="AL15" s="29">
        <v>68566.599714769225</v>
      </c>
      <c r="AM15" s="29">
        <v>69156.155143919605</v>
      </c>
      <c r="AN15" s="38">
        <v>72423.003142244386</v>
      </c>
      <c r="AO15" s="38">
        <v>74613.259326924002</v>
      </c>
      <c r="AP15" s="38">
        <v>77450.389740998842</v>
      </c>
      <c r="AQ15" s="38" t="s">
        <v>28</v>
      </c>
      <c r="AR15" s="29" t="s">
        <v>28</v>
      </c>
      <c r="AS15" s="29" t="s">
        <v>28</v>
      </c>
      <c r="AT15" s="38" t="s">
        <v>28</v>
      </c>
      <c r="AU15" s="38" t="s">
        <v>28</v>
      </c>
      <c r="AV15" s="38" t="s">
        <v>28</v>
      </c>
      <c r="AW15" s="38" t="s">
        <v>28</v>
      </c>
      <c r="AX15" s="38"/>
      <c r="AY15" s="38" t="s">
        <v>28</v>
      </c>
      <c r="AZ15" s="16">
        <v>39720.051178002497</v>
      </c>
      <c r="BA15" s="7">
        <v>41006.8751309707</v>
      </c>
      <c r="BB15" s="7">
        <v>42648.359856231</v>
      </c>
      <c r="BC15" s="7">
        <v>44537</v>
      </c>
      <c r="BD15" s="7">
        <v>45916.414295020411</v>
      </c>
      <c r="BE15" s="7">
        <v>47423</v>
      </c>
      <c r="BF15" s="7">
        <v>48922.836634192405</v>
      </c>
      <c r="BG15" s="7">
        <v>50476.265394109949</v>
      </c>
      <c r="BH15" s="7">
        <v>51523.155654081762</v>
      </c>
      <c r="BI15" s="29">
        <v>51841.131907003895</v>
      </c>
      <c r="BJ15" s="29">
        <v>53139.68135557272</v>
      </c>
      <c r="BK15" s="29">
        <v>53857.253065283738</v>
      </c>
      <c r="BL15" s="29">
        <v>54357.590788099471</v>
      </c>
      <c r="BM15" s="38">
        <v>56595.79418623128</v>
      </c>
      <c r="BN15" s="38">
        <v>57896.60494051635</v>
      </c>
      <c r="BO15" s="38">
        <v>60031.879749059837</v>
      </c>
      <c r="BP15" s="38">
        <v>60595.752267123287</v>
      </c>
      <c r="BQ15" s="38">
        <v>59428.287017573217</v>
      </c>
      <c r="BR15" s="38">
        <v>59655.037797591482</v>
      </c>
      <c r="BS15" s="38">
        <v>60676.013868046815</v>
      </c>
      <c r="BT15" s="38">
        <v>60705.285861168348</v>
      </c>
      <c r="BU15" s="38">
        <v>62060.175773356605</v>
      </c>
      <c r="BV15" s="38">
        <v>64565.092230804185</v>
      </c>
      <c r="BW15" s="38"/>
      <c r="BX15" s="38">
        <v>64943.680154446236</v>
      </c>
      <c r="BY15" s="16">
        <v>36527.024390243903</v>
      </c>
      <c r="BZ15" s="7">
        <v>37331.663690476198</v>
      </c>
      <c r="CA15" s="7">
        <v>39177.768328445702</v>
      </c>
      <c r="CB15" s="7">
        <v>39571</v>
      </c>
      <c r="CC15" s="7">
        <v>40767.644171779139</v>
      </c>
      <c r="CD15" s="7">
        <v>41639</v>
      </c>
      <c r="CE15" s="7">
        <v>42377.937694704051</v>
      </c>
      <c r="CF15" s="7">
        <v>43986.990624999999</v>
      </c>
      <c r="CG15" s="7">
        <v>44417.047169811318</v>
      </c>
      <c r="CH15" s="29">
        <v>47773.238339209871</v>
      </c>
      <c r="CI15" s="29">
        <v>49987.106148085608</v>
      </c>
      <c r="CJ15" s="29">
        <v>51641.457086100105</v>
      </c>
      <c r="CK15" s="29">
        <v>53070.36858134091</v>
      </c>
      <c r="CL15" s="38">
        <v>54956.971166420823</v>
      </c>
      <c r="CM15" s="38">
        <v>55434.659759562055</v>
      </c>
      <c r="CN15" s="38">
        <v>59053.834589139355</v>
      </c>
      <c r="CO15" s="38">
        <v>60231.566644911494</v>
      </c>
      <c r="CP15" s="38">
        <v>62441.87957303031</v>
      </c>
      <c r="CQ15" s="38">
        <v>62844.843185015299</v>
      </c>
      <c r="CR15" s="38">
        <v>64050.819125519272</v>
      </c>
      <c r="CS15" s="38">
        <v>59352.546306713157</v>
      </c>
      <c r="CT15" s="38">
        <v>59910.900069867384</v>
      </c>
      <c r="CU15" s="38">
        <v>57436.058375634515</v>
      </c>
      <c r="CV15" s="38"/>
      <c r="CW15" s="38">
        <v>56885.825986078889</v>
      </c>
      <c r="CX15" s="16">
        <v>39658.792799792798</v>
      </c>
      <c r="CY15" s="7">
        <v>40732.798989898998</v>
      </c>
      <c r="CZ15" s="7">
        <v>41691.139212286398</v>
      </c>
      <c r="DA15" s="7">
        <v>42523</v>
      </c>
      <c r="DB15" s="7">
        <v>43483.486006327075</v>
      </c>
      <c r="DC15" s="7">
        <v>44796</v>
      </c>
      <c r="DD15" s="7">
        <v>45516.333005177657</v>
      </c>
      <c r="DE15" s="7">
        <v>45067.750662264145</v>
      </c>
      <c r="DF15" s="7">
        <v>46978.329949480809</v>
      </c>
      <c r="DG15" s="29" t="s">
        <v>28</v>
      </c>
      <c r="DH15" s="29" t="s">
        <v>28</v>
      </c>
      <c r="DI15" s="29" t="s">
        <v>28</v>
      </c>
      <c r="DJ15" s="29">
        <v>49911.40854921053</v>
      </c>
      <c r="DK15" s="38">
        <v>49502.909837894738</v>
      </c>
      <c r="DL15" s="38">
        <v>53551.515259689928</v>
      </c>
      <c r="DM15" s="38">
        <v>53370.468843165472</v>
      </c>
      <c r="DN15" s="38">
        <v>55933.054653435123</v>
      </c>
      <c r="DO15" s="29" t="s">
        <v>28</v>
      </c>
      <c r="DP15" s="38" t="s">
        <v>28</v>
      </c>
      <c r="DQ15" s="38" t="s">
        <v>28</v>
      </c>
      <c r="DR15" s="38" t="s">
        <v>28</v>
      </c>
      <c r="DS15" s="38" t="s">
        <v>28</v>
      </c>
      <c r="DT15" s="38" t="s">
        <v>28</v>
      </c>
      <c r="DU15" s="38"/>
      <c r="DV15" s="38" t="s">
        <v>28</v>
      </c>
      <c r="DW15" s="16">
        <v>35781.75</v>
      </c>
      <c r="DX15" s="7">
        <v>37336.467213114804</v>
      </c>
      <c r="DY15" s="7">
        <v>38975.128427128402</v>
      </c>
      <c r="DZ15" s="7">
        <v>40554</v>
      </c>
      <c r="EA15" s="7">
        <v>41425.997035934961</v>
      </c>
      <c r="EB15" s="7">
        <v>42556</v>
      </c>
      <c r="EC15" s="7">
        <v>43547.27279232</v>
      </c>
      <c r="ED15" s="7">
        <v>44101.16657968254</v>
      </c>
      <c r="EE15" s="7">
        <v>46590.751832480004</v>
      </c>
      <c r="EF15" s="29">
        <v>42635</v>
      </c>
      <c r="EG15" s="29">
        <v>50616.867116176472</v>
      </c>
      <c r="EH15" s="29">
        <v>48545.426642162158</v>
      </c>
      <c r="EI15" s="29" t="s">
        <v>28</v>
      </c>
      <c r="EJ15" s="29" t="s">
        <v>28</v>
      </c>
      <c r="EK15" s="29" t="s">
        <v>28</v>
      </c>
      <c r="EL15" s="29" t="s">
        <v>28</v>
      </c>
      <c r="EM15" s="38" t="s">
        <v>28</v>
      </c>
      <c r="EN15" s="29" t="s">
        <v>28</v>
      </c>
      <c r="EO15" s="29" t="s">
        <v>28</v>
      </c>
      <c r="EP15" s="38" t="s">
        <v>28</v>
      </c>
      <c r="EQ15" s="38" t="s">
        <v>28</v>
      </c>
      <c r="ER15" s="38" t="s">
        <v>28</v>
      </c>
      <c r="ES15" s="38" t="s">
        <v>28</v>
      </c>
      <c r="ET15" s="38"/>
      <c r="EU15" s="38" t="s">
        <v>28</v>
      </c>
    </row>
    <row r="16" spans="1:151">
      <c r="A16" s="2" t="s">
        <v>14</v>
      </c>
      <c r="B16" s="16">
        <v>46046.149579831901</v>
      </c>
      <c r="C16" s="7">
        <v>45148.139032815197</v>
      </c>
      <c r="D16" s="7">
        <v>46423.886839899402</v>
      </c>
      <c r="E16" s="7">
        <v>46448</v>
      </c>
      <c r="F16" s="7">
        <v>53273.697392923648</v>
      </c>
      <c r="G16" s="7">
        <v>50490</v>
      </c>
      <c r="H16" s="7">
        <v>50954.146918038896</v>
      </c>
      <c r="I16" s="7">
        <v>53700.875945115913</v>
      </c>
      <c r="J16" s="7">
        <v>54317.324305806957</v>
      </c>
      <c r="K16" s="29">
        <v>60072.779702486143</v>
      </c>
      <c r="L16" s="29">
        <v>60653.692952511767</v>
      </c>
      <c r="M16" s="29">
        <v>65548.879575152474</v>
      </c>
      <c r="N16" s="65">
        <v>68001.175388918491</v>
      </c>
      <c r="O16" s="38">
        <v>67677.041010227098</v>
      </c>
      <c r="P16" s="38">
        <v>72740.029193698618</v>
      </c>
      <c r="Q16" s="38">
        <v>76562.39705003945</v>
      </c>
      <c r="R16" s="38">
        <v>80060.134762850634</v>
      </c>
      <c r="S16" s="38">
        <v>80885.909835555562</v>
      </c>
      <c r="T16" s="38">
        <v>81172.056250565423</v>
      </c>
      <c r="U16" s="38">
        <v>81583.390838250416</v>
      </c>
      <c r="V16" s="38">
        <v>79313.656170605114</v>
      </c>
      <c r="W16" s="38">
        <v>82605.063069109659</v>
      </c>
      <c r="X16" s="38">
        <v>85021.357034795772</v>
      </c>
      <c r="Y16" s="38"/>
      <c r="Z16" s="38">
        <v>89293.98011639186</v>
      </c>
      <c r="AA16" s="16">
        <v>39753.042635658901</v>
      </c>
      <c r="AB16" s="29">
        <v>39895.544573643398</v>
      </c>
      <c r="AC16" s="7">
        <v>41037.089430894302</v>
      </c>
      <c r="AD16" s="7">
        <v>41634</v>
      </c>
      <c r="AE16" s="7">
        <v>48120.564440263406</v>
      </c>
      <c r="AF16" s="7">
        <v>48330</v>
      </c>
      <c r="AG16" s="7">
        <v>48116.29247104247</v>
      </c>
      <c r="AH16" s="7">
        <v>50380.150342040426</v>
      </c>
      <c r="AI16" s="7">
        <v>51394.719151436955</v>
      </c>
      <c r="AJ16" s="29">
        <v>55652.017032147232</v>
      </c>
      <c r="AK16" s="29">
        <v>56082.915922507527</v>
      </c>
      <c r="AL16" s="29">
        <v>57164.896722328362</v>
      </c>
      <c r="AM16" s="29">
        <v>57846.409259291046</v>
      </c>
      <c r="AN16" s="38">
        <v>57652.020281308542</v>
      </c>
      <c r="AO16" s="38">
        <v>60338.779114654928</v>
      </c>
      <c r="AP16" s="38">
        <v>64765.597842395051</v>
      </c>
      <c r="AQ16" s="38">
        <v>66733.624907008096</v>
      </c>
      <c r="AR16" s="38">
        <v>66682.225266249996</v>
      </c>
      <c r="AS16" s="38">
        <v>67301.43570905141</v>
      </c>
      <c r="AT16" s="38">
        <v>67036.569235795891</v>
      </c>
      <c r="AU16" s="38">
        <v>65840.633444674837</v>
      </c>
      <c r="AV16" s="38">
        <v>66490.851102674438</v>
      </c>
      <c r="AW16" s="38">
        <v>70073.89716997715</v>
      </c>
      <c r="AX16" s="38"/>
      <c r="AY16" s="38">
        <v>72061.139017771158</v>
      </c>
      <c r="AZ16" s="16">
        <v>38346.040641099004</v>
      </c>
      <c r="BA16" s="7">
        <v>38403.267679719502</v>
      </c>
      <c r="BB16" s="7">
        <v>38957.957876514702</v>
      </c>
      <c r="BC16" s="7">
        <v>38448</v>
      </c>
      <c r="BD16" s="7">
        <v>43466.296153846153</v>
      </c>
      <c r="BE16" s="7">
        <v>42879</v>
      </c>
      <c r="BF16" s="7">
        <v>42446</v>
      </c>
      <c r="BG16" s="7">
        <v>44449.600951736436</v>
      </c>
      <c r="BH16" s="7">
        <v>45912.380062102726</v>
      </c>
      <c r="BI16" s="29">
        <v>49496.963999601328</v>
      </c>
      <c r="BJ16" s="29">
        <v>50014.581220885979</v>
      </c>
      <c r="BK16" s="29">
        <v>52009.451856653446</v>
      </c>
      <c r="BL16" s="29">
        <v>52540.986314931171</v>
      </c>
      <c r="BM16" s="38">
        <v>51528.550748888891</v>
      </c>
      <c r="BN16" s="38">
        <v>51905.847338332111</v>
      </c>
      <c r="BO16" s="38">
        <v>56591.499717378487</v>
      </c>
      <c r="BP16" s="38">
        <v>58445.01648242856</v>
      </c>
      <c r="BQ16" s="38">
        <v>58899.918219830899</v>
      </c>
      <c r="BR16" s="38">
        <v>60355.430876537219</v>
      </c>
      <c r="BS16" s="38">
        <v>61415.446717851242</v>
      </c>
      <c r="BT16" s="38">
        <v>56824.224102274595</v>
      </c>
      <c r="BU16" s="38">
        <v>58156.797635959534</v>
      </c>
      <c r="BV16" s="38">
        <v>58775.419802590994</v>
      </c>
      <c r="BW16" s="38"/>
      <c r="BX16" s="38">
        <v>61676.36168092351</v>
      </c>
      <c r="BY16" s="16">
        <v>35691.9153846154</v>
      </c>
      <c r="BZ16" s="7">
        <v>33913.419763513499</v>
      </c>
      <c r="CA16" s="7">
        <v>35166.407470288599</v>
      </c>
      <c r="CB16" s="7">
        <v>36909</v>
      </c>
      <c r="CC16" s="7">
        <v>41273.598739495799</v>
      </c>
      <c r="CD16" s="7">
        <v>40037</v>
      </c>
      <c r="CE16" s="7">
        <v>40577.529937006613</v>
      </c>
      <c r="CF16" s="7">
        <v>41944.59010870241</v>
      </c>
      <c r="CG16" s="7">
        <v>42486.638200902496</v>
      </c>
      <c r="CH16" s="29">
        <v>45179.075477181745</v>
      </c>
      <c r="CI16" s="29">
        <v>46173.49540603449</v>
      </c>
      <c r="CJ16" s="29">
        <v>47607.461069390592</v>
      </c>
      <c r="CK16" s="29">
        <v>49072.453714824318</v>
      </c>
      <c r="CL16" s="38">
        <v>49332.015519484121</v>
      </c>
      <c r="CM16" s="38">
        <v>50686.808397443136</v>
      </c>
      <c r="CN16" s="38">
        <v>55438.479963941936</v>
      </c>
      <c r="CO16" s="38">
        <v>55488.041020073804</v>
      </c>
      <c r="CP16" s="38">
        <v>55789.054397960674</v>
      </c>
      <c r="CQ16" s="38">
        <v>55296.592518022815</v>
      </c>
      <c r="CR16" s="38">
        <v>54609.933519589249</v>
      </c>
      <c r="CS16" s="38">
        <v>52901.883457966753</v>
      </c>
      <c r="CT16" s="38">
        <v>54116.308850229012</v>
      </c>
      <c r="CU16" s="38">
        <v>55697.701874267863</v>
      </c>
      <c r="CV16" s="38"/>
      <c r="CW16" s="38">
        <v>57027.571933962266</v>
      </c>
      <c r="CX16" s="16">
        <v>36694.520710059202</v>
      </c>
      <c r="CY16" s="7">
        <v>36247.120982986802</v>
      </c>
      <c r="CZ16" s="7">
        <v>36678.044487427498</v>
      </c>
      <c r="DA16" s="7">
        <v>36148</v>
      </c>
      <c r="DB16" s="7">
        <v>41613.387283236996</v>
      </c>
      <c r="DC16" s="7">
        <v>41210</v>
      </c>
      <c r="DD16" s="7">
        <v>40922.621596958175</v>
      </c>
      <c r="DE16" s="7">
        <v>41452.689035523465</v>
      </c>
      <c r="DF16" s="7">
        <v>42074.196057745452</v>
      </c>
      <c r="DG16" s="29">
        <v>44901.776325274332</v>
      </c>
      <c r="DH16" s="29">
        <v>45080.057440708952</v>
      </c>
      <c r="DI16" s="29">
        <v>46106.0492785034</v>
      </c>
      <c r="DJ16" s="29">
        <v>45595.256230888896</v>
      </c>
      <c r="DK16" s="38">
        <v>46571.634218546715</v>
      </c>
      <c r="DL16" s="38">
        <v>46883.144927536232</v>
      </c>
      <c r="DM16" s="38">
        <v>48370.199363636362</v>
      </c>
      <c r="DN16" s="38">
        <v>51474.082905050505</v>
      </c>
      <c r="DO16" s="29" t="s">
        <v>28</v>
      </c>
      <c r="DP16" s="38" t="s">
        <v>28</v>
      </c>
      <c r="DQ16" s="38" t="s">
        <v>28</v>
      </c>
      <c r="DR16" s="38" t="s">
        <v>28</v>
      </c>
      <c r="DS16" s="38" t="s">
        <v>28</v>
      </c>
      <c r="DT16" s="38">
        <v>35566.709066305819</v>
      </c>
      <c r="DU16" s="38"/>
      <c r="DV16" s="38">
        <v>53755.159090909096</v>
      </c>
      <c r="DW16" s="16" t="s">
        <v>28</v>
      </c>
      <c r="DX16" s="7" t="s">
        <v>28</v>
      </c>
      <c r="DY16" s="7" t="s">
        <v>28</v>
      </c>
      <c r="DZ16" s="7" t="s">
        <v>28</v>
      </c>
      <c r="EA16" s="7" t="s">
        <v>28</v>
      </c>
      <c r="EB16" s="7" t="s">
        <v>28</v>
      </c>
      <c r="EC16" s="7" t="s">
        <v>28</v>
      </c>
      <c r="ED16" s="7" t="s">
        <v>28</v>
      </c>
      <c r="EE16" s="7" t="s">
        <v>28</v>
      </c>
      <c r="EF16" s="29" t="s">
        <v>28</v>
      </c>
      <c r="EG16" s="29" t="s">
        <v>28</v>
      </c>
      <c r="EH16" s="29" t="s">
        <v>28</v>
      </c>
      <c r="EI16" s="29" t="s">
        <v>28</v>
      </c>
      <c r="EJ16" s="29" t="s">
        <v>28</v>
      </c>
      <c r="EK16" s="29" t="s">
        <v>28</v>
      </c>
      <c r="EL16" s="29" t="s">
        <v>28</v>
      </c>
      <c r="EM16" s="38" t="s">
        <v>28</v>
      </c>
      <c r="EN16" s="29" t="s">
        <v>28</v>
      </c>
      <c r="EO16" s="29">
        <v>48373.200119587629</v>
      </c>
      <c r="EP16" s="38">
        <v>48942.509231578952</v>
      </c>
      <c r="EQ16" s="38">
        <v>48272.936863399736</v>
      </c>
      <c r="ER16" s="38">
        <v>47448.995929887111</v>
      </c>
      <c r="ES16" s="38">
        <v>49097.097457627118</v>
      </c>
      <c r="ET16" s="38"/>
      <c r="EU16" s="38">
        <v>52495.776923076926</v>
      </c>
    </row>
    <row r="17" spans="1:151">
      <c r="A17" s="2" t="s">
        <v>15</v>
      </c>
      <c r="B17" s="16">
        <v>53394.221430607002</v>
      </c>
      <c r="C17" s="7">
        <v>53899.495153873402</v>
      </c>
      <c r="D17" s="7">
        <v>56366.361081541399</v>
      </c>
      <c r="E17" s="7">
        <v>59422</v>
      </c>
      <c r="F17" s="7">
        <v>60911.00788526742</v>
      </c>
      <c r="G17" s="7">
        <v>62676</v>
      </c>
      <c r="H17" s="7">
        <v>66021.476144696979</v>
      </c>
      <c r="I17" s="7">
        <v>68137.799320071979</v>
      </c>
      <c r="J17" s="7">
        <v>75813.722956717087</v>
      </c>
      <c r="K17" s="29">
        <v>81092.345120961312</v>
      </c>
      <c r="L17" s="29">
        <v>82235.713809906418</v>
      </c>
      <c r="M17" s="29">
        <v>84259.352555987556</v>
      </c>
      <c r="N17" s="65">
        <v>87741.587158441384</v>
      </c>
      <c r="O17" s="38">
        <v>91187.070382508202</v>
      </c>
      <c r="P17" s="38">
        <v>94182.13921459495</v>
      </c>
      <c r="Q17" s="38">
        <v>96384.216823794617</v>
      </c>
      <c r="R17" s="38">
        <v>102048.27294238734</v>
      </c>
      <c r="S17" s="38">
        <v>103615.90642451914</v>
      </c>
      <c r="T17" s="38">
        <v>102890.11120579406</v>
      </c>
      <c r="U17" s="38">
        <v>103906.00070144964</v>
      </c>
      <c r="V17" s="38">
        <v>101949.58534273348</v>
      </c>
      <c r="W17" s="38">
        <v>103903.87776108331</v>
      </c>
      <c r="X17" s="38">
        <v>111375.82150609451</v>
      </c>
      <c r="Y17" s="38"/>
      <c r="Z17" s="38">
        <v>117151.12581020441</v>
      </c>
      <c r="AA17" s="16" t="s">
        <v>28</v>
      </c>
      <c r="AB17" s="29" t="s">
        <v>28</v>
      </c>
      <c r="AC17" s="7" t="s">
        <v>28</v>
      </c>
      <c r="AD17" s="7">
        <v>50781</v>
      </c>
      <c r="AE17" s="7">
        <v>51788.387251286098</v>
      </c>
      <c r="AF17" s="7">
        <v>54464</v>
      </c>
      <c r="AG17" s="7">
        <v>55579.064136259352</v>
      </c>
      <c r="AH17" s="7">
        <v>58427.985017536237</v>
      </c>
      <c r="AI17" s="7">
        <v>60500.855614233413</v>
      </c>
      <c r="AJ17" s="29">
        <v>64462.798259202893</v>
      </c>
      <c r="AK17" s="29">
        <v>65861.714260041073</v>
      </c>
      <c r="AL17" s="29">
        <v>66723.657324932414</v>
      </c>
      <c r="AM17" s="29">
        <v>70062.351597938585</v>
      </c>
      <c r="AN17" s="38">
        <v>72036.435113799118</v>
      </c>
      <c r="AO17" s="38">
        <v>75670.959145767643</v>
      </c>
      <c r="AP17" s="38">
        <v>78554.042257082445</v>
      </c>
      <c r="AQ17" s="38">
        <v>82458.471436024847</v>
      </c>
      <c r="AR17" s="38">
        <v>82074.193795479165</v>
      </c>
      <c r="AS17" s="38">
        <v>73566.957331851852</v>
      </c>
      <c r="AT17" s="38">
        <v>73767.233333715034</v>
      </c>
      <c r="AU17" s="38">
        <v>72978.025032120335</v>
      </c>
      <c r="AV17" s="38">
        <v>74412.011546778755</v>
      </c>
      <c r="AW17" s="38">
        <v>84488.574460916439</v>
      </c>
      <c r="AX17" s="38"/>
      <c r="AY17" s="38">
        <v>85004.110344827597</v>
      </c>
      <c r="AZ17" s="16">
        <v>45677.309455587398</v>
      </c>
      <c r="BA17" s="7">
        <v>46354.614988410998</v>
      </c>
      <c r="BB17" s="7">
        <v>48932.0645802285</v>
      </c>
      <c r="BC17" s="7" t="s">
        <v>28</v>
      </c>
      <c r="BD17" s="7" t="s">
        <v>28</v>
      </c>
      <c r="BE17" s="7" t="s">
        <v>28</v>
      </c>
      <c r="BF17" s="7">
        <v>51270.597434454154</v>
      </c>
      <c r="BG17" s="7">
        <v>51322.647002471036</v>
      </c>
      <c r="BH17" s="7">
        <v>53053.474005816875</v>
      </c>
      <c r="BI17" s="29">
        <v>56056.38284774081</v>
      </c>
      <c r="BJ17" s="29">
        <v>57100.68342167521</v>
      </c>
      <c r="BK17" s="29">
        <v>56466.850246013491</v>
      </c>
      <c r="BL17" s="29">
        <v>58734.42424877813</v>
      </c>
      <c r="BM17" s="38">
        <v>59342.192091402707</v>
      </c>
      <c r="BN17" s="38">
        <v>61635.070979276417</v>
      </c>
      <c r="BO17" s="38">
        <v>63836.764725274734</v>
      </c>
      <c r="BP17" s="38">
        <v>65546.551876307174</v>
      </c>
      <c r="BQ17" s="38">
        <v>65322.681049986822</v>
      </c>
      <c r="BR17" s="38">
        <v>65152.888091566267</v>
      </c>
      <c r="BS17" s="38">
        <v>65202.053231413083</v>
      </c>
      <c r="BT17" s="38">
        <v>58773.967704246672</v>
      </c>
      <c r="BU17" s="38">
        <v>59936.057312286066</v>
      </c>
      <c r="BV17" s="38">
        <v>65092.325983717776</v>
      </c>
      <c r="BW17" s="38"/>
      <c r="BX17" s="38">
        <v>70920.722488479267</v>
      </c>
      <c r="BY17" s="16">
        <v>44105.810461956498</v>
      </c>
      <c r="BZ17" s="7">
        <v>44186.320131637804</v>
      </c>
      <c r="CA17" s="7">
        <v>46646.832509090898</v>
      </c>
      <c r="CB17" s="7">
        <v>47956</v>
      </c>
      <c r="CC17" s="7">
        <v>48155.239211190157</v>
      </c>
      <c r="CD17" s="7">
        <v>49678</v>
      </c>
      <c r="CE17" s="7">
        <v>54092.986212497788</v>
      </c>
      <c r="CF17" s="7">
        <v>52956.982524541578</v>
      </c>
      <c r="CG17" s="7">
        <v>55296.062411394967</v>
      </c>
      <c r="CH17" s="29">
        <v>57364.531614815409</v>
      </c>
      <c r="CI17" s="29">
        <v>58481.072448481609</v>
      </c>
      <c r="CJ17" s="29">
        <v>58100.335353263326</v>
      </c>
      <c r="CK17" s="29">
        <v>60700.755231430732</v>
      </c>
      <c r="CL17" s="38">
        <v>60912.342259068108</v>
      </c>
      <c r="CM17" s="38">
        <v>66599.645971742313</v>
      </c>
      <c r="CN17" s="38">
        <v>65981.929057259476</v>
      </c>
      <c r="CO17" s="38">
        <v>69560.081523122688</v>
      </c>
      <c r="CP17" s="38">
        <v>69855.31716569628</v>
      </c>
      <c r="CQ17" s="38">
        <v>69478.791378168506</v>
      </c>
      <c r="CR17" s="38">
        <v>69725.233976363612</v>
      </c>
      <c r="CS17" s="38">
        <v>65139.248593420336</v>
      </c>
      <c r="CT17" s="38">
        <v>66401.772034937982</v>
      </c>
      <c r="CU17" s="38">
        <v>72536.34777589656</v>
      </c>
      <c r="CV17" s="38"/>
      <c r="CW17" s="38">
        <v>71230.362696850396</v>
      </c>
      <c r="CX17" s="16">
        <v>43920.480382775102</v>
      </c>
      <c r="CY17" s="7">
        <v>40990.580125906403</v>
      </c>
      <c r="CZ17" s="7">
        <v>43737.182692307702</v>
      </c>
      <c r="DA17" s="7">
        <v>42513</v>
      </c>
      <c r="DB17" s="7">
        <v>43227.07738545454</v>
      </c>
      <c r="DC17" s="7">
        <v>44608</v>
      </c>
      <c r="DD17" s="7">
        <v>46284.992104727273</v>
      </c>
      <c r="DE17" s="7">
        <v>48664.872135398233</v>
      </c>
      <c r="DF17" s="7">
        <v>50845.451723636368</v>
      </c>
      <c r="DG17" s="29">
        <v>52321.123494205603</v>
      </c>
      <c r="DH17" s="29">
        <v>55628.969303846156</v>
      </c>
      <c r="DI17" s="29">
        <v>55140.716595457598</v>
      </c>
      <c r="DJ17" s="29">
        <v>56856.448173846155</v>
      </c>
      <c r="DK17" s="38">
        <v>58546.342790534349</v>
      </c>
      <c r="DL17" s="38">
        <v>59966.525680173909</v>
      </c>
      <c r="DM17" s="29" t="s">
        <v>28</v>
      </c>
      <c r="DN17" s="38" t="s">
        <v>28</v>
      </c>
      <c r="DO17" s="29" t="s">
        <v>28</v>
      </c>
      <c r="DP17" s="38" t="s">
        <v>28</v>
      </c>
      <c r="DQ17" s="38" t="s">
        <v>28</v>
      </c>
      <c r="DR17" s="38">
        <v>57909.716622607673</v>
      </c>
      <c r="DS17" s="38">
        <v>62582.214693669412</v>
      </c>
      <c r="DT17" s="38">
        <v>66555.604166666672</v>
      </c>
      <c r="DU17" s="38"/>
      <c r="DV17" s="38">
        <v>69118.191247974071</v>
      </c>
      <c r="DW17" s="16">
        <v>38685.447893569799</v>
      </c>
      <c r="DX17" s="7">
        <v>39946.122473005897</v>
      </c>
      <c r="DY17" s="7">
        <v>41780.767676767697</v>
      </c>
      <c r="DZ17" s="7">
        <v>48097</v>
      </c>
      <c r="EA17" s="7">
        <v>48997.555555555569</v>
      </c>
      <c r="EB17" s="7">
        <v>51192</v>
      </c>
      <c r="EC17" s="7">
        <v>52997.7027027027</v>
      </c>
      <c r="ED17" s="7">
        <v>54438.491379310348</v>
      </c>
      <c r="EE17" s="7">
        <v>53233.08</v>
      </c>
      <c r="EF17" s="29">
        <v>42175</v>
      </c>
      <c r="EG17" s="29">
        <v>54083.100775193801</v>
      </c>
      <c r="EH17" s="29">
        <v>55746.642857123014</v>
      </c>
      <c r="EI17" s="29">
        <v>58841.641816875002</v>
      </c>
      <c r="EJ17" s="38">
        <v>58610.386861313869</v>
      </c>
      <c r="EK17" s="38">
        <v>61072.917241379313</v>
      </c>
      <c r="EL17" s="38">
        <v>63487</v>
      </c>
      <c r="EM17" s="38">
        <v>63229.967532467534</v>
      </c>
      <c r="EN17" s="38">
        <v>68493.936910489516</v>
      </c>
      <c r="EO17" s="38">
        <v>67412.923611111109</v>
      </c>
      <c r="EP17" s="38">
        <v>70521.133042553192</v>
      </c>
      <c r="EQ17" s="38">
        <v>58774.34269375322</v>
      </c>
      <c r="ER17" s="38">
        <v>62417.139064599891</v>
      </c>
      <c r="ES17" s="38">
        <v>64322.901907356951</v>
      </c>
      <c r="ET17" s="38"/>
      <c r="EU17" s="38">
        <v>67649.200692041515</v>
      </c>
    </row>
    <row r="18" spans="1:151">
      <c r="A18" s="2" t="s">
        <v>16</v>
      </c>
      <c r="B18" s="16">
        <v>44150.368004368</v>
      </c>
      <c r="C18" s="7">
        <v>45485.250441636097</v>
      </c>
      <c r="D18" s="7">
        <v>47856.583019312297</v>
      </c>
      <c r="E18" s="7">
        <v>48854</v>
      </c>
      <c r="F18" s="7">
        <v>47393.984295531402</v>
      </c>
      <c r="G18" s="7">
        <v>48214</v>
      </c>
      <c r="H18" s="7">
        <v>52268.201241297174</v>
      </c>
      <c r="I18" s="7">
        <v>57011.10477639013</v>
      </c>
      <c r="J18" s="7">
        <v>56372.937023318278</v>
      </c>
      <c r="K18" s="29">
        <v>56875.401302704537</v>
      </c>
      <c r="L18" s="29">
        <v>56496.709214370378</v>
      </c>
      <c r="M18" s="29">
        <v>54647.524228854003</v>
      </c>
      <c r="N18" s="65">
        <v>56699.916624770638</v>
      </c>
      <c r="O18" s="38">
        <v>56348.183620315198</v>
      </c>
      <c r="P18" s="38">
        <v>59321.61028867709</v>
      </c>
      <c r="Q18" s="38">
        <v>65438.330857901557</v>
      </c>
      <c r="R18" s="38">
        <v>64663.976787852211</v>
      </c>
      <c r="S18" s="38">
        <v>64519.903135105742</v>
      </c>
      <c r="T18" s="38">
        <v>64032.535242832259</v>
      </c>
      <c r="U18" s="38">
        <v>66354.314738948699</v>
      </c>
      <c r="V18" s="38">
        <v>65894.009756624742</v>
      </c>
      <c r="W18" s="38">
        <v>67195.012283857446</v>
      </c>
      <c r="X18" s="38">
        <v>72392.982299200608</v>
      </c>
      <c r="Y18" s="38"/>
      <c r="Z18" s="38">
        <v>76417.152201402467</v>
      </c>
      <c r="AA18" s="16">
        <v>42625.854174396998</v>
      </c>
      <c r="AB18" s="29">
        <v>44223.189134808898</v>
      </c>
      <c r="AC18" s="7">
        <v>47009.859974995503</v>
      </c>
      <c r="AD18" s="7">
        <v>48293</v>
      </c>
      <c r="AE18" s="7">
        <v>47641.172228955227</v>
      </c>
      <c r="AF18" s="7">
        <v>49382</v>
      </c>
      <c r="AG18" s="7">
        <v>51340.196024297518</v>
      </c>
      <c r="AH18" s="7">
        <v>51906.318712147135</v>
      </c>
      <c r="AI18" s="7">
        <v>53523.515672174668</v>
      </c>
      <c r="AJ18" s="29">
        <v>55326.978977482395</v>
      </c>
      <c r="AK18" s="29">
        <v>57812.35194834783</v>
      </c>
      <c r="AL18" s="29">
        <v>59017.712398208598</v>
      </c>
      <c r="AM18" s="29">
        <v>61048.292736941905</v>
      </c>
      <c r="AN18" s="38">
        <v>58942.307101600396</v>
      </c>
      <c r="AO18" s="38">
        <v>63524.49084888889</v>
      </c>
      <c r="AP18" s="38">
        <v>65045.581817357772</v>
      </c>
      <c r="AQ18" s="38">
        <v>66748.547330019122</v>
      </c>
      <c r="AR18" s="38">
        <v>65720.434914081998</v>
      </c>
      <c r="AS18" s="38">
        <v>67040.908248304622</v>
      </c>
      <c r="AT18" s="38">
        <v>68882.531365674251</v>
      </c>
      <c r="AU18" s="38">
        <v>68580.388851281459</v>
      </c>
      <c r="AV18" s="38">
        <v>70706.846160277957</v>
      </c>
      <c r="AW18" s="38">
        <v>76076.841230500082</v>
      </c>
      <c r="AX18" s="38"/>
      <c r="AY18" s="38">
        <v>65217.977771362588</v>
      </c>
      <c r="AZ18" s="16">
        <v>33929.970469021398</v>
      </c>
      <c r="BA18" s="7">
        <v>36154.993902438997</v>
      </c>
      <c r="BB18" s="7">
        <v>40307.979498246597</v>
      </c>
      <c r="BC18" s="7">
        <v>40627</v>
      </c>
      <c r="BD18" s="7">
        <v>40974.6951809772</v>
      </c>
      <c r="BE18" s="7">
        <v>42178</v>
      </c>
      <c r="BF18" s="7">
        <v>44015.094345157238</v>
      </c>
      <c r="BG18" s="7">
        <v>46491.657408440369</v>
      </c>
      <c r="BH18" s="7">
        <v>45798.88961838805</v>
      </c>
      <c r="BI18" s="29">
        <v>46878.299699358606</v>
      </c>
      <c r="BJ18" s="29">
        <v>47395.699025341251</v>
      </c>
      <c r="BK18" s="29">
        <v>48824.245223258426</v>
      </c>
      <c r="BL18" s="29">
        <v>49069.552444166671</v>
      </c>
      <c r="BM18" s="7" t="s">
        <v>28</v>
      </c>
      <c r="BN18" s="7" t="s">
        <v>28</v>
      </c>
      <c r="BO18" s="7" t="s">
        <v>28</v>
      </c>
      <c r="BP18" s="38" t="s">
        <v>28</v>
      </c>
      <c r="BQ18" s="7" t="s">
        <v>28</v>
      </c>
      <c r="BR18" s="7" t="s">
        <v>28</v>
      </c>
      <c r="BS18" s="38" t="s">
        <v>28</v>
      </c>
      <c r="BT18" s="38" t="s">
        <v>28</v>
      </c>
      <c r="BU18" s="38" t="s">
        <v>28</v>
      </c>
      <c r="BV18" s="38" t="s">
        <v>28</v>
      </c>
      <c r="BW18" s="38"/>
      <c r="BX18" s="38" t="s">
        <v>28</v>
      </c>
      <c r="BY18" s="16" t="s">
        <v>28</v>
      </c>
      <c r="BZ18" s="7" t="s">
        <v>28</v>
      </c>
      <c r="CA18" s="7" t="s">
        <v>28</v>
      </c>
      <c r="CB18" s="7" t="s">
        <v>28</v>
      </c>
      <c r="CC18" s="7" t="s">
        <v>28</v>
      </c>
      <c r="CD18" s="7" t="s">
        <v>28</v>
      </c>
      <c r="CE18" s="7" t="s">
        <v>28</v>
      </c>
      <c r="CF18" s="7">
        <v>45534.217417486921</v>
      </c>
      <c r="CG18" s="7">
        <v>45037.020575536721</v>
      </c>
      <c r="CH18" s="29">
        <v>44376.697937627119</v>
      </c>
      <c r="CI18" s="29">
        <v>44111.238305207757</v>
      </c>
      <c r="CJ18" s="29">
        <v>44775.47559184971</v>
      </c>
      <c r="CK18" s="29">
        <v>46123.049506862168</v>
      </c>
      <c r="CL18" s="38">
        <v>46519.454205698006</v>
      </c>
      <c r="CM18" s="38">
        <v>50713.310782781067</v>
      </c>
      <c r="CN18" s="38">
        <v>52970.992471590915</v>
      </c>
      <c r="CO18" s="38">
        <v>52702.439513351492</v>
      </c>
      <c r="CP18" s="38">
        <v>52593.69050393701</v>
      </c>
      <c r="CQ18" s="38">
        <v>53010.426824948874</v>
      </c>
      <c r="CR18" s="38">
        <v>53241.40962851153</v>
      </c>
      <c r="CS18" s="38">
        <v>52628.107524861276</v>
      </c>
      <c r="CT18" s="38">
        <v>54063.927301412208</v>
      </c>
      <c r="CU18" s="38">
        <v>56731.810989010992</v>
      </c>
      <c r="CV18" s="38"/>
      <c r="CW18" s="38">
        <v>56700.728039702233</v>
      </c>
      <c r="CX18" s="16">
        <v>30447.413774104702</v>
      </c>
      <c r="CY18" s="7">
        <v>32860.786111847301</v>
      </c>
      <c r="CZ18" s="7">
        <v>37552.593663911801</v>
      </c>
      <c r="DA18" s="7">
        <v>39241</v>
      </c>
      <c r="DB18" s="7">
        <v>38711.260786628896</v>
      </c>
      <c r="DC18" s="7">
        <v>40431</v>
      </c>
      <c r="DD18" s="7">
        <v>41589.674638185563</v>
      </c>
      <c r="DE18" s="7">
        <v>43821.415981818187</v>
      </c>
      <c r="DF18" s="7">
        <v>42393.321382788847</v>
      </c>
      <c r="DG18" s="29">
        <v>42338.640933122537</v>
      </c>
      <c r="DH18" s="29">
        <v>43210.410694297869</v>
      </c>
      <c r="DI18" s="29">
        <v>44192.845268770492</v>
      </c>
      <c r="DJ18" s="29">
        <v>44803.029292159998</v>
      </c>
      <c r="DK18" s="38">
        <v>45752.291189523807</v>
      </c>
      <c r="DL18" s="38">
        <v>47932.723025000007</v>
      </c>
      <c r="DM18" s="38">
        <v>50203.907749815495</v>
      </c>
      <c r="DN18" s="38">
        <v>49992.754531868137</v>
      </c>
      <c r="DO18" s="38">
        <v>48859.633211940294</v>
      </c>
      <c r="DP18" s="38">
        <v>49360.614268676931</v>
      </c>
      <c r="DQ18" s="38">
        <v>49621.064440875904</v>
      </c>
      <c r="DR18" s="38">
        <v>51119.548951901343</v>
      </c>
      <c r="DS18" s="38">
        <v>53268.998051629074</v>
      </c>
      <c r="DT18" s="38">
        <v>55878.28915662651</v>
      </c>
      <c r="DU18" s="38"/>
      <c r="DV18" s="38">
        <v>55856.835164835167</v>
      </c>
      <c r="DW18" s="16">
        <v>30015.010199556498</v>
      </c>
      <c r="DX18" s="7">
        <v>30297.437864887401</v>
      </c>
      <c r="DY18" s="7">
        <v>35546.921906287498</v>
      </c>
      <c r="DZ18" s="7">
        <v>36892</v>
      </c>
      <c r="EA18" s="7">
        <v>37462.687870084745</v>
      </c>
      <c r="EB18" s="7">
        <v>36991</v>
      </c>
      <c r="EC18" s="7">
        <v>37504.708255999998</v>
      </c>
      <c r="ED18" s="7">
        <v>41514.722512710279</v>
      </c>
      <c r="EE18" s="7" t="s">
        <v>28</v>
      </c>
      <c r="EF18" s="29" t="s">
        <v>28</v>
      </c>
      <c r="EG18" s="29" t="s">
        <v>28</v>
      </c>
      <c r="EH18" s="29" t="s">
        <v>28</v>
      </c>
      <c r="EI18" s="29" t="s">
        <v>28</v>
      </c>
      <c r="EJ18" s="29" t="s">
        <v>28</v>
      </c>
      <c r="EK18" s="29" t="s">
        <v>28</v>
      </c>
      <c r="EL18" s="29" t="s">
        <v>28</v>
      </c>
      <c r="EM18" s="38" t="s">
        <v>28</v>
      </c>
      <c r="EN18" s="29" t="s">
        <v>28</v>
      </c>
      <c r="EO18" s="29" t="s">
        <v>28</v>
      </c>
      <c r="EP18" s="38" t="s">
        <v>28</v>
      </c>
      <c r="EQ18" s="38" t="s">
        <v>28</v>
      </c>
      <c r="ER18" s="38" t="s">
        <v>28</v>
      </c>
      <c r="ES18" s="38" t="s">
        <v>28</v>
      </c>
      <c r="ET18" s="38"/>
      <c r="EU18" s="38" t="s">
        <v>28</v>
      </c>
    </row>
    <row r="19" spans="1:151">
      <c r="A19" s="2" t="s">
        <v>17</v>
      </c>
      <c r="B19" s="16">
        <v>51403.281986531998</v>
      </c>
      <c r="C19" s="7">
        <v>53514.969091635503</v>
      </c>
      <c r="D19" s="7">
        <v>56862.516430895201</v>
      </c>
      <c r="E19" s="7">
        <v>58253</v>
      </c>
      <c r="F19" s="7">
        <v>63301.484836236072</v>
      </c>
      <c r="G19" s="7">
        <v>65291</v>
      </c>
      <c r="H19" s="7">
        <v>67727.348130543338</v>
      </c>
      <c r="I19" s="7">
        <v>70239.411134145557</v>
      </c>
      <c r="J19" s="7">
        <v>74562.291742986868</v>
      </c>
      <c r="K19" s="29">
        <v>75285.627325232912</v>
      </c>
      <c r="L19" s="29">
        <v>76982.854594714139</v>
      </c>
      <c r="M19" s="29">
        <v>76040.846550472299</v>
      </c>
      <c r="N19" s="65">
        <v>79208.250460277413</v>
      </c>
      <c r="O19" s="38">
        <v>81070.193300196523</v>
      </c>
      <c r="P19" s="38">
        <v>87016.529043169969</v>
      </c>
      <c r="Q19" s="38">
        <v>92690.300976274331</v>
      </c>
      <c r="R19" s="38">
        <v>96297.212003087872</v>
      </c>
      <c r="S19" s="38">
        <v>96437.632231284908</v>
      </c>
      <c r="T19" s="38">
        <v>92131.626543728024</v>
      </c>
      <c r="U19" s="38">
        <v>92267.286799810783</v>
      </c>
      <c r="V19" s="38">
        <v>90402.432321404049</v>
      </c>
      <c r="W19" s="38">
        <v>90995.889350636455</v>
      </c>
      <c r="X19" s="38">
        <v>91160.51584026411</v>
      </c>
      <c r="Y19" s="38"/>
      <c r="Z19" s="38">
        <v>97153.949541374881</v>
      </c>
      <c r="AA19" s="16">
        <v>42066.438216360497</v>
      </c>
      <c r="AB19" s="29">
        <v>43494.3690400509</v>
      </c>
      <c r="AC19" s="7">
        <v>45822.435646790502</v>
      </c>
      <c r="AD19" s="7">
        <v>46277</v>
      </c>
      <c r="AE19" s="7">
        <v>48217.700460996442</v>
      </c>
      <c r="AF19" s="7">
        <v>50335</v>
      </c>
      <c r="AG19" s="7">
        <v>50616.100433867119</v>
      </c>
      <c r="AH19" s="7">
        <v>52419.598219933447</v>
      </c>
      <c r="AI19" s="7">
        <v>54472.021663552638</v>
      </c>
      <c r="AJ19" s="29">
        <v>56051.749438732622</v>
      </c>
      <c r="AK19" s="29">
        <v>57675.78596750398</v>
      </c>
      <c r="AL19" s="29">
        <v>56390.74248545189</v>
      </c>
      <c r="AM19" s="29">
        <v>59464.376385352509</v>
      </c>
      <c r="AN19" s="38">
        <v>61332.916627290229</v>
      </c>
      <c r="AO19" s="38">
        <v>66348.677996413055</v>
      </c>
      <c r="AP19" s="38">
        <v>71840.09173505276</v>
      </c>
      <c r="AQ19" s="38">
        <v>75067.759831465766</v>
      </c>
      <c r="AR19" s="38">
        <v>75843.229486846642</v>
      </c>
      <c r="AS19" s="38">
        <v>77955.361082191783</v>
      </c>
      <c r="AT19" s="38">
        <v>77386.665364572589</v>
      </c>
      <c r="AU19" s="38">
        <v>72543.754729264343</v>
      </c>
      <c r="AV19" s="38">
        <v>73447.602410725667</v>
      </c>
      <c r="AW19" s="38">
        <v>72069.404553415065</v>
      </c>
      <c r="AX19" s="38"/>
      <c r="AY19" s="38">
        <v>78787.871392405068</v>
      </c>
      <c r="AZ19" s="16">
        <v>41158.441003090797</v>
      </c>
      <c r="BA19" s="7">
        <v>42504.142568345102</v>
      </c>
      <c r="BB19" s="7">
        <v>45003.811540336297</v>
      </c>
      <c r="BC19" s="7">
        <v>45843</v>
      </c>
      <c r="BD19" s="7">
        <v>48077.197725834973</v>
      </c>
      <c r="BE19" s="7">
        <v>49766</v>
      </c>
      <c r="BF19" s="7">
        <v>50848.785893718996</v>
      </c>
      <c r="BG19" s="7">
        <v>52951.854008481852</v>
      </c>
      <c r="BH19" s="7">
        <v>55545.726592901694</v>
      </c>
      <c r="BI19" s="29">
        <v>56738.693687240215</v>
      </c>
      <c r="BJ19" s="29">
        <v>57778.080625927134</v>
      </c>
      <c r="BK19" s="29">
        <v>58143.539153587793</v>
      </c>
      <c r="BL19" s="29">
        <v>61219.913375483527</v>
      </c>
      <c r="BM19" s="38">
        <v>62155.305300986438</v>
      </c>
      <c r="BN19" s="38">
        <v>66120.906364850453</v>
      </c>
      <c r="BO19" s="38">
        <v>69108.962516294647</v>
      </c>
      <c r="BP19" s="38">
        <v>70810.303668675624</v>
      </c>
      <c r="BQ19" s="38">
        <v>70724.133567610537</v>
      </c>
      <c r="BR19" s="38">
        <v>70350.753561480393</v>
      </c>
      <c r="BS19" s="38">
        <v>69994.894093011826</v>
      </c>
      <c r="BT19" s="38">
        <v>69362.94186135933</v>
      </c>
      <c r="BU19" s="38">
        <v>69898.091577827159</v>
      </c>
      <c r="BV19" s="38">
        <v>71548.952642917604</v>
      </c>
      <c r="BW19" s="38"/>
      <c r="BX19" s="38">
        <v>75320.597982708932</v>
      </c>
      <c r="BY19" s="16">
        <v>40637.4764261526</v>
      </c>
      <c r="BZ19" s="7">
        <v>42052.678139779302</v>
      </c>
      <c r="CA19" s="7">
        <v>44744.418586984</v>
      </c>
      <c r="CB19" s="7">
        <v>45464</v>
      </c>
      <c r="CC19" s="7">
        <v>46980.233266597585</v>
      </c>
      <c r="CD19" s="7">
        <v>49229</v>
      </c>
      <c r="CE19" s="7">
        <v>50154.94719324325</v>
      </c>
      <c r="CF19" s="7">
        <v>52393.31259476424</v>
      </c>
      <c r="CG19" s="7">
        <v>54206.74960200637</v>
      </c>
      <c r="CH19" s="29">
        <v>54668.327486677204</v>
      </c>
      <c r="CI19" s="29">
        <v>55640.699487315549</v>
      </c>
      <c r="CJ19" s="29">
        <v>54000.16959465437</v>
      </c>
      <c r="CK19" s="29">
        <v>58044.138773333339</v>
      </c>
      <c r="CL19" s="38">
        <v>57980.032866141082</v>
      </c>
      <c r="CM19" s="38">
        <v>61494.439724016076</v>
      </c>
      <c r="CN19" s="38">
        <v>62359.319264882935</v>
      </c>
      <c r="CO19" s="38">
        <v>67612.353205882348</v>
      </c>
      <c r="CP19" s="38">
        <v>67671.400087804868</v>
      </c>
      <c r="CQ19" s="38">
        <v>68710.412558122742</v>
      </c>
      <c r="CR19" s="38">
        <v>69949.83675857143</v>
      </c>
      <c r="CS19" s="38">
        <v>68603.265049652633</v>
      </c>
      <c r="CT19" s="38">
        <v>72354.448089593701</v>
      </c>
      <c r="CU19" s="38">
        <v>72360.285356695866</v>
      </c>
      <c r="CV19" s="38"/>
      <c r="CW19" s="38">
        <v>77499.885245901649</v>
      </c>
      <c r="CX19" s="16">
        <v>39478.396868992</v>
      </c>
      <c r="CY19" s="7">
        <v>40940.049783549803</v>
      </c>
      <c r="CZ19" s="7">
        <v>43266.974025973999</v>
      </c>
      <c r="DA19" s="7">
        <v>44544</v>
      </c>
      <c r="DB19" s="7">
        <v>47259.755715310348</v>
      </c>
      <c r="DC19" s="7">
        <v>49075</v>
      </c>
      <c r="DD19" s="7">
        <v>50943.701735724135</v>
      </c>
      <c r="DE19" s="7">
        <v>52426.275465517239</v>
      </c>
      <c r="DF19" s="7">
        <v>53368.883472763155</v>
      </c>
      <c r="DG19" s="29">
        <v>52735.118214131726</v>
      </c>
      <c r="DH19" s="29">
        <v>52438.069952333346</v>
      </c>
      <c r="DI19" s="29">
        <v>51864.967623762379</v>
      </c>
      <c r="DJ19" s="29">
        <v>54470.170756894979</v>
      </c>
      <c r="DK19" s="38">
        <v>54978.938712921816</v>
      </c>
      <c r="DL19" s="38">
        <v>56652.064988326849</v>
      </c>
      <c r="DM19" s="38">
        <v>64861.280309602633</v>
      </c>
      <c r="DN19" s="38">
        <v>67238.751875357717</v>
      </c>
      <c r="DO19" s="38">
        <v>66820.645414886734</v>
      </c>
      <c r="DP19" s="38">
        <v>65902.714320238098</v>
      </c>
      <c r="DQ19" s="38">
        <v>65835.461683035697</v>
      </c>
      <c r="DR19" s="38">
        <v>64209.316218832966</v>
      </c>
      <c r="DS19" s="38">
        <v>64004.52307652789</v>
      </c>
      <c r="DT19" s="38">
        <v>66943.579501579501</v>
      </c>
      <c r="DU19" s="38"/>
      <c r="DV19" s="38">
        <v>70241.508098271152</v>
      </c>
      <c r="DW19" s="16">
        <v>39555.356196233399</v>
      </c>
      <c r="DX19" s="7">
        <v>40807.420992972096</v>
      </c>
      <c r="DY19" s="7">
        <v>43431.829262776999</v>
      </c>
      <c r="DZ19" s="7">
        <v>43377</v>
      </c>
      <c r="EA19" s="7">
        <v>45291.089505165874</v>
      </c>
      <c r="EB19" s="7">
        <v>47699</v>
      </c>
      <c r="EC19" s="7">
        <v>48647.749163364933</v>
      </c>
      <c r="ED19" s="7">
        <v>50097.443001775697</v>
      </c>
      <c r="EE19" s="7">
        <v>51691.996599816935</v>
      </c>
      <c r="EF19" s="29">
        <v>45575</v>
      </c>
      <c r="EG19" s="29">
        <v>53405.795679667353</v>
      </c>
      <c r="EH19" s="29">
        <v>53057.428461083335</v>
      </c>
      <c r="EI19" s="29">
        <v>56569.963363478259</v>
      </c>
      <c r="EJ19" s="38">
        <v>57862.455785757571</v>
      </c>
      <c r="EK19" s="38">
        <v>61363.723252398042</v>
      </c>
      <c r="EL19" s="38">
        <v>65112.251863350779</v>
      </c>
      <c r="EM19" s="38">
        <v>68183.113333695655</v>
      </c>
      <c r="EN19" s="38">
        <v>67893.65016353887</v>
      </c>
      <c r="EO19" s="38">
        <v>67903.819857881143</v>
      </c>
      <c r="EP19" s="38">
        <v>67829.675455913981</v>
      </c>
      <c r="EQ19" s="38">
        <v>68193.366069600976</v>
      </c>
      <c r="ER19" s="38">
        <v>66996.440288751633</v>
      </c>
      <c r="ES19" s="38">
        <v>69517.695652173905</v>
      </c>
      <c r="ET19" s="38"/>
      <c r="EU19" s="38">
        <v>74442.579685362507</v>
      </c>
    </row>
    <row r="20" spans="1:151">
      <c r="A20" s="2" t="s">
        <v>18</v>
      </c>
      <c r="B20" s="16">
        <v>44294.027260557399</v>
      </c>
      <c r="C20" s="7">
        <v>45490.630470219403</v>
      </c>
      <c r="D20" s="7">
        <v>46825.698009608801</v>
      </c>
      <c r="E20" s="7">
        <v>48447</v>
      </c>
      <c r="F20" s="7">
        <v>50533.31382278481</v>
      </c>
      <c r="G20" s="7">
        <v>53613</v>
      </c>
      <c r="H20" s="7">
        <v>54147.793447134827</v>
      </c>
      <c r="I20" s="7">
        <v>57590.724589252626</v>
      </c>
      <c r="J20" s="7">
        <v>56711.922384338017</v>
      </c>
      <c r="K20" s="29">
        <v>61557.22602567944</v>
      </c>
      <c r="L20" s="29">
        <v>61433.187393321918</v>
      </c>
      <c r="M20" s="29">
        <v>62295.434498534087</v>
      </c>
      <c r="N20" s="65">
        <v>64990.700079852679</v>
      </c>
      <c r="O20" s="38">
        <v>67900.38078546543</v>
      </c>
      <c r="P20" s="38">
        <v>72703.070722845121</v>
      </c>
      <c r="Q20" s="38">
        <v>74986.756736099996</v>
      </c>
      <c r="R20" s="38">
        <v>77300.801346456676</v>
      </c>
      <c r="S20" s="38">
        <v>77205.691486159849</v>
      </c>
      <c r="T20" s="38">
        <v>77906.173074207705</v>
      </c>
      <c r="U20" s="38">
        <v>80243.720100291262</v>
      </c>
      <c r="V20" s="38">
        <v>80382.396851091471</v>
      </c>
      <c r="W20" s="38">
        <v>82533.751073948195</v>
      </c>
      <c r="X20" s="38">
        <v>82556.144515954802</v>
      </c>
      <c r="Y20" s="38"/>
      <c r="Z20" s="38">
        <v>82828.909875614176</v>
      </c>
      <c r="AA20" s="16" t="s">
        <v>28</v>
      </c>
      <c r="AB20" s="29" t="s">
        <v>28</v>
      </c>
      <c r="AC20" s="7" t="s">
        <v>28</v>
      </c>
      <c r="AD20" s="7" t="s">
        <v>28</v>
      </c>
      <c r="AE20" s="7" t="s">
        <v>28</v>
      </c>
      <c r="AF20" s="7" t="s">
        <v>28</v>
      </c>
      <c r="AG20" s="7" t="s">
        <v>28</v>
      </c>
      <c r="AH20" s="7" t="s">
        <v>28</v>
      </c>
      <c r="AI20" s="7" t="s">
        <v>28</v>
      </c>
      <c r="AJ20" s="29" t="s">
        <v>28</v>
      </c>
      <c r="AK20" s="29" t="s">
        <v>28</v>
      </c>
      <c r="AL20" s="29" t="s">
        <v>28</v>
      </c>
      <c r="AM20" s="29" t="s">
        <v>28</v>
      </c>
      <c r="AN20" s="29" t="s">
        <v>28</v>
      </c>
      <c r="AO20" s="29" t="s">
        <v>28</v>
      </c>
      <c r="AP20" s="29" t="s">
        <v>28</v>
      </c>
      <c r="AQ20" s="38" t="s">
        <v>28</v>
      </c>
      <c r="AR20" s="29" t="s">
        <v>28</v>
      </c>
      <c r="AS20" s="29" t="s">
        <v>28</v>
      </c>
      <c r="AT20" s="38" t="s">
        <v>28</v>
      </c>
      <c r="AU20" s="38" t="s">
        <v>28</v>
      </c>
      <c r="AV20" s="38" t="s">
        <v>28</v>
      </c>
      <c r="AW20" s="38" t="s">
        <v>28</v>
      </c>
      <c r="AX20" s="38"/>
      <c r="AY20" s="38" t="s">
        <v>28</v>
      </c>
      <c r="AZ20" s="16">
        <v>41610.299734747998</v>
      </c>
      <c r="BA20" s="7">
        <v>41645.1516709512</v>
      </c>
      <c r="BB20" s="7">
        <v>42457.801546391798</v>
      </c>
      <c r="BC20" s="7">
        <v>44260</v>
      </c>
      <c r="BD20" s="7">
        <v>44473.490909090906</v>
      </c>
      <c r="BE20" s="7">
        <v>47510</v>
      </c>
      <c r="BF20" s="7">
        <v>47814.955844155847</v>
      </c>
      <c r="BG20" s="7">
        <v>49269.171717171717</v>
      </c>
      <c r="BH20" s="7">
        <v>50946.158602150535</v>
      </c>
      <c r="BI20" s="29">
        <v>50831.039787798407</v>
      </c>
      <c r="BJ20" s="29">
        <v>51855.555851063829</v>
      </c>
      <c r="BK20" s="29">
        <v>51729.152230971129</v>
      </c>
      <c r="BL20" s="29">
        <v>55638.857499999998</v>
      </c>
      <c r="BM20" s="38">
        <v>57027.883211678833</v>
      </c>
      <c r="BN20" s="29">
        <v>56341.240759237058</v>
      </c>
      <c r="BO20" s="29">
        <v>57948.688073164223</v>
      </c>
      <c r="BP20" s="38">
        <v>58214.142552631587</v>
      </c>
      <c r="BQ20" s="38">
        <v>58934.905489178622</v>
      </c>
      <c r="BR20" s="38">
        <v>58660.915931626121</v>
      </c>
      <c r="BS20" s="38">
        <v>58803.14567896774</v>
      </c>
      <c r="BT20" s="38">
        <v>61426.493451222508</v>
      </c>
      <c r="BU20" s="38">
        <v>63092.969941120835</v>
      </c>
      <c r="BV20" s="38">
        <v>59619.51670378619</v>
      </c>
      <c r="BW20" s="38"/>
      <c r="BX20" s="38">
        <v>60945.365826538182</v>
      </c>
      <c r="BY20" s="16">
        <v>37225.253636363603</v>
      </c>
      <c r="BZ20" s="7">
        <v>37285.872285609097</v>
      </c>
      <c r="CA20" s="7">
        <v>38061.104677480202</v>
      </c>
      <c r="CB20" s="7">
        <v>38728</v>
      </c>
      <c r="CC20" s="7">
        <v>40467.899326012528</v>
      </c>
      <c r="CD20" s="7">
        <v>42012</v>
      </c>
      <c r="CE20" s="7">
        <v>43270.801354401803</v>
      </c>
      <c r="CF20" s="7">
        <v>45025.623898073769</v>
      </c>
      <c r="CG20" s="7">
        <v>46377.225383161152</v>
      </c>
      <c r="CH20" s="29">
        <v>47979.074893101046</v>
      </c>
      <c r="CI20" s="29">
        <v>47379.100939583332</v>
      </c>
      <c r="CJ20" s="29">
        <v>48250.542913469391</v>
      </c>
      <c r="CK20" s="29">
        <v>47657.242533856202</v>
      </c>
      <c r="CL20" s="38">
        <v>49503.630416242035</v>
      </c>
      <c r="CM20" s="38" t="s">
        <v>28</v>
      </c>
      <c r="CN20" s="29" t="s">
        <v>28</v>
      </c>
      <c r="CO20" s="38" t="s">
        <v>28</v>
      </c>
      <c r="CP20" s="29" t="s">
        <v>28</v>
      </c>
      <c r="CQ20" s="29" t="s">
        <v>28</v>
      </c>
      <c r="CR20" s="38" t="s">
        <v>28</v>
      </c>
      <c r="CS20" s="38">
        <v>61726.864786600519</v>
      </c>
      <c r="CT20" s="38">
        <v>62765.564480949601</v>
      </c>
      <c r="CU20" s="38">
        <v>63227.504926108377</v>
      </c>
      <c r="CV20" s="38"/>
      <c r="CW20" s="38">
        <v>61636.651068158695</v>
      </c>
      <c r="CX20" s="16">
        <v>35033.592845750703</v>
      </c>
      <c r="CY20" s="7">
        <v>37335.315822816498</v>
      </c>
      <c r="CZ20" s="7">
        <v>37043.626819374898</v>
      </c>
      <c r="DA20" s="7">
        <v>36997</v>
      </c>
      <c r="DB20" s="7">
        <v>39234.67286245487</v>
      </c>
      <c r="DC20" s="7">
        <v>40408</v>
      </c>
      <c r="DD20" s="7">
        <v>41201.123595505618</v>
      </c>
      <c r="DE20" s="7">
        <v>41788.340141928558</v>
      </c>
      <c r="DF20" s="7">
        <v>43165.576083178566</v>
      </c>
      <c r="DG20" s="29">
        <v>44258.193257792373</v>
      </c>
      <c r="DH20" s="29">
        <v>44455.714164152865</v>
      </c>
      <c r="DI20" s="29">
        <v>44423.250154346097</v>
      </c>
      <c r="DJ20" s="29">
        <v>47937.345998531382</v>
      </c>
      <c r="DK20" s="38">
        <v>50358.785279776283</v>
      </c>
      <c r="DL20" s="38">
        <v>51488.452067827049</v>
      </c>
      <c r="DM20" s="38">
        <v>52243.520088254671</v>
      </c>
      <c r="DN20" s="38">
        <v>54049.901786951625</v>
      </c>
      <c r="DO20" s="38">
        <v>53402.211972984755</v>
      </c>
      <c r="DP20" s="38">
        <v>53598.031679351356</v>
      </c>
      <c r="DQ20" s="38">
        <v>54493.498773274914</v>
      </c>
      <c r="DR20" s="38">
        <v>54581.887588950973</v>
      </c>
      <c r="DS20" s="38">
        <v>55896.426070411108</v>
      </c>
      <c r="DT20" s="38">
        <v>52864.35818908122</v>
      </c>
      <c r="DU20" s="38"/>
      <c r="DV20" s="38">
        <v>52709.341935483877</v>
      </c>
      <c r="DW20" s="16">
        <v>34078.7597951344</v>
      </c>
      <c r="DX20" s="7">
        <v>34318.267718507399</v>
      </c>
      <c r="DY20" s="7">
        <v>35930.699421965299</v>
      </c>
      <c r="DZ20" s="7">
        <v>34476</v>
      </c>
      <c r="EA20" s="7">
        <v>35814.507171737088</v>
      </c>
      <c r="EB20" s="7">
        <v>36840</v>
      </c>
      <c r="EC20" s="7">
        <v>38019.101123595508</v>
      </c>
      <c r="ED20" s="7">
        <v>40180.499868898303</v>
      </c>
      <c r="EE20" s="7">
        <v>41907.223589669418</v>
      </c>
      <c r="EF20" s="29">
        <v>42076</v>
      </c>
      <c r="EG20" s="29">
        <v>42305.105029913044</v>
      </c>
      <c r="EH20" s="29">
        <v>42971.072098744778</v>
      </c>
      <c r="EI20" s="29">
        <v>42934.138069444445</v>
      </c>
      <c r="EJ20" s="38">
        <v>39860.593680582526</v>
      </c>
      <c r="EK20" s="38">
        <v>42038.123523928567</v>
      </c>
      <c r="EL20" s="38">
        <v>43574.965441304354</v>
      </c>
      <c r="EM20" s="38">
        <v>48610.111161025641</v>
      </c>
      <c r="EN20" s="38">
        <v>48691.569074757281</v>
      </c>
      <c r="EO20" s="38">
        <v>47440.789301869154</v>
      </c>
      <c r="EP20" s="38">
        <v>49731.536565217393</v>
      </c>
      <c r="EQ20" s="38">
        <v>48434.632573595256</v>
      </c>
      <c r="ER20" s="38">
        <v>50442.419976634206</v>
      </c>
      <c r="ES20" s="38">
        <v>47075.952119700749</v>
      </c>
      <c r="ET20" s="38"/>
      <c r="EU20" s="38">
        <v>46160.148279352223</v>
      </c>
    </row>
    <row r="21" spans="1:151">
      <c r="A21" s="2" t="s">
        <v>19</v>
      </c>
      <c r="B21" s="16">
        <v>46690.186453772898</v>
      </c>
      <c r="C21" s="7">
        <v>47487.036574643898</v>
      </c>
      <c r="D21" s="7">
        <v>51438.4105658353</v>
      </c>
      <c r="E21" s="7">
        <v>53366</v>
      </c>
      <c r="F21" s="7">
        <v>54748.442642996109</v>
      </c>
      <c r="G21" s="7">
        <v>56288</v>
      </c>
      <c r="H21" s="7">
        <v>59181.54751210937</v>
      </c>
      <c r="I21" s="7">
        <v>62511.224818880306</v>
      </c>
      <c r="J21" s="7">
        <v>64344.275679823455</v>
      </c>
      <c r="K21" s="29">
        <v>66776.518032089079</v>
      </c>
      <c r="L21" s="29">
        <v>68353.004951826268</v>
      </c>
      <c r="M21" s="29">
        <v>69659.815526166378</v>
      </c>
      <c r="N21" s="65">
        <v>71419.285846881612</v>
      </c>
      <c r="O21" s="38">
        <v>72742.503148282194</v>
      </c>
      <c r="P21" s="38">
        <v>74559.200825638472</v>
      </c>
      <c r="Q21" s="38">
        <v>77078.538397481534</v>
      </c>
      <c r="R21" s="38">
        <v>77928.518286013088</v>
      </c>
      <c r="S21" s="38">
        <v>78863.153531941934</v>
      </c>
      <c r="T21" s="38">
        <v>79769.244417559661</v>
      </c>
      <c r="U21" s="38">
        <v>81865.746603031657</v>
      </c>
      <c r="V21" s="38">
        <v>86600.192050118145</v>
      </c>
      <c r="W21" s="38">
        <v>87263.00912457268</v>
      </c>
      <c r="X21" s="38">
        <v>90710.439946884027</v>
      </c>
      <c r="Y21" s="38"/>
      <c r="Z21" s="38">
        <v>94462.467228686772</v>
      </c>
      <c r="AA21" s="16">
        <v>46307.985708145301</v>
      </c>
      <c r="AB21" s="29">
        <v>46594.572239246401</v>
      </c>
      <c r="AC21" s="7">
        <v>49313.553931957598</v>
      </c>
      <c r="AD21" s="7">
        <v>51283</v>
      </c>
      <c r="AE21" s="7">
        <v>53064.015843737026</v>
      </c>
      <c r="AF21" s="7">
        <v>54596</v>
      </c>
      <c r="AG21" s="7">
        <v>56189.927873456123</v>
      </c>
      <c r="AH21" s="7">
        <v>60474.810850673792</v>
      </c>
      <c r="AI21" s="7" t="s">
        <v>28</v>
      </c>
      <c r="AJ21" s="29" t="s">
        <v>28</v>
      </c>
      <c r="AK21" s="29" t="s">
        <v>28</v>
      </c>
      <c r="AL21" s="29" t="s">
        <v>28</v>
      </c>
      <c r="AM21" s="29" t="s">
        <v>28</v>
      </c>
      <c r="AN21" s="29" t="s">
        <v>28</v>
      </c>
      <c r="AO21" s="29" t="s">
        <v>28</v>
      </c>
      <c r="AP21" s="29" t="s">
        <v>28</v>
      </c>
      <c r="AQ21" s="38" t="s">
        <v>28</v>
      </c>
      <c r="AR21" s="29" t="s">
        <v>28</v>
      </c>
      <c r="AS21" s="29" t="s">
        <v>28</v>
      </c>
      <c r="AT21" s="38" t="s">
        <v>28</v>
      </c>
      <c r="AU21" s="38" t="s">
        <v>28</v>
      </c>
      <c r="AV21" s="38" t="s">
        <v>28</v>
      </c>
      <c r="AW21" s="38" t="s">
        <v>28</v>
      </c>
      <c r="AX21" s="38"/>
      <c r="AY21" s="38" t="s">
        <v>28</v>
      </c>
      <c r="AZ21" s="16">
        <v>37632.261044176703</v>
      </c>
      <c r="BA21" s="7">
        <v>37765.396694214898</v>
      </c>
      <c r="BB21" s="7">
        <v>39634.935118823101</v>
      </c>
      <c r="BC21" s="7">
        <v>41512</v>
      </c>
      <c r="BD21" s="7">
        <v>42655.132747355368</v>
      </c>
      <c r="BE21" s="7">
        <v>43090</v>
      </c>
      <c r="BF21" s="7">
        <v>44250.152436033059</v>
      </c>
      <c r="BG21" s="7">
        <v>45440.674711370964</v>
      </c>
      <c r="BH21" s="7">
        <v>46908.60768276923</v>
      </c>
      <c r="BI21" s="29">
        <v>47632.447604156863</v>
      </c>
      <c r="BJ21" s="29">
        <v>50564.534455419845</v>
      </c>
      <c r="BK21" s="29">
        <v>51394.993307925928</v>
      </c>
      <c r="BL21" s="29">
        <v>54242.71192651341</v>
      </c>
      <c r="BM21" s="38">
        <v>57862.957958718951</v>
      </c>
      <c r="BN21" s="29">
        <v>59894.036243199997</v>
      </c>
      <c r="BO21" s="29">
        <v>61810.297400256088</v>
      </c>
      <c r="BP21" s="38">
        <v>63308.715685356699</v>
      </c>
      <c r="BQ21" s="38">
        <v>64181.644217113666</v>
      </c>
      <c r="BR21" s="38">
        <v>63806.403644221107</v>
      </c>
      <c r="BS21" s="38">
        <v>64811.943115241644</v>
      </c>
      <c r="BT21" s="38">
        <v>68302.726350003883</v>
      </c>
      <c r="BU21" s="38">
        <v>68971.21723654955</v>
      </c>
      <c r="BV21" s="38">
        <v>72760.859122901995</v>
      </c>
      <c r="BW21" s="38"/>
      <c r="BX21" s="38">
        <v>75170.668863261948</v>
      </c>
      <c r="BY21" s="16" t="s">
        <v>28</v>
      </c>
      <c r="BZ21" s="7" t="s">
        <v>28</v>
      </c>
      <c r="CA21" s="7" t="s">
        <v>28</v>
      </c>
      <c r="CB21" s="7">
        <v>40905</v>
      </c>
      <c r="CC21" s="7">
        <v>43676.031180154139</v>
      </c>
      <c r="CD21" s="7">
        <v>43803</v>
      </c>
      <c r="CE21" s="7">
        <v>45661.543056715862</v>
      </c>
      <c r="CF21" s="7">
        <v>48167.810166583185</v>
      </c>
      <c r="CG21" s="7">
        <v>50893.3376982548</v>
      </c>
      <c r="CH21" s="29">
        <v>52199.895984827584</v>
      </c>
      <c r="CI21" s="29">
        <v>52968.91962768972</v>
      </c>
      <c r="CJ21" s="29">
        <v>53810.571895080902</v>
      </c>
      <c r="CK21" s="29">
        <v>57026.387500977915</v>
      </c>
      <c r="CL21" s="38">
        <v>66151.881295541403</v>
      </c>
      <c r="CM21" s="29">
        <v>65605.069891533756</v>
      </c>
      <c r="CN21" s="29">
        <v>67332.144011976037</v>
      </c>
      <c r="CO21" s="38">
        <v>66964.1959699422</v>
      </c>
      <c r="CP21" s="38">
        <v>68583.118604651172</v>
      </c>
      <c r="CQ21" s="38">
        <v>68333.49647058823</v>
      </c>
      <c r="CR21" s="38">
        <v>70387.913449438201</v>
      </c>
      <c r="CS21" s="38" t="s">
        <v>28</v>
      </c>
      <c r="CT21" s="38" t="s">
        <v>28</v>
      </c>
      <c r="CU21" s="38">
        <v>62539.426108374384</v>
      </c>
      <c r="CV21" s="38"/>
      <c r="CW21" s="38" t="s">
        <v>28</v>
      </c>
      <c r="CX21" s="16">
        <v>37752.775839200098</v>
      </c>
      <c r="CY21" s="7">
        <v>37804.909806728698</v>
      </c>
      <c r="CZ21" s="7">
        <v>39605.791384366501</v>
      </c>
      <c r="DA21" s="7">
        <v>41054</v>
      </c>
      <c r="DB21" s="7">
        <v>41870.455111116622</v>
      </c>
      <c r="DC21" s="7">
        <v>44124</v>
      </c>
      <c r="DD21" s="7">
        <v>44558.295388253966</v>
      </c>
      <c r="DE21" s="7">
        <v>45724.920526914895</v>
      </c>
      <c r="DF21" s="7">
        <v>47916.861315671347</v>
      </c>
      <c r="DG21" s="29">
        <v>48664.671710368857</v>
      </c>
      <c r="DH21" s="29">
        <v>49227.263448693877</v>
      </c>
      <c r="DI21" s="29">
        <v>48529.042893987476</v>
      </c>
      <c r="DJ21" s="29">
        <v>51629.288169539075</v>
      </c>
      <c r="DK21" s="38">
        <v>53199.163126599997</v>
      </c>
      <c r="DL21" s="29">
        <v>54979.53847055979</v>
      </c>
      <c r="DM21" s="29">
        <v>58180.172558139522</v>
      </c>
      <c r="DN21" s="38">
        <v>58264.744280373823</v>
      </c>
      <c r="DO21" s="38">
        <v>60555.275367429334</v>
      </c>
      <c r="DP21" s="38">
        <v>60257.635737696342</v>
      </c>
      <c r="DQ21" s="38">
        <v>61250.42840599738</v>
      </c>
      <c r="DR21" s="38">
        <v>62603.945264510396</v>
      </c>
      <c r="DS21" s="38">
        <v>63269.261165977383</v>
      </c>
      <c r="DT21" s="38">
        <v>63289.384376616661</v>
      </c>
      <c r="DU21" s="38"/>
      <c r="DV21" s="38">
        <v>68245.946675900283</v>
      </c>
      <c r="DW21" s="16">
        <v>36187.653352611604</v>
      </c>
      <c r="DX21" s="7">
        <v>36321.144331763899</v>
      </c>
      <c r="DY21" s="7">
        <v>38602.727786338</v>
      </c>
      <c r="DZ21" s="7">
        <v>40841</v>
      </c>
      <c r="EA21" s="7">
        <v>42215.454977719623</v>
      </c>
      <c r="EB21" s="7">
        <v>43231</v>
      </c>
      <c r="EC21" s="7">
        <v>44410.83750799283</v>
      </c>
      <c r="ED21" s="7">
        <v>45883.810836714292</v>
      </c>
      <c r="EE21" s="7">
        <v>47578.388535296705</v>
      </c>
      <c r="EF21" s="29">
        <v>42936</v>
      </c>
      <c r="EG21" s="29">
        <v>48808.718895823295</v>
      </c>
      <c r="EH21" s="29">
        <v>48778.500722797733</v>
      </c>
      <c r="EI21" s="29">
        <v>51522.939516801467</v>
      </c>
      <c r="EJ21" s="38">
        <v>54216.477400534764</v>
      </c>
      <c r="EK21" s="29">
        <v>53743.543970523249</v>
      </c>
      <c r="EL21" s="29">
        <v>54925.318618539335</v>
      </c>
      <c r="EM21" s="38">
        <v>55216.08050027398</v>
      </c>
      <c r="EN21" s="38">
        <v>54236.405330785557</v>
      </c>
      <c r="EO21" s="38">
        <v>54216.326866173753</v>
      </c>
      <c r="EP21" s="38">
        <v>54081.923882162162</v>
      </c>
      <c r="EQ21" s="38">
        <v>54720.885198312099</v>
      </c>
      <c r="ER21" s="38">
        <v>54538.43086865505</v>
      </c>
      <c r="ES21" s="38">
        <v>57239.32490437739</v>
      </c>
      <c r="ET21" s="38"/>
      <c r="EU21" s="38">
        <v>61100.881599719345</v>
      </c>
    </row>
    <row r="22" spans="1:151">
      <c r="A22" s="2" t="s">
        <v>20</v>
      </c>
      <c r="B22" s="16">
        <v>47430.873892353098</v>
      </c>
      <c r="C22" s="7">
        <v>50489.855934232597</v>
      </c>
      <c r="D22" s="7">
        <v>55722.926634768701</v>
      </c>
      <c r="E22" s="7">
        <v>54512</v>
      </c>
      <c r="F22" s="7">
        <v>56866.382962506716</v>
      </c>
      <c r="G22" s="7">
        <v>57210</v>
      </c>
      <c r="H22" s="7">
        <v>59286.103741963772</v>
      </c>
      <c r="I22" s="7">
        <v>60771.784344260472</v>
      </c>
      <c r="J22" s="7">
        <v>63840.551048040295</v>
      </c>
      <c r="K22" s="29">
        <v>65572.693720818599</v>
      </c>
      <c r="L22" s="29">
        <v>66026.991457024298</v>
      </c>
      <c r="M22" s="29">
        <v>68437.700835593903</v>
      </c>
      <c r="N22" s="65">
        <v>69788.23512160161</v>
      </c>
      <c r="O22" s="38">
        <v>71339.813307514531</v>
      </c>
      <c r="P22" s="38">
        <v>72531.080691812429</v>
      </c>
      <c r="Q22" s="38">
        <v>76985.24646091371</v>
      </c>
      <c r="R22" s="38">
        <v>75941.606998987336</v>
      </c>
      <c r="S22" s="38">
        <v>77017.774593491864</v>
      </c>
      <c r="T22" s="38">
        <v>77389.687229785515</v>
      </c>
      <c r="U22" s="38">
        <v>80524.576131899652</v>
      </c>
      <c r="V22" s="38">
        <v>82375.093674370757</v>
      </c>
      <c r="W22" s="38">
        <v>84366.17459352802</v>
      </c>
      <c r="X22" s="38">
        <v>87800.986134953127</v>
      </c>
      <c r="Y22" s="38"/>
      <c r="Z22" s="38">
        <v>91323.600155279491</v>
      </c>
      <c r="AA22" s="16">
        <v>43207.611514331402</v>
      </c>
      <c r="AB22" s="29">
        <v>46575.283555779402</v>
      </c>
      <c r="AC22" s="7">
        <v>49482.665828242898</v>
      </c>
      <c r="AD22" s="7">
        <v>49077</v>
      </c>
      <c r="AE22" s="7">
        <v>49980.823992408164</v>
      </c>
      <c r="AF22" s="7">
        <v>50469</v>
      </c>
      <c r="AG22" s="7">
        <v>44937.0364917232</v>
      </c>
      <c r="AH22" s="7">
        <v>52726.467925221805</v>
      </c>
      <c r="AI22" s="7">
        <v>52134.559801604279</v>
      </c>
      <c r="AJ22" s="29">
        <v>55182.686963890214</v>
      </c>
      <c r="AK22" s="29">
        <v>58295.975531477838</v>
      </c>
      <c r="AL22" s="29">
        <v>58015.875523976472</v>
      </c>
      <c r="AM22" s="38">
        <v>59772.147653341242</v>
      </c>
      <c r="AN22" s="38">
        <v>63849.587434295776</v>
      </c>
      <c r="AO22" s="38">
        <v>68039.483853844315</v>
      </c>
      <c r="AP22" s="38">
        <v>69100.228967741947</v>
      </c>
      <c r="AQ22" s="38">
        <v>70481.488426848693</v>
      </c>
      <c r="AR22" s="29" t="s">
        <v>28</v>
      </c>
      <c r="AS22" s="29">
        <v>57832.35075971223</v>
      </c>
      <c r="AT22" s="38">
        <v>57626.099739088735</v>
      </c>
      <c r="AU22" s="38">
        <v>60895.829187407959</v>
      </c>
      <c r="AV22" s="38">
        <v>64050.803773367385</v>
      </c>
      <c r="AW22" s="38">
        <v>64113.864724245577</v>
      </c>
      <c r="AX22" s="38"/>
      <c r="AY22" s="38">
        <v>65660.880078960356</v>
      </c>
      <c r="AZ22" s="16">
        <v>39839.696120817302</v>
      </c>
      <c r="BA22" s="7">
        <v>41788.602028601999</v>
      </c>
      <c r="BB22" s="7">
        <v>43562.907184155498</v>
      </c>
      <c r="BC22" s="7">
        <v>43373</v>
      </c>
      <c r="BD22" s="7">
        <v>45007.895261279227</v>
      </c>
      <c r="BE22" s="7">
        <v>46275</v>
      </c>
      <c r="BF22" s="7">
        <v>47284.317127825139</v>
      </c>
      <c r="BG22" s="7">
        <v>47846.528106145553</v>
      </c>
      <c r="BH22" s="7">
        <v>49616.151348750653</v>
      </c>
      <c r="BI22" s="29">
        <v>51701.878314376707</v>
      </c>
      <c r="BJ22" s="29">
        <v>51871.23319460651</v>
      </c>
      <c r="BK22" s="29">
        <v>53571.044390133473</v>
      </c>
      <c r="BL22" s="38">
        <v>55447.281063123126</v>
      </c>
      <c r="BM22" s="38">
        <v>55986.576970241542</v>
      </c>
      <c r="BN22" s="38">
        <v>57667.652331946694</v>
      </c>
      <c r="BO22" s="38">
        <v>60217.558091342187</v>
      </c>
      <c r="BP22" s="38">
        <v>60944.418794505487</v>
      </c>
      <c r="BQ22" s="38">
        <v>60051.000085348998</v>
      </c>
      <c r="BR22" s="38">
        <v>59822.223622908517</v>
      </c>
      <c r="BS22" s="38">
        <v>64255.395690685684</v>
      </c>
      <c r="BT22" s="38">
        <v>62153.619262800952</v>
      </c>
      <c r="BU22" s="38">
        <v>63674.828203122925</v>
      </c>
      <c r="BV22" s="38">
        <v>65047.445100629418</v>
      </c>
      <c r="BW22" s="38"/>
      <c r="BX22" s="38">
        <v>71894.541460878609</v>
      </c>
      <c r="BY22" s="16">
        <v>40206.613769583302</v>
      </c>
      <c r="BZ22" s="7">
        <v>42507.795148797399</v>
      </c>
      <c r="CA22" s="7">
        <v>45109.2102087249</v>
      </c>
      <c r="CB22" s="7">
        <v>45372</v>
      </c>
      <c r="CC22" s="7">
        <v>46590.007539956801</v>
      </c>
      <c r="CD22" s="7">
        <v>45990</v>
      </c>
      <c r="CE22" s="7">
        <v>47284.317127825139</v>
      </c>
      <c r="CF22" s="7">
        <v>48153.736046553553</v>
      </c>
      <c r="CG22" s="7">
        <v>48330.752240919173</v>
      </c>
      <c r="CH22" s="29">
        <v>50937.323127507785</v>
      </c>
      <c r="CI22" s="29">
        <v>53510.994047874992</v>
      </c>
      <c r="CJ22" s="29">
        <v>54481.974594478321</v>
      </c>
      <c r="CK22" s="29">
        <v>55836.484345741337</v>
      </c>
      <c r="CL22" s="38">
        <v>56448.578829537044</v>
      </c>
      <c r="CM22" s="38">
        <v>57056.666592312315</v>
      </c>
      <c r="CN22" s="38">
        <v>59536.759969650986</v>
      </c>
      <c r="CO22" s="38">
        <v>59452.506424477622</v>
      </c>
      <c r="CP22" s="29" t="s">
        <v>28</v>
      </c>
      <c r="CQ22" s="29" t="s">
        <v>28</v>
      </c>
      <c r="CR22" s="38" t="s">
        <v>28</v>
      </c>
      <c r="CS22" s="38" t="s">
        <v>28</v>
      </c>
      <c r="CT22" s="38" t="s">
        <v>28</v>
      </c>
      <c r="CU22" s="38" t="s">
        <v>28</v>
      </c>
      <c r="CV22" s="38"/>
      <c r="CW22" s="38" t="s">
        <v>28</v>
      </c>
      <c r="CX22" s="16">
        <v>38323.885844748896</v>
      </c>
      <c r="CY22" s="7">
        <v>42087.543434343403</v>
      </c>
      <c r="CZ22" s="7">
        <v>44887.934141414102</v>
      </c>
      <c r="DA22" s="7">
        <v>44600</v>
      </c>
      <c r="DB22" s="7">
        <v>46718.961328195117</v>
      </c>
      <c r="DC22" s="7">
        <v>44964</v>
      </c>
      <c r="DD22" s="7">
        <v>45146.595247543861</v>
      </c>
      <c r="DE22" s="7">
        <v>47180.457026371681</v>
      </c>
      <c r="DF22" s="7">
        <v>49155.387196714968</v>
      </c>
      <c r="DG22" s="29">
        <v>49831.324530857142</v>
      </c>
      <c r="DH22" s="29">
        <v>48452.743196460899</v>
      </c>
      <c r="DI22" s="29">
        <v>50368.209804166661</v>
      </c>
      <c r="DJ22" s="29">
        <v>51592.94361744856</v>
      </c>
      <c r="DK22" s="38">
        <v>53741.422164176707</v>
      </c>
      <c r="DL22" s="38">
        <v>55269.773411221366</v>
      </c>
      <c r="DM22" s="38">
        <v>57635.735367547168</v>
      </c>
      <c r="DN22" s="38">
        <v>55503.5428119403</v>
      </c>
      <c r="DO22" s="38">
        <v>57167.812954014604</v>
      </c>
      <c r="DP22" s="38">
        <v>57751.886990647479</v>
      </c>
      <c r="DQ22" s="38">
        <v>60109.593361029416</v>
      </c>
      <c r="DR22" s="38">
        <v>55988.558139109344</v>
      </c>
      <c r="DS22" s="38">
        <v>61726.849045990522</v>
      </c>
      <c r="DT22" s="38">
        <v>61852.434636871512</v>
      </c>
      <c r="DU22" s="38"/>
      <c r="DV22" s="38">
        <v>64269.280182232345</v>
      </c>
      <c r="DW22" s="16" t="s">
        <v>28</v>
      </c>
      <c r="DX22" s="7" t="s">
        <v>28</v>
      </c>
      <c r="DY22" s="7" t="s">
        <v>28</v>
      </c>
      <c r="DZ22" s="7" t="s">
        <v>28</v>
      </c>
      <c r="EA22" s="7" t="s">
        <v>28</v>
      </c>
      <c r="EB22" s="7" t="s">
        <v>28</v>
      </c>
      <c r="EC22" s="7" t="s">
        <v>28</v>
      </c>
      <c r="ED22" s="7" t="s">
        <v>28</v>
      </c>
      <c r="EE22" s="7" t="s">
        <v>28</v>
      </c>
      <c r="EF22" s="29" t="s">
        <v>28</v>
      </c>
      <c r="EG22" s="29" t="s">
        <v>28</v>
      </c>
      <c r="EH22" s="29" t="s">
        <v>28</v>
      </c>
      <c r="EI22" s="29" t="s">
        <v>28</v>
      </c>
      <c r="EJ22" s="29" t="s">
        <v>28</v>
      </c>
      <c r="EK22" s="29" t="s">
        <v>28</v>
      </c>
      <c r="EL22" s="29" t="s">
        <v>28</v>
      </c>
      <c r="EM22" s="38" t="s">
        <v>28</v>
      </c>
      <c r="EN22" s="29" t="s">
        <v>28</v>
      </c>
      <c r="EO22" s="29" t="s">
        <v>28</v>
      </c>
      <c r="EP22" s="38" t="s">
        <v>28</v>
      </c>
      <c r="EQ22" s="38" t="s">
        <v>28</v>
      </c>
      <c r="ER22" s="38" t="s">
        <v>28</v>
      </c>
      <c r="ES22" s="38" t="s">
        <v>28</v>
      </c>
      <c r="ET22" s="38"/>
      <c r="EU22" s="38" t="s">
        <v>28</v>
      </c>
    </row>
    <row r="23" spans="1:151">
      <c r="A23" s="2" t="s">
        <v>21</v>
      </c>
      <c r="B23" s="16">
        <v>49419.0219711237</v>
      </c>
      <c r="C23" s="7">
        <v>51368.087112918402</v>
      </c>
      <c r="D23" s="7">
        <v>52282.728715048703</v>
      </c>
      <c r="E23" s="7">
        <v>54115</v>
      </c>
      <c r="F23" s="7">
        <v>57218.115599121178</v>
      </c>
      <c r="G23" s="7">
        <v>58807</v>
      </c>
      <c r="H23" s="7">
        <v>61348.091166157108</v>
      </c>
      <c r="I23" s="7">
        <v>64577.860292363403</v>
      </c>
      <c r="J23" s="7">
        <v>65153.44113029827</v>
      </c>
      <c r="K23" s="29">
        <v>69060.273326579278</v>
      </c>
      <c r="L23" s="29">
        <v>71021.110787679834</v>
      </c>
      <c r="M23" s="29">
        <v>72288.218323571418</v>
      </c>
      <c r="N23" s="65">
        <v>74234.967344264296</v>
      </c>
      <c r="O23" s="38">
        <v>77452.613866705084</v>
      </c>
      <c r="P23" s="38">
        <v>78331.580449235436</v>
      </c>
      <c r="Q23" s="38">
        <v>83661.667140739824</v>
      </c>
      <c r="R23" s="38">
        <v>84940.809924009183</v>
      </c>
      <c r="S23" s="38">
        <v>87134.146502431191</v>
      </c>
      <c r="T23" s="38">
        <v>96648.160213169424</v>
      </c>
      <c r="U23" s="38">
        <v>90197.027768754284</v>
      </c>
      <c r="V23" s="38">
        <v>91638.825877971263</v>
      </c>
      <c r="W23" s="38">
        <v>92028.082798998541</v>
      </c>
      <c r="X23" s="38">
        <v>95816.223043183883</v>
      </c>
      <c r="Y23" s="38"/>
      <c r="Z23" s="38">
        <v>98842.081655970222</v>
      </c>
      <c r="AA23" s="16">
        <v>46518.575794621</v>
      </c>
      <c r="AB23" s="29">
        <v>48081.7595092025</v>
      </c>
      <c r="AC23" s="7">
        <v>48523.265569917698</v>
      </c>
      <c r="AD23" s="7">
        <v>49188</v>
      </c>
      <c r="AE23" s="7">
        <v>49604.454700854702</v>
      </c>
      <c r="AF23" s="7">
        <v>51796</v>
      </c>
      <c r="AG23" s="7">
        <v>51977.840122982321</v>
      </c>
      <c r="AH23" s="7">
        <v>55432.223520249223</v>
      </c>
      <c r="AI23" s="7">
        <v>57789.057838660578</v>
      </c>
      <c r="AJ23" s="29">
        <v>60326.980945121948</v>
      </c>
      <c r="AK23" s="29">
        <v>62988.463057790781</v>
      </c>
      <c r="AL23" s="29">
        <v>61033.582487309643</v>
      </c>
      <c r="AM23" s="38">
        <v>66517.441022280473</v>
      </c>
      <c r="AN23" s="38">
        <v>67794.820968730841</v>
      </c>
      <c r="AO23" s="38">
        <v>71006.171650170305</v>
      </c>
      <c r="AP23" s="38">
        <v>66878.212171052626</v>
      </c>
      <c r="AQ23" s="38">
        <v>64361.888066604995</v>
      </c>
      <c r="AR23" s="38">
        <v>71913.133333333331</v>
      </c>
      <c r="AS23" s="38">
        <v>85052.27643115008</v>
      </c>
      <c r="AT23" s="38">
        <v>69184.923785166247</v>
      </c>
      <c r="AU23" s="38">
        <v>74822.090858104333</v>
      </c>
      <c r="AV23" s="38">
        <v>76187.220652173914</v>
      </c>
      <c r="AW23" s="38">
        <v>79539.422440537746</v>
      </c>
      <c r="AX23" s="38"/>
      <c r="AY23" s="38">
        <v>74802.241401942767</v>
      </c>
      <c r="AZ23" s="16">
        <v>37630.662819455902</v>
      </c>
      <c r="BA23" s="7">
        <v>39538.342322643301</v>
      </c>
      <c r="BB23" s="7">
        <v>40195.462601826701</v>
      </c>
      <c r="BC23" s="7">
        <v>41641</v>
      </c>
      <c r="BD23" s="7">
        <v>42836.773692551506</v>
      </c>
      <c r="BE23" s="7">
        <v>43957</v>
      </c>
      <c r="BF23" s="7">
        <v>45507.092674642408</v>
      </c>
      <c r="BG23" s="7">
        <v>47348.816585381399</v>
      </c>
      <c r="BH23" s="7">
        <v>49107.979797979795</v>
      </c>
      <c r="BI23" s="29">
        <v>51842.082685707108</v>
      </c>
      <c r="BJ23" s="29">
        <v>53219.809163472346</v>
      </c>
      <c r="BK23" s="29">
        <v>53839.96468377491</v>
      </c>
      <c r="BL23" s="38">
        <v>56667.408703483445</v>
      </c>
      <c r="BM23" s="38">
        <v>58884.76327936256</v>
      </c>
      <c r="BN23" s="38">
        <v>60132.927266875973</v>
      </c>
      <c r="BO23" s="38">
        <v>61879.685283836247</v>
      </c>
      <c r="BP23" s="38">
        <v>63989.878731025194</v>
      </c>
      <c r="BQ23" s="38">
        <v>63656.897633920511</v>
      </c>
      <c r="BR23" s="38">
        <v>70889.620746171247</v>
      </c>
      <c r="BS23" s="38">
        <v>64130.952037511772</v>
      </c>
      <c r="BT23" s="38">
        <v>63748.167762035577</v>
      </c>
      <c r="BU23" s="38">
        <v>66417.565100356936</v>
      </c>
      <c r="BV23" s="38">
        <v>69081.550553193738</v>
      </c>
      <c r="BW23" s="38"/>
      <c r="BX23" s="38">
        <v>70195.224926055394</v>
      </c>
      <c r="BY23" s="16">
        <v>36324.777385159003</v>
      </c>
      <c r="BZ23" s="7">
        <v>38077.640677966097</v>
      </c>
      <c r="CA23" s="7">
        <v>38928.554767533496</v>
      </c>
      <c r="CB23" s="7">
        <v>39763</v>
      </c>
      <c r="CC23" s="7">
        <v>40864.521853146856</v>
      </c>
      <c r="CD23" s="7">
        <v>41979</v>
      </c>
      <c r="CE23" s="7">
        <v>42984.973973898304</v>
      </c>
      <c r="CF23" s="7">
        <v>44404.631388982576</v>
      </c>
      <c r="CG23" s="7">
        <v>46135.95</v>
      </c>
      <c r="CH23" s="29">
        <v>47968.187360768243</v>
      </c>
      <c r="CI23" s="29">
        <v>50877.871679601449</v>
      </c>
      <c r="CJ23" s="29">
        <v>51150.974681993124</v>
      </c>
      <c r="CK23" s="29">
        <v>53482.803619162783</v>
      </c>
      <c r="CL23" s="38">
        <v>54872.525541796764</v>
      </c>
      <c r="CM23" s="38">
        <v>55878.686001058501</v>
      </c>
      <c r="CN23" s="38">
        <v>58128.677733607685</v>
      </c>
      <c r="CO23" s="38">
        <v>60193.291450464807</v>
      </c>
      <c r="CP23" s="38">
        <v>67800.679385416661</v>
      </c>
      <c r="CQ23" s="38">
        <v>76864.177408988762</v>
      </c>
      <c r="CR23" s="38">
        <v>72600.916032124354</v>
      </c>
      <c r="CS23" s="38">
        <v>72012.182706927473</v>
      </c>
      <c r="CT23" s="38">
        <v>72505.789244513464</v>
      </c>
      <c r="CU23" s="38">
        <v>72951.819727891154</v>
      </c>
      <c r="CV23" s="38"/>
      <c r="CW23" s="38">
        <v>72383.043294614574</v>
      </c>
      <c r="CX23" s="16">
        <v>40127.619047619002</v>
      </c>
      <c r="CY23" s="7">
        <v>36850.4418604651</v>
      </c>
      <c r="CZ23" s="7">
        <v>37535.984848484797</v>
      </c>
      <c r="DA23" s="7">
        <v>40213</v>
      </c>
      <c r="DB23" s="7">
        <v>38778.543778801846</v>
      </c>
      <c r="DC23" s="7">
        <v>43139</v>
      </c>
      <c r="DD23" s="7">
        <v>43511.170384324316</v>
      </c>
      <c r="DE23" s="7">
        <v>52346.169902352944</v>
      </c>
      <c r="DF23" s="7">
        <v>53242.931818181816</v>
      </c>
      <c r="DG23" s="29">
        <v>57859.370605106385</v>
      </c>
      <c r="DH23" s="29">
        <v>57710.610369253736</v>
      </c>
      <c r="DI23" s="29">
        <v>59957.434716764707</v>
      </c>
      <c r="DJ23" s="29">
        <v>61871.295758055552</v>
      </c>
      <c r="DK23" s="38">
        <v>67042.433844594605</v>
      </c>
      <c r="DL23" s="38">
        <v>57257.70173464089</v>
      </c>
      <c r="DM23" s="38">
        <v>61867.427886740334</v>
      </c>
      <c r="DN23" s="38">
        <v>64920.39341897019</v>
      </c>
      <c r="DO23" s="38">
        <v>62441.159568965515</v>
      </c>
      <c r="DP23" s="38">
        <v>74606.685854639174</v>
      </c>
      <c r="DQ23" s="38">
        <v>64633.042238187707</v>
      </c>
      <c r="DR23" s="38">
        <v>62544.753924080367</v>
      </c>
      <c r="DS23" s="38">
        <v>65554.016059547226</v>
      </c>
      <c r="DT23" s="38">
        <v>68530.269818181812</v>
      </c>
      <c r="DU23" s="38"/>
      <c r="DV23" s="38">
        <v>71179.288824383169</v>
      </c>
      <c r="DW23" s="16">
        <v>34906.111111111102</v>
      </c>
      <c r="DX23" s="7">
        <v>37341.662037037</v>
      </c>
      <c r="DY23" s="7">
        <v>36691.579617834403</v>
      </c>
      <c r="DZ23" s="7">
        <v>38166</v>
      </c>
      <c r="EA23" s="7">
        <v>39376.479452054795</v>
      </c>
      <c r="EB23" s="7">
        <v>41425</v>
      </c>
      <c r="EC23" s="7">
        <v>42076.814582761501</v>
      </c>
      <c r="ED23" s="7">
        <v>44882.015995772359</v>
      </c>
      <c r="EE23" s="7">
        <v>45176.517587939699</v>
      </c>
      <c r="EF23" s="29">
        <v>44929</v>
      </c>
      <c r="EG23" s="29">
        <v>51317.520407055214</v>
      </c>
      <c r="EH23" s="29">
        <v>51455.783567129336</v>
      </c>
      <c r="EI23" s="29">
        <v>54477.222022553186</v>
      </c>
      <c r="EJ23" s="38">
        <v>55869.136131008643</v>
      </c>
      <c r="EK23" s="38">
        <v>60602.740787228919</v>
      </c>
      <c r="EL23" s="38">
        <v>62539.624874157307</v>
      </c>
      <c r="EM23" s="38">
        <v>61819.545918279575</v>
      </c>
      <c r="EN23" s="38">
        <v>67833.889730526309</v>
      </c>
      <c r="EO23" s="38">
        <v>75975.039992500009</v>
      </c>
      <c r="EP23" s="38">
        <v>62223.550136993705</v>
      </c>
      <c r="EQ23" s="38">
        <v>71465.193196694265</v>
      </c>
      <c r="ER23" s="38" t="s">
        <v>28</v>
      </c>
      <c r="ES23" s="38" t="s">
        <v>28</v>
      </c>
      <c r="ET23" s="38"/>
      <c r="EU23" s="38" t="s">
        <v>28</v>
      </c>
    </row>
    <row r="24" spans="1:151">
      <c r="A24" s="2" t="s">
        <v>22</v>
      </c>
      <c r="B24" s="16">
        <v>53727.348491683297</v>
      </c>
      <c r="C24" s="7">
        <v>54456.469721586298</v>
      </c>
      <c r="D24" s="7">
        <v>56314.843456991402</v>
      </c>
      <c r="E24" s="7">
        <v>58320</v>
      </c>
      <c r="F24" s="7">
        <v>59470.159476444263</v>
      </c>
      <c r="G24" s="7">
        <v>62660</v>
      </c>
      <c r="H24" s="7">
        <v>65584.369239108506</v>
      </c>
      <c r="I24" s="7">
        <v>68890.933279490782</v>
      </c>
      <c r="J24" s="7">
        <v>75218.878179398162</v>
      </c>
      <c r="K24" s="29">
        <v>76549.797933796333</v>
      </c>
      <c r="L24" s="29">
        <v>77026.677241979691</v>
      </c>
      <c r="M24" s="29">
        <v>78849.851045208881</v>
      </c>
      <c r="N24" s="65">
        <v>81928.478732696662</v>
      </c>
      <c r="O24" s="38">
        <v>87690.634055513408</v>
      </c>
      <c r="P24" s="38">
        <v>90957.394374827039</v>
      </c>
      <c r="Q24" s="38">
        <v>94529.32817955171</v>
      </c>
      <c r="R24" s="38">
        <v>92777.492960151387</v>
      </c>
      <c r="S24" s="38">
        <v>90193.862815430271</v>
      </c>
      <c r="T24" s="38">
        <v>90662.896214982669</v>
      </c>
      <c r="U24" s="38">
        <v>93547.305062545143</v>
      </c>
      <c r="V24" s="38">
        <v>90208.645828011038</v>
      </c>
      <c r="W24" s="38">
        <v>94863.963748501032</v>
      </c>
      <c r="X24" s="38">
        <v>100314.30941486132</v>
      </c>
      <c r="Y24" s="38"/>
      <c r="Z24" s="38">
        <v>99186.823755732708</v>
      </c>
      <c r="AA24" s="16">
        <v>48909.849947752897</v>
      </c>
      <c r="AB24" s="29">
        <v>50035.175767067703</v>
      </c>
      <c r="AC24" s="7">
        <v>51492.699189007297</v>
      </c>
      <c r="AD24" s="7">
        <v>53492</v>
      </c>
      <c r="AE24" s="7">
        <v>55102.166099517512</v>
      </c>
      <c r="AF24" s="7">
        <v>57105</v>
      </c>
      <c r="AG24" s="7">
        <v>60517.851652006022</v>
      </c>
      <c r="AH24" s="7">
        <v>63994.898454812348</v>
      </c>
      <c r="AI24" s="7">
        <v>68420.864900810411</v>
      </c>
      <c r="AJ24" s="29">
        <v>68030.071541087411</v>
      </c>
      <c r="AK24" s="29">
        <v>68470.76254002827</v>
      </c>
      <c r="AL24" s="29">
        <v>69860.300968050142</v>
      </c>
      <c r="AM24" s="38">
        <v>72166.152869207857</v>
      </c>
      <c r="AN24" s="38">
        <v>74960.475524772148</v>
      </c>
      <c r="AO24" s="38">
        <v>78412.348036312018</v>
      </c>
      <c r="AP24" s="38">
        <v>80236.886283060114</v>
      </c>
      <c r="AQ24" s="38">
        <v>77855.810004985469</v>
      </c>
      <c r="AR24" s="38">
        <v>78891.825942071388</v>
      </c>
      <c r="AS24" s="38">
        <v>77444.275890813951</v>
      </c>
      <c r="AT24" s="38">
        <v>79901.827954519293</v>
      </c>
      <c r="AU24" s="38">
        <v>74552.878896825481</v>
      </c>
      <c r="AV24" s="38">
        <v>80308.227297901554</v>
      </c>
      <c r="AW24" s="38">
        <v>86158.131748500338</v>
      </c>
      <c r="AX24" s="38"/>
      <c r="AY24" s="38">
        <v>100699.77480387634</v>
      </c>
      <c r="AZ24" s="16">
        <v>43301.114910887103</v>
      </c>
      <c r="BA24" s="7">
        <v>44086.914280601297</v>
      </c>
      <c r="BB24" s="7">
        <v>45746.532342657301</v>
      </c>
      <c r="BC24" s="7">
        <v>47533</v>
      </c>
      <c r="BD24" s="7">
        <v>46348.945376391304</v>
      </c>
      <c r="BE24" s="7">
        <v>48251</v>
      </c>
      <c r="BF24" s="7">
        <v>50308.011161692462</v>
      </c>
      <c r="BG24" s="7">
        <v>53568.012804618469</v>
      </c>
      <c r="BH24" s="7">
        <v>56015.771698521407</v>
      </c>
      <c r="BI24" s="29">
        <v>55154.725903614461</v>
      </c>
      <c r="BJ24" s="29">
        <v>55807.736107157703</v>
      </c>
      <c r="BK24" s="29">
        <v>55435.252979131255</v>
      </c>
      <c r="BL24" s="38">
        <v>57623.294269176469</v>
      </c>
      <c r="BM24" s="38">
        <v>59082.659743824341</v>
      </c>
      <c r="BN24" s="38">
        <v>62487.351125123561</v>
      </c>
      <c r="BO24" s="38">
        <v>66060.213931734615</v>
      </c>
      <c r="BP24" s="38">
        <v>66551.626137085579</v>
      </c>
      <c r="BQ24" s="38">
        <v>67412.517019897947</v>
      </c>
      <c r="BR24" s="38">
        <v>67240.761729702121</v>
      </c>
      <c r="BS24" s="38">
        <v>68374.257849915681</v>
      </c>
      <c r="BT24" s="38">
        <v>63416.053619656348</v>
      </c>
      <c r="BU24" s="38">
        <v>71095.577853590949</v>
      </c>
      <c r="BV24" s="38">
        <v>71424.3855981417</v>
      </c>
      <c r="BW24" s="38"/>
      <c r="BX24" s="38">
        <v>74738.218389837639</v>
      </c>
      <c r="BY24" s="16">
        <v>40303.988750767297</v>
      </c>
      <c r="BZ24" s="7">
        <v>40276.472892187201</v>
      </c>
      <c r="CA24" s="7">
        <v>42213.284634499898</v>
      </c>
      <c r="CB24" s="7">
        <v>43661</v>
      </c>
      <c r="CC24" s="7">
        <v>43875.168287800829</v>
      </c>
      <c r="CD24" s="7">
        <v>45801</v>
      </c>
      <c r="CE24" s="7">
        <v>47489.51158686389</v>
      </c>
      <c r="CF24" s="7">
        <v>47699.650619920314</v>
      </c>
      <c r="CG24" s="7">
        <v>52460.791119404246</v>
      </c>
      <c r="CH24" s="29">
        <v>52324.855327717836</v>
      </c>
      <c r="CI24" s="29">
        <v>51883.378738733205</v>
      </c>
      <c r="CJ24" s="29">
        <v>53948.43451573122</v>
      </c>
      <c r="CK24" s="29">
        <v>57462.21847806916</v>
      </c>
      <c r="CL24" s="38">
        <v>60023.341850124823</v>
      </c>
      <c r="CM24" s="38">
        <v>61706.174941079618</v>
      </c>
      <c r="CN24" s="38">
        <v>64342.204872536138</v>
      </c>
      <c r="CO24" s="38">
        <v>65912.488511633986</v>
      </c>
      <c r="CP24" s="38">
        <v>64426.633514511035</v>
      </c>
      <c r="CQ24" s="38">
        <v>64445.783102499998</v>
      </c>
      <c r="CR24" s="38">
        <v>65730.871658805976</v>
      </c>
      <c r="CS24" s="38" t="s">
        <v>28</v>
      </c>
      <c r="CT24" s="38" t="s">
        <v>28</v>
      </c>
      <c r="CU24" s="38" t="s">
        <v>28</v>
      </c>
      <c r="CV24" s="38"/>
      <c r="CW24" s="38" t="s">
        <v>28</v>
      </c>
      <c r="CX24" s="16">
        <v>39189.9836466216</v>
      </c>
      <c r="CY24" s="7">
        <v>39304.833333333299</v>
      </c>
      <c r="CZ24" s="7">
        <v>41404.124183006497</v>
      </c>
      <c r="DA24" s="7">
        <v>42578</v>
      </c>
      <c r="DB24" s="7">
        <v>45885.892405063292</v>
      </c>
      <c r="DC24" s="7">
        <v>46923</v>
      </c>
      <c r="DD24" s="7">
        <v>47423.8164556962</v>
      </c>
      <c r="DE24" s="7">
        <v>48283.253086419754</v>
      </c>
      <c r="DF24" s="7">
        <v>49683.439024390245</v>
      </c>
      <c r="DG24" s="29">
        <v>49769.128654970758</v>
      </c>
      <c r="DH24" s="29">
        <v>49444.964912280702</v>
      </c>
      <c r="DI24" s="29">
        <v>52665.893982808026</v>
      </c>
      <c r="DJ24" s="29">
        <v>52695.453608247422</v>
      </c>
      <c r="DK24" s="38">
        <v>54914.865537361111</v>
      </c>
      <c r="DL24" s="38">
        <v>58494.78125716855</v>
      </c>
      <c r="DM24" s="38">
        <v>61166.119705726873</v>
      </c>
      <c r="DN24" s="38">
        <v>62623.630043326033</v>
      </c>
      <c r="DO24" s="38">
        <v>64979.238374014603</v>
      </c>
      <c r="DP24" s="38">
        <v>64633.128875574715</v>
      </c>
      <c r="DQ24" s="38">
        <v>65493.360294444436</v>
      </c>
      <c r="DR24" s="38">
        <v>66008.937984496122</v>
      </c>
      <c r="DS24" s="38">
        <v>69346.406716417914</v>
      </c>
      <c r="DT24" s="38">
        <v>74362.95636363636</v>
      </c>
      <c r="DU24" s="38"/>
      <c r="DV24" s="38">
        <v>76738.469534050178</v>
      </c>
      <c r="DW24" s="16">
        <v>39704.739072920202</v>
      </c>
      <c r="DX24" s="7">
        <v>39798.277976616599</v>
      </c>
      <c r="DY24" s="7">
        <v>41557.989974937402</v>
      </c>
      <c r="DZ24" s="7">
        <v>42959</v>
      </c>
      <c r="EA24" s="7">
        <v>44963.945620102044</v>
      </c>
      <c r="EB24" s="7">
        <v>46805</v>
      </c>
      <c r="EC24" s="7">
        <v>49447.90493806763</v>
      </c>
      <c r="ED24" s="7">
        <v>52307.77924136987</v>
      </c>
      <c r="EE24" s="7">
        <v>54845.184694684089</v>
      </c>
      <c r="EF24" s="29">
        <v>45061</v>
      </c>
      <c r="EG24" s="29">
        <v>54540.885677286649</v>
      </c>
      <c r="EH24" s="29">
        <v>52297.829607438594</v>
      </c>
      <c r="EI24" s="29">
        <v>55322.558701805552</v>
      </c>
      <c r="EJ24" s="38">
        <v>52251.078651685391</v>
      </c>
      <c r="EK24" s="38">
        <v>54226.527472527472</v>
      </c>
      <c r="EL24" s="38">
        <v>56638.663157894734</v>
      </c>
      <c r="EM24" s="38">
        <v>57640.148936170212</v>
      </c>
      <c r="EN24" s="38">
        <v>56791.451612903227</v>
      </c>
      <c r="EO24" s="38">
        <v>57971.185274725278</v>
      </c>
      <c r="EP24" s="38">
        <v>58182.802988505748</v>
      </c>
      <c r="EQ24" s="38">
        <v>58259.432744795988</v>
      </c>
      <c r="ER24" s="38">
        <v>62390.823201479157</v>
      </c>
      <c r="ES24" s="38">
        <v>48569.904411764706</v>
      </c>
      <c r="ET24" s="38"/>
      <c r="EU24" s="38">
        <v>67502.470588235286</v>
      </c>
    </row>
    <row r="25" spans="1:151" s="20" customFormat="1">
      <c r="A25" s="19" t="s">
        <v>23</v>
      </c>
      <c r="B25" s="37">
        <v>42347.224756793003</v>
      </c>
      <c r="C25" s="10">
        <v>43966.268848737098</v>
      </c>
      <c r="D25" s="10">
        <v>45366.041574863499</v>
      </c>
      <c r="E25" s="10">
        <v>48396</v>
      </c>
      <c r="F25" s="10">
        <v>49666.412143942413</v>
      </c>
      <c r="G25" s="10">
        <v>52013</v>
      </c>
      <c r="H25" s="10">
        <v>53560.998964009494</v>
      </c>
      <c r="I25" s="10">
        <v>54603.80322401796</v>
      </c>
      <c r="J25" s="10">
        <v>59099.912799160105</v>
      </c>
      <c r="K25" s="19">
        <v>60315.083275195953</v>
      </c>
      <c r="L25" s="19">
        <v>61076.996959005104</v>
      </c>
      <c r="M25" s="19">
        <v>62126.908321287781</v>
      </c>
      <c r="N25" s="66">
        <v>61739.448054061344</v>
      </c>
      <c r="O25" s="39">
        <v>63795.19338629405</v>
      </c>
      <c r="P25" s="39">
        <v>67630.805170130494</v>
      </c>
      <c r="Q25" s="39">
        <v>72369.466400965015</v>
      </c>
      <c r="R25" s="39">
        <v>76121.643017449664</v>
      </c>
      <c r="S25" s="39">
        <v>75774.047674551213</v>
      </c>
      <c r="T25" s="39">
        <v>75753.584786514519</v>
      </c>
      <c r="U25" s="39">
        <v>79649.292918787862</v>
      </c>
      <c r="V25" s="39">
        <v>80649.686683704873</v>
      </c>
      <c r="W25" s="39">
        <v>80798.397551871676</v>
      </c>
      <c r="X25" s="39">
        <v>84500.02816128738</v>
      </c>
      <c r="Y25" s="39"/>
      <c r="Z25" s="39">
        <v>87848.743419254941</v>
      </c>
      <c r="AA25" s="37" t="s">
        <v>28</v>
      </c>
      <c r="AB25" s="10" t="s">
        <v>28</v>
      </c>
      <c r="AC25" s="10" t="s">
        <v>28</v>
      </c>
      <c r="AD25" s="10" t="s">
        <v>28</v>
      </c>
      <c r="AE25" s="10" t="s">
        <v>28</v>
      </c>
      <c r="AF25" s="10" t="s">
        <v>28</v>
      </c>
      <c r="AG25" s="10" t="s">
        <v>28</v>
      </c>
      <c r="AH25" s="10" t="s">
        <v>28</v>
      </c>
      <c r="AI25" s="10" t="s">
        <v>28</v>
      </c>
      <c r="AJ25" s="10" t="s">
        <v>28</v>
      </c>
      <c r="AK25" s="10" t="s">
        <v>28</v>
      </c>
      <c r="AL25" s="10" t="s">
        <v>28</v>
      </c>
      <c r="AM25" s="10" t="s">
        <v>28</v>
      </c>
      <c r="AN25" s="10" t="s">
        <v>28</v>
      </c>
      <c r="AO25" s="10" t="s">
        <v>28</v>
      </c>
      <c r="AP25" s="10" t="s">
        <v>28</v>
      </c>
      <c r="AQ25" s="39" t="s">
        <v>28</v>
      </c>
      <c r="AR25" s="39" t="s">
        <v>28</v>
      </c>
      <c r="AS25" s="39" t="s">
        <v>28</v>
      </c>
      <c r="AT25" s="39" t="s">
        <v>28</v>
      </c>
      <c r="AU25" s="38" t="s">
        <v>28</v>
      </c>
      <c r="AV25" s="38" t="s">
        <v>28</v>
      </c>
      <c r="AW25" s="78" t="s">
        <v>28</v>
      </c>
      <c r="AX25" s="39"/>
      <c r="AY25" s="39" t="s">
        <v>28</v>
      </c>
      <c r="AZ25" s="37">
        <v>36789.726067036398</v>
      </c>
      <c r="BA25" s="10">
        <v>39212.2111363636</v>
      </c>
      <c r="BB25" s="10">
        <v>40432.787045454497</v>
      </c>
      <c r="BC25" s="10">
        <v>42180</v>
      </c>
      <c r="BD25" s="10">
        <v>43214.600351121953</v>
      </c>
      <c r="BE25" s="10">
        <v>43826</v>
      </c>
      <c r="BF25" s="10">
        <v>45742.731818884116</v>
      </c>
      <c r="BG25" s="10">
        <v>47315.674746709679</v>
      </c>
      <c r="BH25" s="10">
        <v>49457.001091576763</v>
      </c>
      <c r="BI25" s="19">
        <v>50774.12354977036</v>
      </c>
      <c r="BJ25" s="19">
        <v>52246.814083198376</v>
      </c>
      <c r="BK25" s="19">
        <v>52535.228951466088</v>
      </c>
      <c r="BL25" s="10">
        <v>53742.802890953433</v>
      </c>
      <c r="BM25" s="39">
        <v>53925.925305653109</v>
      </c>
      <c r="BN25" s="10">
        <v>56981.129730191897</v>
      </c>
      <c r="BO25" s="10">
        <v>59657.761864628825</v>
      </c>
      <c r="BP25" s="39">
        <v>60802.600737662331</v>
      </c>
      <c r="BQ25" s="39">
        <v>61068.888895095952</v>
      </c>
      <c r="BR25" s="39">
        <v>61513.993002928873</v>
      </c>
      <c r="BS25" s="39">
        <v>61753.507676000008</v>
      </c>
      <c r="BT25" s="39">
        <v>61430.797242216577</v>
      </c>
      <c r="BU25" s="39">
        <v>62353.695602270644</v>
      </c>
      <c r="BV25" s="39">
        <v>63104.129569377983</v>
      </c>
      <c r="BW25" s="39"/>
      <c r="BX25" s="39">
        <v>64625.489115777309</v>
      </c>
      <c r="BY25" s="37" t="s">
        <v>28</v>
      </c>
      <c r="BZ25" s="10" t="s">
        <v>28</v>
      </c>
      <c r="CA25" s="10" t="s">
        <v>28</v>
      </c>
      <c r="CB25" s="10" t="s">
        <v>28</v>
      </c>
      <c r="CC25" s="10" t="s">
        <v>28</v>
      </c>
      <c r="CD25" s="10" t="s">
        <v>28</v>
      </c>
      <c r="CE25" s="10" t="s">
        <v>28</v>
      </c>
      <c r="CF25" s="10" t="s">
        <v>28</v>
      </c>
      <c r="CG25" s="10" t="s">
        <v>28</v>
      </c>
      <c r="CH25" s="10" t="s">
        <v>28</v>
      </c>
      <c r="CI25" s="10" t="s">
        <v>28</v>
      </c>
      <c r="CJ25" s="10" t="s">
        <v>28</v>
      </c>
      <c r="CK25" s="10" t="s">
        <v>28</v>
      </c>
      <c r="CL25" s="10" t="s">
        <v>28</v>
      </c>
      <c r="CM25" s="10" t="s">
        <v>28</v>
      </c>
      <c r="CN25" s="10" t="s">
        <v>28</v>
      </c>
      <c r="CO25" s="39" t="s">
        <v>28</v>
      </c>
      <c r="CP25" s="10" t="s">
        <v>28</v>
      </c>
      <c r="CQ25" s="10" t="s">
        <v>28</v>
      </c>
      <c r="CR25" s="39" t="s">
        <v>28</v>
      </c>
      <c r="CS25" s="38" t="s">
        <v>28</v>
      </c>
      <c r="CT25" s="38" t="s">
        <v>28</v>
      </c>
      <c r="CU25" s="78" t="s">
        <v>28</v>
      </c>
      <c r="CV25" s="39"/>
      <c r="CW25" s="39" t="s">
        <v>28</v>
      </c>
      <c r="CX25" s="37" t="s">
        <v>28</v>
      </c>
      <c r="CY25" s="10" t="s">
        <v>28</v>
      </c>
      <c r="CZ25" s="10" t="s">
        <v>28</v>
      </c>
      <c r="DA25" s="10" t="s">
        <v>28</v>
      </c>
      <c r="DB25" s="10" t="s">
        <v>28</v>
      </c>
      <c r="DC25" s="10" t="s">
        <v>28</v>
      </c>
      <c r="DD25" s="10" t="s">
        <v>28</v>
      </c>
      <c r="DE25" s="10" t="s">
        <v>28</v>
      </c>
      <c r="DF25" s="10" t="s">
        <v>28</v>
      </c>
      <c r="DG25" s="10" t="s">
        <v>28</v>
      </c>
      <c r="DH25" s="10" t="s">
        <v>28</v>
      </c>
      <c r="DI25" s="10" t="s">
        <v>28</v>
      </c>
      <c r="DJ25" s="10" t="s">
        <v>28</v>
      </c>
      <c r="DK25" s="10" t="s">
        <v>28</v>
      </c>
      <c r="DL25" s="10" t="s">
        <v>28</v>
      </c>
      <c r="DM25" s="10" t="s">
        <v>28</v>
      </c>
      <c r="DN25" s="39" t="s">
        <v>28</v>
      </c>
      <c r="DO25" s="39">
        <v>58741.739527397265</v>
      </c>
      <c r="DP25" s="39">
        <v>59307.394686111104</v>
      </c>
      <c r="DQ25" s="39">
        <v>61654.660547194726</v>
      </c>
      <c r="DR25" s="39">
        <v>60667.717389983809</v>
      </c>
      <c r="DS25" s="39">
        <v>61329.069697398925</v>
      </c>
      <c r="DT25" s="39">
        <v>58322.338007380073</v>
      </c>
      <c r="DU25" s="39"/>
      <c r="DV25" s="39">
        <v>54563.088949843259</v>
      </c>
      <c r="DW25" s="23">
        <v>31410.634757134801</v>
      </c>
      <c r="DX25" s="10">
        <v>33565.027234769397</v>
      </c>
      <c r="DY25" s="10">
        <v>34661.536934743897</v>
      </c>
      <c r="DZ25" s="10">
        <v>36887</v>
      </c>
      <c r="EA25" s="10">
        <v>38415.903323685343</v>
      </c>
      <c r="EB25" s="10">
        <v>39079</v>
      </c>
      <c r="EC25" s="10">
        <v>41332.32124787027</v>
      </c>
      <c r="ED25" s="10">
        <v>43092.656282338532</v>
      </c>
      <c r="EE25" s="10">
        <v>45471.635402788153</v>
      </c>
      <c r="EF25" s="10">
        <v>40711</v>
      </c>
      <c r="EG25" s="10">
        <v>47129.497702668086</v>
      </c>
      <c r="EH25" s="10">
        <v>47179.521242168958</v>
      </c>
      <c r="EI25" s="19">
        <v>47913.200969449412</v>
      </c>
      <c r="EJ25" s="39">
        <v>49282.776237414451</v>
      </c>
      <c r="EK25" s="10">
        <v>50912.019555888073</v>
      </c>
      <c r="EL25" s="10">
        <v>52961.789412500002</v>
      </c>
      <c r="EM25" s="39">
        <v>55314.576395928147</v>
      </c>
      <c r="EN25" s="39">
        <v>53238.316577192985</v>
      </c>
      <c r="EO25" s="39">
        <v>54021.619901543745</v>
      </c>
      <c r="EP25" s="39">
        <v>55980.646715488212</v>
      </c>
      <c r="EQ25" s="39">
        <v>56110.368435273871</v>
      </c>
      <c r="ER25" s="39">
        <v>56997.411977529177</v>
      </c>
      <c r="ES25" s="39">
        <v>56935.064679415067</v>
      </c>
      <c r="ET25" s="39"/>
      <c r="EU25" s="39">
        <v>58178.396046128495</v>
      </c>
    </row>
    <row r="26" spans="1:151" s="11" customFormat="1">
      <c r="A26" s="47" t="s">
        <v>53</v>
      </c>
      <c r="B26" s="75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68">
        <v>79657.834271002197</v>
      </c>
      <c r="O26" s="47"/>
      <c r="P26" s="47">
        <v>87152</v>
      </c>
      <c r="Q26" s="47"/>
      <c r="R26" s="60">
        <v>91866.752017764869</v>
      </c>
      <c r="S26" s="60">
        <v>93615.236354339766</v>
      </c>
      <c r="T26" s="61">
        <v>93866.667213508321</v>
      </c>
      <c r="U26" s="61">
        <v>96275</v>
      </c>
      <c r="V26" s="61">
        <v>94567.714715076727</v>
      </c>
      <c r="W26" s="61">
        <v>95570.834921374757</v>
      </c>
      <c r="X26" s="61">
        <v>103735.70484447401</v>
      </c>
      <c r="Y26" s="61"/>
      <c r="Z26" s="61">
        <v>107644.99438815386</v>
      </c>
      <c r="AA26" s="52"/>
      <c r="AB26" s="49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>
        <v>62249.150816303234</v>
      </c>
      <c r="AN26" s="47"/>
      <c r="AO26" s="47">
        <v>66290</v>
      </c>
      <c r="AP26" s="47"/>
      <c r="AQ26" s="60">
        <v>72369.904826154641</v>
      </c>
      <c r="AR26" s="60">
        <v>73572.941243999172</v>
      </c>
      <c r="AS26" s="61">
        <v>71459.352238132822</v>
      </c>
      <c r="AT26" s="61">
        <v>72928</v>
      </c>
      <c r="AU26" s="76">
        <v>73401.738657047361</v>
      </c>
      <c r="AV26" s="77">
        <v>76166.954476544022</v>
      </c>
      <c r="AW26" s="61">
        <v>77676.688720173523</v>
      </c>
      <c r="AX26" s="61"/>
      <c r="AY26" s="61">
        <v>81719.030268118979</v>
      </c>
      <c r="AZ26" s="52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72">
        <v>66176.643568430576</v>
      </c>
      <c r="BM26" s="47"/>
      <c r="BN26" s="47">
        <v>67928</v>
      </c>
      <c r="BO26" s="47"/>
      <c r="BP26" s="60">
        <v>74275.565118174403</v>
      </c>
      <c r="BQ26" s="60">
        <v>75464.025903714806</v>
      </c>
      <c r="BR26" s="60">
        <v>75977.767469976621</v>
      </c>
      <c r="BS26" s="61">
        <v>75414</v>
      </c>
      <c r="BT26" s="61">
        <v>74804.523892033743</v>
      </c>
      <c r="BU26" s="61">
        <v>74613.067109528187</v>
      </c>
      <c r="BV26" s="61">
        <v>77632.724871866274</v>
      </c>
      <c r="BW26" s="61"/>
      <c r="BX26" s="61">
        <v>84695.837987626728</v>
      </c>
      <c r="BY26" s="52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>
        <v>59143.540286975716</v>
      </c>
      <c r="CL26" s="47"/>
      <c r="CM26" s="47">
        <v>63309</v>
      </c>
      <c r="CN26" s="47"/>
      <c r="CO26" s="60">
        <v>64256.334899615547</v>
      </c>
      <c r="CP26" s="60">
        <v>65161.846553966192</v>
      </c>
      <c r="CQ26" s="60">
        <v>64121.401791639015</v>
      </c>
      <c r="CR26" s="61">
        <v>65870</v>
      </c>
      <c r="CS26" s="76">
        <v>65988.885318365195</v>
      </c>
      <c r="CT26" s="77">
        <v>66816.624757974932</v>
      </c>
      <c r="CU26" s="61">
        <v>70107.034380155557</v>
      </c>
      <c r="CV26" s="61"/>
      <c r="CW26" s="61">
        <v>74430.606598849598</v>
      </c>
      <c r="CX26" s="52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>
        <v>51079.095264937991</v>
      </c>
      <c r="DK26" s="47"/>
      <c r="DL26" s="47">
        <v>55284</v>
      </c>
      <c r="DM26" s="47"/>
      <c r="DN26" s="60">
        <v>57975.569105691058</v>
      </c>
      <c r="DO26" s="60">
        <v>59076.935148118493</v>
      </c>
      <c r="DP26" s="60">
        <v>61529.695135135138</v>
      </c>
      <c r="DQ26" s="61">
        <v>57421</v>
      </c>
      <c r="DR26" s="61">
        <v>58469.492612137205</v>
      </c>
      <c r="DS26" s="61">
        <v>59973.774736369756</v>
      </c>
      <c r="DT26" s="61">
        <v>63867.429405468516</v>
      </c>
      <c r="DU26" s="61"/>
      <c r="DV26" s="61">
        <v>66626.689589262198</v>
      </c>
      <c r="DW26" s="52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>
        <v>50480.239408866997</v>
      </c>
      <c r="EJ26" s="47"/>
      <c r="EK26" s="47">
        <v>53596</v>
      </c>
      <c r="EL26" s="47"/>
      <c r="EM26" s="60">
        <v>59165.040103492887</v>
      </c>
      <c r="EN26" s="60">
        <v>59908.429184549357</v>
      </c>
      <c r="EO26" s="60">
        <v>58872.368681863234</v>
      </c>
      <c r="EP26" s="61">
        <v>58746</v>
      </c>
      <c r="EQ26" s="61">
        <v>56679.585761977803</v>
      </c>
      <c r="ER26" s="61">
        <v>58202.518353016283</v>
      </c>
      <c r="ES26" s="61">
        <v>61740.945082520993</v>
      </c>
      <c r="ET26" s="61"/>
      <c r="EU26" s="61">
        <v>65565.606186595716</v>
      </c>
    </row>
    <row r="27" spans="1:151" s="11" customFormat="1">
      <c r="A27" s="47"/>
      <c r="B27" s="5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68"/>
      <c r="O27" s="47"/>
      <c r="P27" s="47"/>
      <c r="Q27" s="47"/>
      <c r="R27" s="60"/>
      <c r="S27" s="60"/>
      <c r="T27" s="61"/>
      <c r="U27" s="61"/>
      <c r="V27" s="61"/>
      <c r="W27" s="61"/>
      <c r="X27" s="61"/>
      <c r="Y27" s="61"/>
      <c r="Z27" s="61"/>
      <c r="AA27" s="52"/>
      <c r="AB27" s="49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60"/>
      <c r="AR27" s="60"/>
      <c r="AS27" s="61"/>
      <c r="AT27" s="61"/>
      <c r="AU27" s="61"/>
      <c r="AV27" s="61"/>
      <c r="AW27" s="61"/>
      <c r="AX27" s="61"/>
      <c r="AY27" s="61"/>
      <c r="AZ27" s="52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60"/>
      <c r="BQ27" s="60"/>
      <c r="BR27" s="60"/>
      <c r="BS27" s="61"/>
      <c r="BT27" s="61"/>
      <c r="BU27" s="61"/>
      <c r="BV27" s="61"/>
      <c r="BW27" s="61"/>
      <c r="BX27" s="61"/>
      <c r="BY27" s="52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60"/>
      <c r="CP27" s="60"/>
      <c r="CQ27" s="60"/>
      <c r="CR27" s="61"/>
      <c r="CS27" s="61"/>
      <c r="CT27" s="61"/>
      <c r="CU27" s="61"/>
      <c r="CV27" s="61"/>
      <c r="CW27" s="61"/>
      <c r="CX27" s="52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60"/>
      <c r="DO27" s="60"/>
      <c r="DP27" s="60"/>
      <c r="DQ27" s="61"/>
      <c r="DR27" s="61"/>
      <c r="DS27" s="61"/>
      <c r="DT27" s="61"/>
      <c r="DU27" s="61"/>
      <c r="DV27" s="61"/>
      <c r="DW27" s="52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60"/>
      <c r="EN27" s="60"/>
      <c r="EO27" s="60"/>
      <c r="EP27" s="61"/>
      <c r="EQ27" s="61"/>
      <c r="ER27" s="61"/>
      <c r="ES27" s="61"/>
      <c r="ET27" s="61"/>
      <c r="EU27" s="61"/>
    </row>
    <row r="28" spans="1:151" s="11" customFormat="1">
      <c r="A28" s="48" t="s">
        <v>54</v>
      </c>
      <c r="B28" s="53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24" t="s">
        <v>28</v>
      </c>
      <c r="O28" s="48"/>
      <c r="P28" s="60" t="s">
        <v>28</v>
      </c>
      <c r="Q28" s="48"/>
      <c r="R28" s="29" t="s">
        <v>28</v>
      </c>
      <c r="S28" s="29" t="s">
        <v>28</v>
      </c>
      <c r="T28" s="29" t="s">
        <v>28</v>
      </c>
      <c r="U28" s="29" t="s">
        <v>101</v>
      </c>
      <c r="V28" s="29" t="s">
        <v>28</v>
      </c>
      <c r="W28" s="29" t="s">
        <v>28</v>
      </c>
      <c r="X28" s="29" t="s">
        <v>28</v>
      </c>
      <c r="Y28" s="29"/>
      <c r="Z28" s="29" t="s">
        <v>28</v>
      </c>
      <c r="AA28" s="53"/>
      <c r="AB28" s="55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24" t="s">
        <v>28</v>
      </c>
      <c r="AN28" s="48"/>
      <c r="AO28" s="60" t="s">
        <v>28</v>
      </c>
      <c r="AP28" s="48"/>
      <c r="AQ28" s="29" t="s">
        <v>28</v>
      </c>
      <c r="AR28" s="29" t="s">
        <v>28</v>
      </c>
      <c r="AS28" s="29">
        <v>74958.451536643028</v>
      </c>
      <c r="AT28" s="29">
        <v>76920</v>
      </c>
      <c r="AU28" s="29">
        <v>81118.628834355841</v>
      </c>
      <c r="AV28" s="29">
        <v>79578.925006744001</v>
      </c>
      <c r="AW28" s="29">
        <v>83387.829371816639</v>
      </c>
      <c r="AX28" s="29"/>
      <c r="AY28" s="29">
        <v>86552.76805696846</v>
      </c>
      <c r="AZ28" s="53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>
        <v>58945.674185463657</v>
      </c>
      <c r="BM28" s="48"/>
      <c r="BN28" s="60">
        <v>63458</v>
      </c>
      <c r="BO28" s="48"/>
      <c r="BP28" s="29">
        <v>69472.158550396372</v>
      </c>
      <c r="BQ28" s="29">
        <v>72240.681175190432</v>
      </c>
      <c r="BR28" s="29">
        <v>73642.053742802309</v>
      </c>
      <c r="BS28" s="29">
        <v>74542</v>
      </c>
      <c r="BT28" s="29">
        <v>75933.223590814203</v>
      </c>
      <c r="BU28" s="29">
        <v>76243.186639676118</v>
      </c>
      <c r="BV28" s="29">
        <v>79433.668141592905</v>
      </c>
      <c r="BW28" s="29"/>
      <c r="BX28" s="29">
        <v>83232.653561517101</v>
      </c>
      <c r="BY28" s="53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29" t="s">
        <v>28</v>
      </c>
      <c r="CL28" s="48"/>
      <c r="CM28" s="60" t="s">
        <v>101</v>
      </c>
      <c r="CN28" s="48"/>
      <c r="CO28" s="29" t="s">
        <v>28</v>
      </c>
      <c r="CP28" s="29" t="s">
        <v>28</v>
      </c>
      <c r="CQ28" s="29" t="s">
        <v>28</v>
      </c>
      <c r="CR28" s="29" t="s">
        <v>28</v>
      </c>
      <c r="CS28" s="29" t="s">
        <v>28</v>
      </c>
      <c r="CT28" s="29" t="s">
        <v>28</v>
      </c>
      <c r="CU28" s="29" t="s">
        <v>28</v>
      </c>
      <c r="CV28" s="29"/>
      <c r="CW28" s="29" t="s">
        <v>28</v>
      </c>
      <c r="CX28" s="53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60">
        <v>51304.648351648349</v>
      </c>
      <c r="DK28" s="48"/>
      <c r="DL28" s="60">
        <v>56172</v>
      </c>
      <c r="DM28" s="48"/>
      <c r="DN28" s="29">
        <v>63301.458333333336</v>
      </c>
      <c r="DO28" s="29">
        <v>65399.039215686273</v>
      </c>
      <c r="DP28" s="29">
        <v>64998.48039215686</v>
      </c>
      <c r="DQ28" s="29">
        <v>68083</v>
      </c>
      <c r="DR28" s="29">
        <v>70895.010309278354</v>
      </c>
      <c r="DS28" s="29">
        <v>72242.107266435982</v>
      </c>
      <c r="DT28" s="29">
        <v>71646.085714285713</v>
      </c>
      <c r="DU28" s="29"/>
      <c r="DV28" s="29">
        <v>75555.690721649487</v>
      </c>
      <c r="DW28" s="53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29" t="s">
        <v>28</v>
      </c>
      <c r="EJ28" s="48"/>
      <c r="EK28" s="60" t="s">
        <v>101</v>
      </c>
      <c r="EL28" s="48"/>
      <c r="EM28" s="29" t="s">
        <v>28</v>
      </c>
      <c r="EN28" s="29" t="s">
        <v>28</v>
      </c>
      <c r="EO28" s="29" t="s">
        <v>28</v>
      </c>
      <c r="EP28" s="29" t="s">
        <v>28</v>
      </c>
      <c r="EQ28" s="29" t="s">
        <v>28</v>
      </c>
      <c r="ER28" s="29" t="s">
        <v>28</v>
      </c>
      <c r="ES28" s="29" t="s">
        <v>28</v>
      </c>
      <c r="ET28" s="29"/>
      <c r="EU28" s="29" t="s">
        <v>28</v>
      </c>
    </row>
    <row r="29" spans="1:151" s="11" customFormat="1">
      <c r="A29" s="47" t="s">
        <v>55</v>
      </c>
      <c r="B29" s="5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68">
        <v>77672.959013662112</v>
      </c>
      <c r="O29" s="47"/>
      <c r="P29" s="60">
        <v>83590</v>
      </c>
      <c r="Q29" s="47"/>
      <c r="R29" s="60">
        <v>84738.294604767885</v>
      </c>
      <c r="S29" s="60">
        <v>86259.672708705635</v>
      </c>
      <c r="T29" s="61">
        <v>86927.885620086236</v>
      </c>
      <c r="U29" s="61">
        <v>87635</v>
      </c>
      <c r="V29" s="61">
        <v>88355.377675337513</v>
      </c>
      <c r="W29" s="61">
        <v>93285.336141778025</v>
      </c>
      <c r="X29" s="61">
        <v>96666.070480928698</v>
      </c>
      <c r="Y29" s="61"/>
      <c r="Z29" s="61">
        <v>100395.97342911546</v>
      </c>
      <c r="AA29" s="52"/>
      <c r="AB29" s="49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>
        <v>57534.061971830983</v>
      </c>
      <c r="AN29" s="47"/>
      <c r="AO29" s="60">
        <v>62647</v>
      </c>
      <c r="AP29" s="47"/>
      <c r="AQ29" s="60">
        <v>65828.367830423944</v>
      </c>
      <c r="AR29" s="60">
        <v>66702.630597014926</v>
      </c>
      <c r="AS29" s="61">
        <v>67776.713939393943</v>
      </c>
      <c r="AT29" s="61">
        <v>69530</v>
      </c>
      <c r="AU29" s="61">
        <v>69252.292727717926</v>
      </c>
      <c r="AV29" s="61">
        <v>72896.874586092716</v>
      </c>
      <c r="AW29" s="61">
        <v>73474.808484138033</v>
      </c>
      <c r="AX29" s="61"/>
      <c r="AY29" s="61">
        <v>76140.315038133107</v>
      </c>
      <c r="AZ29" s="52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60" t="s">
        <v>28</v>
      </c>
      <c r="BM29" s="47"/>
      <c r="BN29" s="60" t="s">
        <v>101</v>
      </c>
      <c r="BO29" s="47"/>
      <c r="BP29" s="60" t="s">
        <v>28</v>
      </c>
      <c r="BQ29" s="60" t="s">
        <v>28</v>
      </c>
      <c r="BR29" s="60" t="s">
        <v>28</v>
      </c>
      <c r="BS29" s="61" t="s">
        <v>28</v>
      </c>
      <c r="BT29" s="61" t="s">
        <v>28</v>
      </c>
      <c r="BU29" s="61" t="s">
        <v>28</v>
      </c>
      <c r="BV29" s="61" t="s">
        <v>28</v>
      </c>
      <c r="BW29" s="61"/>
      <c r="BX29" s="61">
        <v>77191.574616457452</v>
      </c>
      <c r="BY29" s="52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>
        <v>63714.146417445481</v>
      </c>
      <c r="CL29" s="47"/>
      <c r="CM29" s="60">
        <v>65887</v>
      </c>
      <c r="CN29" s="47"/>
      <c r="CO29" s="60" t="s">
        <v>28</v>
      </c>
      <c r="CP29" s="60" t="s">
        <v>28</v>
      </c>
      <c r="CQ29" s="60" t="s">
        <v>28</v>
      </c>
      <c r="CR29" s="61" t="s">
        <v>28</v>
      </c>
      <c r="CS29" s="61" t="s">
        <v>28</v>
      </c>
      <c r="CT29" s="61">
        <v>73584.625</v>
      </c>
      <c r="CU29" s="61">
        <v>75222.995381062356</v>
      </c>
      <c r="CV29" s="61"/>
      <c r="CW29" s="61">
        <v>77295.741477272735</v>
      </c>
      <c r="CX29" s="52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60" t="s">
        <v>28</v>
      </c>
      <c r="DK29" s="47"/>
      <c r="DL29" s="60" t="s">
        <v>101</v>
      </c>
      <c r="DM29" s="47"/>
      <c r="DN29" s="60" t="s">
        <v>28</v>
      </c>
      <c r="DO29" s="60" t="s">
        <v>28</v>
      </c>
      <c r="DP29" s="60" t="s">
        <v>28</v>
      </c>
      <c r="DQ29" s="61" t="s">
        <v>28</v>
      </c>
      <c r="DR29" s="61" t="s">
        <v>28</v>
      </c>
      <c r="DS29" s="61">
        <v>64208.722466960353</v>
      </c>
      <c r="DT29" s="61">
        <v>70577.731474688189</v>
      </c>
      <c r="DU29" s="61"/>
      <c r="DV29" s="61">
        <v>67557.534246575335</v>
      </c>
      <c r="DW29" s="52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60" t="s">
        <v>28</v>
      </c>
      <c r="EJ29" s="47"/>
      <c r="EK29" s="60" t="s">
        <v>101</v>
      </c>
      <c r="EL29" s="47"/>
      <c r="EM29" s="60" t="s">
        <v>28</v>
      </c>
      <c r="EN29" s="60" t="s">
        <v>28</v>
      </c>
      <c r="EO29" s="60" t="s">
        <v>28</v>
      </c>
      <c r="EP29" s="61" t="s">
        <v>28</v>
      </c>
      <c r="EQ29" s="61" t="s">
        <v>28</v>
      </c>
      <c r="ER29" s="61" t="s">
        <v>28</v>
      </c>
      <c r="ES29" s="61">
        <v>63668.957746478874</v>
      </c>
      <c r="ET29" s="61"/>
      <c r="EU29" s="61" t="s">
        <v>28</v>
      </c>
    </row>
    <row r="30" spans="1:151" s="11" customFormat="1">
      <c r="A30" s="47" t="s">
        <v>56</v>
      </c>
      <c r="B30" s="52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68">
        <v>90779.289356203008</v>
      </c>
      <c r="O30" s="47"/>
      <c r="P30" s="60">
        <v>97032</v>
      </c>
      <c r="Q30" s="47"/>
      <c r="R30" s="60">
        <v>105049.42432704121</v>
      </c>
      <c r="S30" s="60">
        <v>108135.46707570943</v>
      </c>
      <c r="T30" s="61">
        <v>109945.93327451196</v>
      </c>
      <c r="U30" s="61">
        <v>113284</v>
      </c>
      <c r="V30" s="61">
        <v>116882.46635814743</v>
      </c>
      <c r="W30" s="61">
        <v>120069.60469017705</v>
      </c>
      <c r="X30" s="61">
        <v>129750.68157751832</v>
      </c>
      <c r="Y30" s="61"/>
      <c r="Z30" s="61">
        <v>138218.32307692309</v>
      </c>
      <c r="AA30" s="52"/>
      <c r="AB30" s="49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>
        <v>70846.704545454544</v>
      </c>
      <c r="AN30" s="47"/>
      <c r="AO30" s="60">
        <v>71964</v>
      </c>
      <c r="AP30" s="47"/>
      <c r="AQ30" s="60">
        <v>82091.848861283637</v>
      </c>
      <c r="AR30" s="60">
        <v>84222.738888888882</v>
      </c>
      <c r="AS30" s="61">
        <v>85280.63682432432</v>
      </c>
      <c r="AT30" s="61">
        <v>85626</v>
      </c>
      <c r="AU30" s="61">
        <v>88212.009364358688</v>
      </c>
      <c r="AV30" s="61">
        <v>83204.345323741014</v>
      </c>
      <c r="AW30" s="61">
        <v>85785.427599243863</v>
      </c>
      <c r="AX30" s="61"/>
      <c r="AY30" s="61">
        <v>97588.368014631167</v>
      </c>
      <c r="AZ30" s="52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>
        <v>69856.768886462887</v>
      </c>
      <c r="BM30" s="47"/>
      <c r="BN30" s="60">
        <v>70920</v>
      </c>
      <c r="BO30" s="47"/>
      <c r="BP30" s="60">
        <v>78282.348644409591</v>
      </c>
      <c r="BQ30" s="60">
        <v>79332.691301354149</v>
      </c>
      <c r="BR30" s="60">
        <v>79401.772397857363</v>
      </c>
      <c r="BS30" s="61">
        <v>78624</v>
      </c>
      <c r="BT30" s="61">
        <v>77708.104695410468</v>
      </c>
      <c r="BU30" s="61">
        <v>77243.84615139442</v>
      </c>
      <c r="BV30" s="61">
        <v>79827.742450040314</v>
      </c>
      <c r="BW30" s="61"/>
      <c r="BX30" s="61">
        <v>87766.243888177312</v>
      </c>
      <c r="BY30" s="52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>
        <v>66377.303149606305</v>
      </c>
      <c r="CL30" s="47"/>
      <c r="CM30" s="60">
        <v>67664</v>
      </c>
      <c r="CN30" s="47"/>
      <c r="CO30" s="60">
        <v>75787.580684596571</v>
      </c>
      <c r="CP30" s="60">
        <v>76749.636477987427</v>
      </c>
      <c r="CQ30" s="60">
        <v>75196.062578222773</v>
      </c>
      <c r="CR30" s="61">
        <v>73327</v>
      </c>
      <c r="CS30" s="61">
        <v>73132.593246354561</v>
      </c>
      <c r="CT30" s="61">
        <v>74366.427631578932</v>
      </c>
      <c r="CU30" s="61">
        <v>80115.42424242424</v>
      </c>
      <c r="CV30" s="61"/>
      <c r="CW30" s="61">
        <v>85509.433386837874</v>
      </c>
      <c r="CX30" s="52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>
        <v>62882.887999999999</v>
      </c>
      <c r="DK30" s="47"/>
      <c r="DL30" s="60">
        <v>64444</v>
      </c>
      <c r="DM30" s="47"/>
      <c r="DN30" s="60" t="s">
        <v>28</v>
      </c>
      <c r="DO30" s="60" t="s">
        <v>28</v>
      </c>
      <c r="DP30" s="60" t="s">
        <v>28</v>
      </c>
      <c r="DQ30" s="61" t="s">
        <v>28</v>
      </c>
      <c r="DR30" s="61" t="s">
        <v>28</v>
      </c>
      <c r="DS30" s="61" t="s">
        <v>28</v>
      </c>
      <c r="DT30" s="61" t="s">
        <v>28</v>
      </c>
      <c r="DU30" s="61"/>
      <c r="DV30" s="61" t="s">
        <v>28</v>
      </c>
      <c r="DW30" s="52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>
        <v>70528.66216216216</v>
      </c>
      <c r="EJ30" s="47"/>
      <c r="EK30" s="60">
        <v>71761</v>
      </c>
      <c r="EL30" s="47"/>
      <c r="EM30" s="60">
        <v>70064.937142857147</v>
      </c>
      <c r="EN30" s="60">
        <v>72877.097297297296</v>
      </c>
      <c r="EO30" s="60">
        <v>71048.79710144928</v>
      </c>
      <c r="EP30" s="61" t="s">
        <v>28</v>
      </c>
      <c r="EQ30" s="61" t="s">
        <v>28</v>
      </c>
      <c r="ER30" s="61">
        <v>74326.726256983238</v>
      </c>
      <c r="ES30" s="61">
        <v>76690.98</v>
      </c>
      <c r="ET30" s="61"/>
      <c r="EU30" s="61">
        <v>84927.196261682242</v>
      </c>
    </row>
    <row r="31" spans="1:151" s="11" customFormat="1">
      <c r="A31" s="47" t="s">
        <v>57</v>
      </c>
      <c r="B31" s="52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8">
        <v>73456.913004077927</v>
      </c>
      <c r="O31" s="47"/>
      <c r="P31" s="60">
        <v>77762</v>
      </c>
      <c r="Q31" s="47"/>
      <c r="R31" s="60">
        <v>83839.036050156734</v>
      </c>
      <c r="S31" s="60">
        <v>84189.884824902721</v>
      </c>
      <c r="T31" s="61">
        <v>83043.481249999997</v>
      </c>
      <c r="U31" s="61">
        <v>85872</v>
      </c>
      <c r="V31" s="61">
        <v>85214.122097114712</v>
      </c>
      <c r="W31" s="61">
        <v>85885.549476264758</v>
      </c>
      <c r="X31" s="61">
        <v>90209.515382106751</v>
      </c>
      <c r="Y31" s="61"/>
      <c r="Z31" s="61">
        <v>83758.200095305088</v>
      </c>
      <c r="AA31" s="52"/>
      <c r="AB31" s="49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>
        <v>57860.749419953594</v>
      </c>
      <c r="AN31" s="47"/>
      <c r="AO31" s="60">
        <v>62532</v>
      </c>
      <c r="AP31" s="47"/>
      <c r="AQ31" s="60">
        <v>69175.434221840071</v>
      </c>
      <c r="AR31" s="60">
        <v>70083.399839098958</v>
      </c>
      <c r="AS31" s="61">
        <v>71785.800608828009</v>
      </c>
      <c r="AT31" s="61">
        <v>72536</v>
      </c>
      <c r="AU31" s="61">
        <v>76906.419803404468</v>
      </c>
      <c r="AV31" s="61">
        <v>78315.712374581941</v>
      </c>
      <c r="AW31" s="61">
        <v>82349.011648351647</v>
      </c>
      <c r="AX31" s="61"/>
      <c r="AY31" s="61">
        <v>81872.021233156396</v>
      </c>
      <c r="AZ31" s="52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>
        <v>57103.597744360901</v>
      </c>
      <c r="BM31" s="47"/>
      <c r="BN31" s="60">
        <v>56612</v>
      </c>
      <c r="BO31" s="47"/>
      <c r="BP31" s="60">
        <v>63904.262295081964</v>
      </c>
      <c r="BQ31" s="60">
        <v>64794.362776025235</v>
      </c>
      <c r="BR31" s="60">
        <v>64242.586750788643</v>
      </c>
      <c r="BS31" s="61">
        <v>65154</v>
      </c>
      <c r="BT31" s="61">
        <v>62378.360902255641</v>
      </c>
      <c r="BU31" s="61">
        <v>65564.561038961037</v>
      </c>
      <c r="BV31" s="61">
        <v>70482.605911330043</v>
      </c>
      <c r="BW31" s="61"/>
      <c r="BX31" s="61">
        <v>72541.417854463609</v>
      </c>
      <c r="BY31" s="52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29" t="s">
        <v>28</v>
      </c>
      <c r="CL31" s="47"/>
      <c r="CM31" s="60" t="s">
        <v>28</v>
      </c>
      <c r="CN31" s="47"/>
      <c r="CO31" s="60" t="s">
        <v>28</v>
      </c>
      <c r="CP31" s="60" t="s">
        <v>28</v>
      </c>
      <c r="CQ31" s="60">
        <v>56982.527777777781</v>
      </c>
      <c r="CR31" s="61">
        <v>57744</v>
      </c>
      <c r="CS31" s="61">
        <v>58888.297872340423</v>
      </c>
      <c r="CT31" s="61">
        <v>57477.423841059608</v>
      </c>
      <c r="CU31" s="61">
        <v>56986.395104895106</v>
      </c>
      <c r="CV31" s="61"/>
      <c r="CW31" s="61">
        <v>57973.70847457627</v>
      </c>
      <c r="CX31" s="52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>
        <v>48673.789473684214</v>
      </c>
      <c r="DK31" s="47"/>
      <c r="DL31" s="60">
        <v>49958</v>
      </c>
      <c r="DM31" s="47"/>
      <c r="DN31" s="60">
        <v>54017.58121330724</v>
      </c>
      <c r="DO31" s="60">
        <v>54607.270428015567</v>
      </c>
      <c r="DP31" s="60">
        <v>54357.456790123455</v>
      </c>
      <c r="DQ31" s="61">
        <v>53520</v>
      </c>
      <c r="DR31" s="61">
        <v>55662.063218390802</v>
      </c>
      <c r="DS31" s="61">
        <v>53373.604962095109</v>
      </c>
      <c r="DT31" s="61">
        <v>56494.07714663144</v>
      </c>
      <c r="DU31" s="61"/>
      <c r="DV31" s="61">
        <v>59802.111738148982</v>
      </c>
      <c r="DW31" s="52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>
        <v>48978.558790593503</v>
      </c>
      <c r="EJ31" s="47"/>
      <c r="EK31" s="60">
        <v>51555</v>
      </c>
      <c r="EL31" s="47"/>
      <c r="EM31" s="60">
        <v>55723.156133828998</v>
      </c>
      <c r="EN31" s="60">
        <v>56828.342039800998</v>
      </c>
      <c r="EO31" s="60">
        <v>58396.304785894208</v>
      </c>
      <c r="EP31" s="61">
        <v>59949</v>
      </c>
      <c r="EQ31" s="61">
        <v>54119.049536330553</v>
      </c>
      <c r="ER31" s="61">
        <v>59969.912408759126</v>
      </c>
      <c r="ES31" s="61">
        <v>61143.453172205438</v>
      </c>
      <c r="ET31" s="61"/>
      <c r="EU31" s="61">
        <v>68954.330065359478</v>
      </c>
    </row>
    <row r="32" spans="1:151" s="11" customFormat="1">
      <c r="A32" s="47" t="s">
        <v>58</v>
      </c>
      <c r="B32" s="52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68">
        <v>71863.912801484228</v>
      </c>
      <c r="O32" s="47"/>
      <c r="P32" s="60">
        <v>76555</v>
      </c>
      <c r="Q32" s="47"/>
      <c r="R32" s="60">
        <v>92637.887360275156</v>
      </c>
      <c r="S32" s="60">
        <v>92693.235500878742</v>
      </c>
      <c r="T32" s="61">
        <v>86402.290590405901</v>
      </c>
      <c r="U32" s="61">
        <v>90944</v>
      </c>
      <c r="V32" s="61">
        <v>90632.997472620045</v>
      </c>
      <c r="W32" s="61">
        <v>93243.922430691673</v>
      </c>
      <c r="X32" s="61">
        <v>100704.37241172353</v>
      </c>
      <c r="Y32" s="61"/>
      <c r="Z32" s="61">
        <v>106075.11532004198</v>
      </c>
      <c r="AA32" s="52"/>
      <c r="AB32" s="49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24" t="s">
        <v>28</v>
      </c>
      <c r="AN32" s="47"/>
      <c r="AO32" s="60" t="s">
        <v>28</v>
      </c>
      <c r="AP32" s="47"/>
      <c r="AQ32" s="60" t="s">
        <v>28</v>
      </c>
      <c r="AR32" s="60" t="s">
        <v>28</v>
      </c>
      <c r="AS32" s="61" t="s">
        <v>28</v>
      </c>
      <c r="AT32" s="61" t="s">
        <v>101</v>
      </c>
      <c r="AU32" s="61" t="s">
        <v>28</v>
      </c>
      <c r="AV32" s="61" t="s">
        <v>28</v>
      </c>
      <c r="AW32" s="61" t="s">
        <v>28</v>
      </c>
      <c r="AX32" s="61"/>
      <c r="AY32" s="61" t="s">
        <v>28</v>
      </c>
      <c r="AZ32" s="52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60" t="s">
        <v>28</v>
      </c>
      <c r="BM32" s="47"/>
      <c r="BN32" s="60" t="s">
        <v>28</v>
      </c>
      <c r="BO32" s="47"/>
      <c r="BP32" s="60" t="s">
        <v>28</v>
      </c>
      <c r="BQ32" s="60" t="s">
        <v>28</v>
      </c>
      <c r="BR32" s="60" t="s">
        <v>28</v>
      </c>
      <c r="BS32" s="61" t="s">
        <v>28</v>
      </c>
      <c r="BT32" s="61" t="s">
        <v>28</v>
      </c>
      <c r="BU32" s="61" t="s">
        <v>28</v>
      </c>
      <c r="BV32" s="61" t="s">
        <v>28</v>
      </c>
      <c r="BW32" s="61"/>
      <c r="BX32" s="61" t="s">
        <v>28</v>
      </c>
      <c r="BY32" s="52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29" t="s">
        <v>28</v>
      </c>
      <c r="CL32" s="47"/>
      <c r="CM32" s="60" t="s">
        <v>28</v>
      </c>
      <c r="CN32" s="47"/>
      <c r="CO32" s="60" t="s">
        <v>28</v>
      </c>
      <c r="CP32" s="60" t="s">
        <v>28</v>
      </c>
      <c r="CQ32" s="60">
        <v>70744.933628318584</v>
      </c>
      <c r="CR32" s="61">
        <v>75439</v>
      </c>
      <c r="CS32" s="61">
        <v>76176.676300578023</v>
      </c>
      <c r="CT32" s="61">
        <v>78700.930099857345</v>
      </c>
      <c r="CU32" s="61">
        <v>83488.835820895532</v>
      </c>
      <c r="CV32" s="61"/>
      <c r="CW32" s="61" t="s">
        <v>28</v>
      </c>
      <c r="CX32" s="52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60" t="s">
        <v>28</v>
      </c>
      <c r="DK32" s="47"/>
      <c r="DL32" s="60" t="s">
        <v>101</v>
      </c>
      <c r="DM32" s="47"/>
      <c r="DN32" s="60" t="s">
        <v>28</v>
      </c>
      <c r="DO32" s="60" t="s">
        <v>28</v>
      </c>
      <c r="DP32" s="60" t="s">
        <v>28</v>
      </c>
      <c r="DQ32" s="61" t="s">
        <v>28</v>
      </c>
      <c r="DR32" s="61" t="s">
        <v>28</v>
      </c>
      <c r="DS32" s="61" t="s">
        <v>28</v>
      </c>
      <c r="DT32" s="61" t="s">
        <v>28</v>
      </c>
      <c r="DU32" s="61"/>
      <c r="DV32" s="61">
        <v>86744.402304368705</v>
      </c>
      <c r="DW32" s="52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>
        <v>56416.437185929652</v>
      </c>
      <c r="EJ32" s="47"/>
      <c r="EK32" s="60">
        <v>59294</v>
      </c>
      <c r="EL32" s="47"/>
      <c r="EM32" s="60">
        <v>74574</v>
      </c>
      <c r="EN32" s="60">
        <v>74751.889733840304</v>
      </c>
      <c r="EO32" s="60">
        <v>67697.023255813954</v>
      </c>
      <c r="EP32" s="61">
        <v>73026</v>
      </c>
      <c r="EQ32" s="61">
        <v>73711.153846153844</v>
      </c>
      <c r="ER32" s="61">
        <v>76394.444444444453</v>
      </c>
      <c r="ES32" s="61">
        <v>78900.935064935067</v>
      </c>
      <c r="ET32" s="61"/>
      <c r="EU32" s="61">
        <v>83361.599999999991</v>
      </c>
    </row>
    <row r="33" spans="1:151" s="11" customFormat="1">
      <c r="A33" s="47" t="s">
        <v>59</v>
      </c>
      <c r="B33" s="5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4" t="s">
        <v>28</v>
      </c>
      <c r="O33" s="47"/>
      <c r="P33" s="60" t="s">
        <v>28</v>
      </c>
      <c r="Q33" s="47"/>
      <c r="R33" s="29" t="s">
        <v>28</v>
      </c>
      <c r="S33" s="29" t="s">
        <v>28</v>
      </c>
      <c r="T33" s="29" t="s">
        <v>28</v>
      </c>
      <c r="U33" s="29" t="s">
        <v>101</v>
      </c>
      <c r="V33" s="29" t="s">
        <v>28</v>
      </c>
      <c r="W33" s="29" t="s">
        <v>28</v>
      </c>
      <c r="X33" s="29" t="s">
        <v>28</v>
      </c>
      <c r="Y33" s="29"/>
      <c r="Z33" s="29" t="s">
        <v>28</v>
      </c>
      <c r="AA33" s="52"/>
      <c r="AB33" s="49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>
        <v>52780.025112107622</v>
      </c>
      <c r="AN33" s="47"/>
      <c r="AO33" s="60">
        <v>57733</v>
      </c>
      <c r="AP33" s="47"/>
      <c r="AQ33" s="29">
        <v>62079.06947890819</v>
      </c>
      <c r="AR33" s="29">
        <v>63318.70164787511</v>
      </c>
      <c r="AS33" s="29">
        <v>62843.564102564102</v>
      </c>
      <c r="AT33" s="29">
        <v>62908</v>
      </c>
      <c r="AU33" s="29">
        <v>64422.837386877829</v>
      </c>
      <c r="AV33" s="29">
        <v>64902.345194353125</v>
      </c>
      <c r="AW33" s="29">
        <v>67780.423690420008</v>
      </c>
      <c r="AX33" s="29"/>
      <c r="AY33" s="29">
        <v>72434.422509561104</v>
      </c>
      <c r="AZ33" s="52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>
        <v>52663.152212389381</v>
      </c>
      <c r="BM33" s="47"/>
      <c r="BN33" s="60">
        <v>55886</v>
      </c>
      <c r="BO33" s="47"/>
      <c r="BP33" s="29">
        <v>60156.993517017829</v>
      </c>
      <c r="BQ33" s="29">
        <v>61979.309222423144</v>
      </c>
      <c r="BR33" s="29">
        <v>62565.874113475176</v>
      </c>
      <c r="BS33" s="29">
        <v>63563</v>
      </c>
      <c r="BT33" s="29">
        <v>66941.536714610149</v>
      </c>
      <c r="BU33" s="29">
        <v>62148.508777740972</v>
      </c>
      <c r="BV33" s="29">
        <v>65443.671558245085</v>
      </c>
      <c r="BW33" s="29"/>
      <c r="BX33" s="29">
        <v>69869.116598273671</v>
      </c>
      <c r="BY33" s="52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29" t="s">
        <v>28</v>
      </c>
      <c r="CL33" s="47"/>
      <c r="CM33" s="60" t="s">
        <v>28</v>
      </c>
      <c r="CN33" s="47"/>
      <c r="CO33" s="29" t="s">
        <v>28</v>
      </c>
      <c r="CP33" s="29" t="s">
        <v>28</v>
      </c>
      <c r="CQ33" s="29" t="s">
        <v>28</v>
      </c>
      <c r="CR33" s="29" t="s">
        <v>28</v>
      </c>
      <c r="CS33" s="29" t="s">
        <v>28</v>
      </c>
      <c r="CT33" s="29" t="s">
        <v>28</v>
      </c>
      <c r="CU33" s="29" t="s">
        <v>28</v>
      </c>
      <c r="CV33" s="29"/>
      <c r="CW33" s="29" t="s">
        <v>28</v>
      </c>
      <c r="CX33" s="52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60" t="s">
        <v>28</v>
      </c>
      <c r="DK33" s="47"/>
      <c r="DL33" s="60" t="s">
        <v>101</v>
      </c>
      <c r="DM33" s="47"/>
      <c r="DN33" s="29" t="s">
        <v>28</v>
      </c>
      <c r="DO33" s="29" t="s">
        <v>28</v>
      </c>
      <c r="DP33" s="29" t="s">
        <v>28</v>
      </c>
      <c r="DQ33" s="29" t="s">
        <v>28</v>
      </c>
      <c r="DR33" s="29" t="s">
        <v>28</v>
      </c>
      <c r="DS33" s="29" t="s">
        <v>28</v>
      </c>
      <c r="DT33" s="29" t="s">
        <v>28</v>
      </c>
      <c r="DU33" s="29"/>
      <c r="DV33" s="29" t="s">
        <v>28</v>
      </c>
      <c r="DW33" s="52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>
        <v>44197.451851851853</v>
      </c>
      <c r="EJ33" s="47"/>
      <c r="EK33" s="60">
        <v>42487</v>
      </c>
      <c r="EL33" s="47"/>
      <c r="EM33" s="29">
        <v>48825.486301369863</v>
      </c>
      <c r="EN33" s="29">
        <v>47784.867924528298</v>
      </c>
      <c r="EO33" s="29">
        <v>47860.303797468354</v>
      </c>
      <c r="EP33" s="29">
        <v>48124</v>
      </c>
      <c r="EQ33" s="29">
        <v>49084.387886597935</v>
      </c>
      <c r="ER33" s="29">
        <v>49604.669147496621</v>
      </c>
      <c r="ES33" s="29">
        <v>51676.887703889588</v>
      </c>
      <c r="ET33" s="29"/>
      <c r="EU33" s="29">
        <v>54537.418727915196</v>
      </c>
    </row>
    <row r="34" spans="1:151" s="11" customFormat="1">
      <c r="A34" s="47" t="s">
        <v>60</v>
      </c>
      <c r="B34" s="52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4" t="s">
        <v>28</v>
      </c>
      <c r="O34" s="47"/>
      <c r="P34" s="60" t="s">
        <v>28</v>
      </c>
      <c r="Q34" s="47"/>
      <c r="R34" s="29" t="s">
        <v>28</v>
      </c>
      <c r="S34" s="29" t="s">
        <v>28</v>
      </c>
      <c r="T34" s="29" t="s">
        <v>28</v>
      </c>
      <c r="U34" s="29" t="s">
        <v>101</v>
      </c>
      <c r="V34" s="29" t="s">
        <v>28</v>
      </c>
      <c r="W34" s="29" t="s">
        <v>28</v>
      </c>
      <c r="X34" s="29" t="s">
        <v>28</v>
      </c>
      <c r="Y34" s="29"/>
      <c r="Z34" s="29" t="s">
        <v>28</v>
      </c>
      <c r="AA34" s="52"/>
      <c r="AB34" s="49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>
        <v>55132.884577114426</v>
      </c>
      <c r="AN34" s="47"/>
      <c r="AO34" s="60">
        <v>60554</v>
      </c>
      <c r="AP34" s="47"/>
      <c r="AQ34" s="29">
        <v>64671.400913242011</v>
      </c>
      <c r="AR34" s="29">
        <v>64634.951175406874</v>
      </c>
      <c r="AS34" s="29">
        <v>64711.91140350877</v>
      </c>
      <c r="AT34" s="29">
        <v>65088</v>
      </c>
      <c r="AU34" s="29">
        <v>60329.553533190578</v>
      </c>
      <c r="AV34" s="29">
        <v>81183.206146709184</v>
      </c>
      <c r="AW34" s="29">
        <v>72562.952461799665</v>
      </c>
      <c r="AX34" s="29"/>
      <c r="AY34" s="29">
        <v>73539.099805932914</v>
      </c>
      <c r="AZ34" s="52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60" t="s">
        <v>28</v>
      </c>
      <c r="BM34" s="47"/>
      <c r="BN34" s="60" t="s">
        <v>28</v>
      </c>
      <c r="BO34" s="47"/>
      <c r="BP34" s="29" t="s">
        <v>28</v>
      </c>
      <c r="BQ34" s="29" t="s">
        <v>28</v>
      </c>
      <c r="BR34" s="29" t="s">
        <v>28</v>
      </c>
      <c r="BS34" s="29" t="s">
        <v>28</v>
      </c>
      <c r="BT34" s="29" t="s">
        <v>28</v>
      </c>
      <c r="BU34" s="29" t="s">
        <v>28</v>
      </c>
      <c r="BV34" s="29" t="s">
        <v>28</v>
      </c>
      <c r="BW34" s="29"/>
      <c r="BX34" s="29" t="s">
        <v>28</v>
      </c>
      <c r="BY34" s="52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>
        <v>47089.640243902439</v>
      </c>
      <c r="CL34" s="47"/>
      <c r="CM34" s="60">
        <v>50951</v>
      </c>
      <c r="CN34" s="47"/>
      <c r="CO34" s="29">
        <v>53007.928571428572</v>
      </c>
      <c r="CP34" s="29">
        <v>53120.876623376622</v>
      </c>
      <c r="CQ34" s="29">
        <v>54545.724242424243</v>
      </c>
      <c r="CR34" s="29">
        <v>53149</v>
      </c>
      <c r="CS34" s="29">
        <v>53594.864197530864</v>
      </c>
      <c r="CT34" s="29">
        <v>56509.507886435335</v>
      </c>
      <c r="CU34" s="29">
        <v>61968.946788990826</v>
      </c>
      <c r="CV34" s="29"/>
      <c r="CW34" s="29">
        <v>63818.101321585898</v>
      </c>
      <c r="CX34" s="52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>
        <v>46057.904347826086</v>
      </c>
      <c r="DK34" s="47"/>
      <c r="DL34" s="60">
        <v>47983</v>
      </c>
      <c r="DM34" s="47"/>
      <c r="DN34" s="29">
        <v>54776.390532544377</v>
      </c>
      <c r="DO34" s="29">
        <v>55888.319526627216</v>
      </c>
      <c r="DP34" s="29" t="s">
        <v>28</v>
      </c>
      <c r="DQ34" s="29" t="s">
        <v>28</v>
      </c>
      <c r="DR34" s="29" t="s">
        <v>28</v>
      </c>
      <c r="DS34" s="29" t="s">
        <v>28</v>
      </c>
      <c r="DT34" s="29" t="s">
        <v>28</v>
      </c>
      <c r="DU34" s="29"/>
      <c r="DV34" s="29" t="s">
        <v>28</v>
      </c>
      <c r="DW34" s="52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>
        <v>41776.6</v>
      </c>
      <c r="EJ34" s="47"/>
      <c r="EK34" s="60">
        <v>43907</v>
      </c>
      <c r="EL34" s="47"/>
      <c r="EM34" s="29">
        <v>48435.495934959348</v>
      </c>
      <c r="EN34" s="29">
        <v>48517.016393442624</v>
      </c>
      <c r="EO34" s="29">
        <v>47449.451612903227</v>
      </c>
      <c r="EP34" s="29">
        <v>53566</v>
      </c>
      <c r="EQ34" s="29">
        <v>49225.858936484488</v>
      </c>
      <c r="ER34" s="29">
        <v>44601.195652173912</v>
      </c>
      <c r="ES34" s="29">
        <v>52370.816170212769</v>
      </c>
      <c r="ET34" s="29"/>
      <c r="EU34" s="29">
        <v>55406.575888985259</v>
      </c>
    </row>
    <row r="35" spans="1:151" s="11" customFormat="1">
      <c r="A35" s="47" t="s">
        <v>61</v>
      </c>
      <c r="B35" s="52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24" t="s">
        <v>28</v>
      </c>
      <c r="O35" s="47"/>
      <c r="P35" s="60" t="s">
        <v>28</v>
      </c>
      <c r="Q35" s="47"/>
      <c r="R35" s="29" t="s">
        <v>28</v>
      </c>
      <c r="S35" s="29" t="s">
        <v>28</v>
      </c>
      <c r="T35" s="29">
        <v>89902.982348947728</v>
      </c>
      <c r="U35" s="29">
        <v>91325</v>
      </c>
      <c r="V35" s="29">
        <v>90109.87556561087</v>
      </c>
      <c r="W35" s="29">
        <v>87013.464652065435</v>
      </c>
      <c r="X35" s="29">
        <v>90196.900818199952</v>
      </c>
      <c r="Y35" s="29"/>
      <c r="Z35" s="29">
        <v>92703.187953117449</v>
      </c>
      <c r="AA35" s="52"/>
      <c r="AB35" s="49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>
        <v>75010.717736369916</v>
      </c>
      <c r="AN35" s="47"/>
      <c r="AO35" s="60">
        <v>80382</v>
      </c>
      <c r="AP35" s="47"/>
      <c r="AQ35" s="29">
        <v>89395.736572890019</v>
      </c>
      <c r="AR35" s="29">
        <v>89953.055771725034</v>
      </c>
      <c r="AS35" s="29" t="s">
        <v>28</v>
      </c>
      <c r="AT35" s="29">
        <v>87859</v>
      </c>
      <c r="AU35" s="29">
        <v>86603.165231431645</v>
      </c>
      <c r="AV35" s="29" t="s">
        <v>28</v>
      </c>
      <c r="AW35" s="29" t="s">
        <v>28</v>
      </c>
      <c r="AX35" s="29"/>
      <c r="AY35" s="29" t="s">
        <v>28</v>
      </c>
      <c r="AZ35" s="52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60" t="s">
        <v>28</v>
      </c>
      <c r="BM35" s="47"/>
      <c r="BN35" s="60" t="s">
        <v>28</v>
      </c>
      <c r="BO35" s="47"/>
      <c r="BP35" s="29" t="s">
        <v>28</v>
      </c>
      <c r="BQ35" s="29" t="s">
        <v>28</v>
      </c>
      <c r="BR35" s="29" t="s">
        <v>28</v>
      </c>
      <c r="BS35" s="29" t="s">
        <v>28</v>
      </c>
      <c r="BT35" s="29" t="s">
        <v>28</v>
      </c>
      <c r="BU35" s="29" t="s">
        <v>28</v>
      </c>
      <c r="BV35" s="29" t="s">
        <v>28</v>
      </c>
      <c r="BW35" s="29"/>
      <c r="BX35" s="29" t="s">
        <v>28</v>
      </c>
      <c r="BY35" s="52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29" t="s">
        <v>28</v>
      </c>
      <c r="CL35" s="47"/>
      <c r="CM35" s="60" t="s">
        <v>28</v>
      </c>
      <c r="CN35" s="47"/>
      <c r="CO35" s="29" t="s">
        <v>28</v>
      </c>
      <c r="CP35" s="29" t="s">
        <v>28</v>
      </c>
      <c r="CQ35" s="29" t="s">
        <v>28</v>
      </c>
      <c r="CR35" s="29" t="s">
        <v>28</v>
      </c>
      <c r="CS35" s="29" t="s">
        <v>28</v>
      </c>
      <c r="CT35" s="29" t="s">
        <v>28</v>
      </c>
      <c r="CU35" s="29" t="s">
        <v>28</v>
      </c>
      <c r="CV35" s="29"/>
      <c r="CW35" s="29" t="s">
        <v>28</v>
      </c>
      <c r="CX35" s="52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60" t="s">
        <v>28</v>
      </c>
      <c r="DK35" s="47"/>
      <c r="DL35" s="60" t="s">
        <v>101</v>
      </c>
      <c r="DM35" s="47"/>
      <c r="DN35" s="29" t="s">
        <v>28</v>
      </c>
      <c r="DO35" s="29" t="s">
        <v>28</v>
      </c>
      <c r="DP35" s="29" t="s">
        <v>28</v>
      </c>
      <c r="DQ35" s="29" t="s">
        <v>28</v>
      </c>
      <c r="DR35" s="29" t="s">
        <v>28</v>
      </c>
      <c r="DS35" s="29" t="s">
        <v>28</v>
      </c>
      <c r="DT35" s="29" t="s">
        <v>28</v>
      </c>
      <c r="DU35" s="29"/>
      <c r="DV35" s="29" t="s">
        <v>28</v>
      </c>
      <c r="DW35" s="52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>
        <v>55952.879518072288</v>
      </c>
      <c r="EJ35" s="47"/>
      <c r="EK35" s="60">
        <v>58251</v>
      </c>
      <c r="EL35" s="47"/>
      <c r="EM35" s="29">
        <v>68246.68965517242</v>
      </c>
      <c r="EN35" s="29">
        <v>67502.727272727279</v>
      </c>
      <c r="EO35" s="29">
        <v>67156.642857142855</v>
      </c>
      <c r="EP35" s="29">
        <v>62497</v>
      </c>
      <c r="EQ35" s="29">
        <v>67703.936936936938</v>
      </c>
      <c r="ER35" s="29">
        <v>68127.859649122809</v>
      </c>
      <c r="ES35" s="29">
        <v>72743.409090909088</v>
      </c>
      <c r="ET35" s="29"/>
      <c r="EU35" s="29">
        <v>67108.114285714284</v>
      </c>
    </row>
    <row r="36" spans="1:151" s="11" customFormat="1">
      <c r="A36" s="49" t="s">
        <v>62</v>
      </c>
      <c r="B36" s="52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69">
        <v>68691.990846681918</v>
      </c>
      <c r="O36" s="49"/>
      <c r="P36" s="61">
        <v>72429</v>
      </c>
      <c r="Q36" s="49"/>
      <c r="R36" s="61">
        <v>79133.690246516606</v>
      </c>
      <c r="S36" s="61">
        <v>79104.425887265141</v>
      </c>
      <c r="T36" s="61">
        <v>79482.078556263266</v>
      </c>
      <c r="U36" s="61">
        <v>78644</v>
      </c>
      <c r="V36" s="61">
        <v>79221.958553127362</v>
      </c>
      <c r="W36" s="61">
        <v>76947.791307408072</v>
      </c>
      <c r="X36" s="61">
        <v>78367.474471666355</v>
      </c>
      <c r="Y36" s="61"/>
      <c r="Z36" s="61">
        <v>78988.189376443421</v>
      </c>
      <c r="AA36" s="52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>
        <v>61168.782244556111</v>
      </c>
      <c r="AN36" s="49"/>
      <c r="AO36" s="61">
        <v>59151</v>
      </c>
      <c r="AP36" s="49"/>
      <c r="AQ36" s="61">
        <v>67657.937681159427</v>
      </c>
      <c r="AR36" s="61">
        <v>69122.192737430174</v>
      </c>
      <c r="AS36" s="61">
        <v>69186.115879828329</v>
      </c>
      <c r="AT36" s="61">
        <v>69342</v>
      </c>
      <c r="AU36" s="61">
        <v>69128.468232044208</v>
      </c>
      <c r="AV36" s="61" t="s">
        <v>28</v>
      </c>
      <c r="AW36" s="61" t="s">
        <v>28</v>
      </c>
      <c r="AX36" s="61"/>
      <c r="AY36" s="61" t="s">
        <v>28</v>
      </c>
      <c r="AZ36" s="52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>
        <v>47991.735714285714</v>
      </c>
      <c r="BM36" s="49"/>
      <c r="BN36" s="61">
        <v>49789</v>
      </c>
      <c r="BO36" s="49"/>
      <c r="BP36" s="61">
        <v>53894.623376623378</v>
      </c>
      <c r="BQ36" s="61">
        <v>53597.986486486487</v>
      </c>
      <c r="BR36" s="61">
        <v>52680.654411764706</v>
      </c>
      <c r="BS36" s="61" t="s">
        <v>28</v>
      </c>
      <c r="BT36" s="61" t="s">
        <v>28</v>
      </c>
      <c r="BU36" s="61">
        <v>55062.161106590727</v>
      </c>
      <c r="BV36" s="61">
        <v>55746.588235294112</v>
      </c>
      <c r="BW36" s="61"/>
      <c r="BX36" s="61">
        <v>58884.75886524823</v>
      </c>
      <c r="BY36" s="52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>
        <v>45542.41525423729</v>
      </c>
      <c r="CL36" s="49"/>
      <c r="CM36" s="61">
        <v>48765</v>
      </c>
      <c r="CN36" s="49"/>
      <c r="CO36" s="61">
        <v>51280.125925925924</v>
      </c>
      <c r="CP36" s="61">
        <v>52844.929078014182</v>
      </c>
      <c r="CQ36" s="61">
        <v>59209.8</v>
      </c>
      <c r="CR36" s="61">
        <v>56987</v>
      </c>
      <c r="CS36" s="61">
        <v>57787.239235737354</v>
      </c>
      <c r="CT36" s="61">
        <v>53479.274647887323</v>
      </c>
      <c r="CU36" s="61">
        <v>49864.952830188675</v>
      </c>
      <c r="CV36" s="61"/>
      <c r="CW36" s="61">
        <v>67261.172297297293</v>
      </c>
      <c r="CX36" s="52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>
        <v>44820</v>
      </c>
      <c r="DK36" s="49"/>
      <c r="DL36" s="61">
        <v>49145</v>
      </c>
      <c r="DM36" s="49"/>
      <c r="DN36" s="61">
        <v>50451.042105263157</v>
      </c>
      <c r="DO36" s="61">
        <v>49372.068627450979</v>
      </c>
      <c r="DP36" s="61">
        <v>50817.074468085106</v>
      </c>
      <c r="DQ36" s="61">
        <v>51574</v>
      </c>
      <c r="DR36" s="61">
        <v>50869.568807339449</v>
      </c>
      <c r="DS36" s="61" t="s">
        <v>28</v>
      </c>
      <c r="DT36" s="61" t="s">
        <v>28</v>
      </c>
      <c r="DU36" s="61"/>
      <c r="DV36" s="61">
        <v>54649.722371967655</v>
      </c>
      <c r="DW36" s="52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29" t="s">
        <v>28</v>
      </c>
      <c r="EJ36" s="49"/>
      <c r="EK36" s="61" t="s">
        <v>101</v>
      </c>
      <c r="EL36" s="49"/>
      <c r="EM36" s="61" t="s">
        <v>28</v>
      </c>
      <c r="EN36" s="61" t="s">
        <v>28</v>
      </c>
      <c r="EO36" s="61" t="s">
        <v>28</v>
      </c>
      <c r="EP36" s="61" t="s">
        <v>28</v>
      </c>
      <c r="EQ36" s="61" t="s">
        <v>28</v>
      </c>
      <c r="ER36" s="61" t="s">
        <v>28</v>
      </c>
      <c r="ES36" s="61" t="s">
        <v>28</v>
      </c>
      <c r="ET36" s="61"/>
      <c r="EU36" s="61">
        <v>55515</v>
      </c>
    </row>
    <row r="37" spans="1:151" s="11" customFormat="1">
      <c r="A37" s="49" t="s">
        <v>63</v>
      </c>
      <c r="B37" s="5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69">
        <v>61127.799551234108</v>
      </c>
      <c r="O37" s="49"/>
      <c r="P37" s="61">
        <v>65548</v>
      </c>
      <c r="Q37" s="49"/>
      <c r="R37" s="61">
        <v>71666.603424657529</v>
      </c>
      <c r="S37" s="61">
        <v>74909.064882943145</v>
      </c>
      <c r="T37" s="61">
        <v>74813.56162642948</v>
      </c>
      <c r="U37" s="61">
        <v>75967</v>
      </c>
      <c r="V37" s="61">
        <v>74094.381826866942</v>
      </c>
      <c r="W37" s="61">
        <v>78894.596970752085</v>
      </c>
      <c r="X37" s="61">
        <v>83454.649373881941</v>
      </c>
      <c r="Y37" s="61"/>
      <c r="Z37" s="61">
        <v>88284.027304490359</v>
      </c>
      <c r="AA37" s="52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>
        <v>59537.439201451904</v>
      </c>
      <c r="AN37" s="49"/>
      <c r="AO37" s="61">
        <v>62857</v>
      </c>
      <c r="AP37" s="49"/>
      <c r="AQ37" s="61">
        <v>66620.663755458518</v>
      </c>
      <c r="AR37" s="61">
        <v>70531.498529411765</v>
      </c>
      <c r="AS37" s="61">
        <v>69296.793248945149</v>
      </c>
      <c r="AT37" s="61">
        <v>69653</v>
      </c>
      <c r="AU37" s="61">
        <v>72518.92203876526</v>
      </c>
      <c r="AV37" s="61">
        <v>74577.4643015521</v>
      </c>
      <c r="AW37" s="61">
        <v>78915.97949709864</v>
      </c>
      <c r="AX37" s="61"/>
      <c r="AY37" s="61">
        <v>82553.369515011553</v>
      </c>
      <c r="AZ37" s="52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60" t="s">
        <v>28</v>
      </c>
      <c r="BM37" s="49"/>
      <c r="BN37" s="61" t="s">
        <v>28</v>
      </c>
      <c r="BO37" s="49"/>
      <c r="BP37" s="61" t="s">
        <v>28</v>
      </c>
      <c r="BQ37" s="61" t="s">
        <v>28</v>
      </c>
      <c r="BR37" s="61" t="s">
        <v>28</v>
      </c>
      <c r="BS37" s="61">
        <v>52352</v>
      </c>
      <c r="BT37" s="61">
        <v>54168.342538502387</v>
      </c>
      <c r="BU37" s="61">
        <v>54896.152533868539</v>
      </c>
      <c r="BV37" s="61">
        <v>56288.03983516484</v>
      </c>
      <c r="BW37" s="61"/>
      <c r="BX37" s="61" t="s">
        <v>28</v>
      </c>
      <c r="BY37" s="52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>
        <v>47551.481375358169</v>
      </c>
      <c r="CL37" s="49"/>
      <c r="CM37" s="61">
        <v>49026</v>
      </c>
      <c r="CN37" s="49"/>
      <c r="CO37" s="61">
        <v>54982.901069518717</v>
      </c>
      <c r="CP37" s="61">
        <v>55316.501278772375</v>
      </c>
      <c r="CQ37" s="61">
        <v>56176.987046632123</v>
      </c>
      <c r="CR37" s="61">
        <v>59237</v>
      </c>
      <c r="CS37" s="61">
        <v>57876.255346449951</v>
      </c>
      <c r="CT37" s="61">
        <v>63862.135953266064</v>
      </c>
      <c r="CU37" s="61">
        <v>66748.024844720494</v>
      </c>
      <c r="CV37" s="61"/>
      <c r="CW37" s="61">
        <v>63789.185779816515</v>
      </c>
      <c r="CX37" s="52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>
        <v>42698.943820224718</v>
      </c>
      <c r="DK37" s="49"/>
      <c r="DL37" s="61">
        <v>47648</v>
      </c>
      <c r="DM37" s="49"/>
      <c r="DN37" s="61">
        <v>52847.57</v>
      </c>
      <c r="DO37" s="61">
        <v>56042.872340425529</v>
      </c>
      <c r="DP37" s="61">
        <v>54996.833333333336</v>
      </c>
      <c r="DQ37" s="61">
        <v>55186</v>
      </c>
      <c r="DR37" s="61">
        <v>54522.58811881188</v>
      </c>
      <c r="DS37" s="61">
        <v>54509.336040609138</v>
      </c>
      <c r="DT37" s="61">
        <v>57080.96875</v>
      </c>
      <c r="DU37" s="61"/>
      <c r="DV37" s="61">
        <v>63320.006249999999</v>
      </c>
      <c r="DW37" s="52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>
        <v>48358.621848739494</v>
      </c>
      <c r="EJ37" s="49"/>
      <c r="EK37" s="61">
        <v>51564</v>
      </c>
      <c r="EL37" s="49"/>
      <c r="EM37" s="61">
        <v>56813.310077519382</v>
      </c>
      <c r="EN37" s="61">
        <v>56329.86567164179</v>
      </c>
      <c r="EO37" s="61">
        <v>58721.32824427481</v>
      </c>
      <c r="EP37" s="61">
        <v>58623</v>
      </c>
      <c r="EQ37" s="61">
        <v>60688.740458015265</v>
      </c>
      <c r="ER37" s="61">
        <v>60000.512251148539</v>
      </c>
      <c r="ES37" s="61">
        <v>62804.907236842104</v>
      </c>
      <c r="ET37" s="61"/>
      <c r="EU37" s="61">
        <v>67141.63741935484</v>
      </c>
    </row>
    <row r="38" spans="1:151" s="11" customFormat="1">
      <c r="A38" s="49" t="s">
        <v>64</v>
      </c>
      <c r="B38" s="52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69">
        <v>68896.846815834768</v>
      </c>
      <c r="O38" s="49"/>
      <c r="P38" s="61">
        <v>74746</v>
      </c>
      <c r="Q38" s="49"/>
      <c r="R38" s="61">
        <v>81715.960000000006</v>
      </c>
      <c r="S38" s="61">
        <v>78992.042891183475</v>
      </c>
      <c r="T38" s="61">
        <v>83600.206682206684</v>
      </c>
      <c r="U38" s="61">
        <v>85878</v>
      </c>
      <c r="V38" s="61">
        <v>70408.711450830509</v>
      </c>
      <c r="W38" s="61">
        <v>71015.824609733696</v>
      </c>
      <c r="X38" s="61">
        <v>85288.968960507191</v>
      </c>
      <c r="Y38" s="61"/>
      <c r="Z38" s="61">
        <v>88025.476622039132</v>
      </c>
      <c r="AA38" s="52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>
        <v>58438.968363136177</v>
      </c>
      <c r="AN38" s="49"/>
      <c r="AO38" s="61">
        <v>64661</v>
      </c>
      <c r="AP38" s="49"/>
      <c r="AQ38" s="61">
        <v>70078.254032258061</v>
      </c>
      <c r="AR38" s="61">
        <v>70836.805084745763</v>
      </c>
      <c r="AS38" s="61">
        <v>71086.166666666672</v>
      </c>
      <c r="AT38" s="61">
        <v>72184</v>
      </c>
      <c r="AU38" s="61">
        <v>70009.159740754869</v>
      </c>
      <c r="AV38" s="61" t="s">
        <v>28</v>
      </c>
      <c r="AW38" s="61" t="s">
        <v>28</v>
      </c>
      <c r="AX38" s="61"/>
      <c r="AY38" s="61">
        <v>81526.17217898833</v>
      </c>
      <c r="AZ38" s="52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60" t="s">
        <v>28</v>
      </c>
      <c r="BM38" s="49"/>
      <c r="BN38" s="61" t="s">
        <v>28</v>
      </c>
      <c r="BO38" s="49"/>
      <c r="BP38" s="61" t="s">
        <v>28</v>
      </c>
      <c r="BQ38" s="61" t="s">
        <v>28</v>
      </c>
      <c r="BR38" s="61" t="s">
        <v>28</v>
      </c>
      <c r="BS38" s="61" t="s">
        <v>28</v>
      </c>
      <c r="BT38" s="61" t="s">
        <v>28</v>
      </c>
      <c r="BU38" s="61" t="s">
        <v>28</v>
      </c>
      <c r="BV38" s="61" t="s">
        <v>28</v>
      </c>
      <c r="BW38" s="61"/>
      <c r="BX38" s="61" t="s">
        <v>28</v>
      </c>
      <c r="BY38" s="52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29" t="s">
        <v>28</v>
      </c>
      <c r="CL38" s="49"/>
      <c r="CM38" s="61" t="s">
        <v>28</v>
      </c>
      <c r="CN38" s="49"/>
      <c r="CO38" s="61">
        <v>58043.751373626372</v>
      </c>
      <c r="CP38" s="61">
        <v>59387.648493543762</v>
      </c>
      <c r="CQ38" s="61">
        <v>58818.711815561961</v>
      </c>
      <c r="CR38" s="61">
        <v>60587</v>
      </c>
      <c r="CS38" s="61">
        <v>60974.100409525257</v>
      </c>
      <c r="CT38" s="61">
        <v>61181.663599037238</v>
      </c>
      <c r="CU38" s="61">
        <v>62411.394420767145</v>
      </c>
      <c r="CV38" s="61"/>
      <c r="CW38" s="61">
        <v>66164.534006309143</v>
      </c>
      <c r="CX38" s="52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>
        <v>50916.117293233081</v>
      </c>
      <c r="DK38" s="49"/>
      <c r="DL38" s="61">
        <v>54669</v>
      </c>
      <c r="DM38" s="49"/>
      <c r="DN38" s="61" t="s">
        <v>28</v>
      </c>
      <c r="DO38" s="61" t="s">
        <v>28</v>
      </c>
      <c r="DP38" s="61" t="s">
        <v>28</v>
      </c>
      <c r="DQ38" s="61" t="s">
        <v>28</v>
      </c>
      <c r="DR38" s="61" t="s">
        <v>28</v>
      </c>
      <c r="DS38" s="61">
        <v>63893.756944444445</v>
      </c>
      <c r="DT38" s="61">
        <v>66834.213395638624</v>
      </c>
      <c r="DU38" s="61"/>
      <c r="DV38" s="61">
        <v>71073.090459476705</v>
      </c>
      <c r="DW38" s="52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>
        <v>49972.306079664573</v>
      </c>
      <c r="EJ38" s="49"/>
      <c r="EK38" s="61">
        <v>54895</v>
      </c>
      <c r="EL38" s="49"/>
      <c r="EM38" s="61">
        <v>58311.151368760067</v>
      </c>
      <c r="EN38" s="61">
        <v>59320.599353796446</v>
      </c>
      <c r="EO38" s="61">
        <v>59462.366088631985</v>
      </c>
      <c r="EP38" s="61">
        <v>60510</v>
      </c>
      <c r="EQ38" s="61">
        <v>61141.053404539387</v>
      </c>
      <c r="ER38" s="61" t="s">
        <v>28</v>
      </c>
      <c r="ES38" s="61" t="s">
        <v>28</v>
      </c>
      <c r="ET38" s="61"/>
      <c r="EU38" s="61">
        <v>63904.51203852328</v>
      </c>
    </row>
    <row r="39" spans="1:151" s="11" customFormat="1">
      <c r="A39" s="49" t="s">
        <v>65</v>
      </c>
      <c r="B39" s="5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69">
        <v>72608.650017838037</v>
      </c>
      <c r="O39" s="49"/>
      <c r="P39" s="61">
        <v>93093</v>
      </c>
      <c r="Q39" s="49"/>
      <c r="R39" s="61">
        <v>86791.416666666672</v>
      </c>
      <c r="S39" s="61">
        <v>87570.534442595672</v>
      </c>
      <c r="T39" s="61">
        <v>87321.586871325926</v>
      </c>
      <c r="U39" s="61">
        <v>87446</v>
      </c>
      <c r="V39" s="61">
        <v>84216.966774389017</v>
      </c>
      <c r="W39" s="61">
        <v>87426.491331719124</v>
      </c>
      <c r="X39" s="61">
        <v>97914.350423539901</v>
      </c>
      <c r="Y39" s="61"/>
      <c r="Z39" s="61">
        <v>103480.97647281442</v>
      </c>
      <c r="AA39" s="52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24" t="s">
        <v>28</v>
      </c>
      <c r="AN39" s="49"/>
      <c r="AO39" s="61" t="s">
        <v>28</v>
      </c>
      <c r="AP39" s="49"/>
      <c r="AQ39" s="61" t="s">
        <v>28</v>
      </c>
      <c r="AR39" s="61" t="s">
        <v>28</v>
      </c>
      <c r="AS39" s="61" t="s">
        <v>28</v>
      </c>
      <c r="AT39" s="61" t="s">
        <v>101</v>
      </c>
      <c r="AU39" s="61" t="s">
        <v>28</v>
      </c>
      <c r="AV39" s="61" t="s">
        <v>28</v>
      </c>
      <c r="AW39" s="61" t="s">
        <v>28</v>
      </c>
      <c r="AX39" s="61"/>
      <c r="AY39" s="61" t="s">
        <v>28</v>
      </c>
      <c r="AZ39" s="52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>
        <v>53619.201309328972</v>
      </c>
      <c r="BM39" s="49"/>
      <c r="BN39" s="61">
        <v>58377</v>
      </c>
      <c r="BO39" s="49"/>
      <c r="BP39" s="61">
        <v>62354.936462093865</v>
      </c>
      <c r="BQ39" s="61">
        <v>63158.645018450181</v>
      </c>
      <c r="BR39" s="61">
        <v>63418.215133531157</v>
      </c>
      <c r="BS39" s="61">
        <v>63319</v>
      </c>
      <c r="BT39" s="61">
        <v>63475.80383341221</v>
      </c>
      <c r="BU39" s="61">
        <v>68095.627594070698</v>
      </c>
      <c r="BV39" s="61">
        <v>74145.314978602008</v>
      </c>
      <c r="BW39" s="61"/>
      <c r="BX39" s="61">
        <v>74480.020449897755</v>
      </c>
      <c r="BY39" s="52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>
        <v>65756.897959183669</v>
      </c>
      <c r="CL39" s="49"/>
      <c r="CM39" s="61">
        <v>97602</v>
      </c>
      <c r="CN39" s="49"/>
      <c r="CO39" s="61">
        <v>79729.886363636368</v>
      </c>
      <c r="CP39" s="61">
        <v>82625.782945736428</v>
      </c>
      <c r="CQ39" s="61">
        <v>80148.149253731346</v>
      </c>
      <c r="CR39" s="61">
        <v>80171</v>
      </c>
      <c r="CS39" s="61">
        <v>78637.228144989349</v>
      </c>
      <c r="CT39" s="61">
        <v>80052.05046560528</v>
      </c>
      <c r="CU39" s="61">
        <v>86036.445542168673</v>
      </c>
      <c r="CV39" s="61"/>
      <c r="CW39" s="61">
        <v>89428.696741596199</v>
      </c>
      <c r="CX39" s="52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>
        <v>58652.995614035084</v>
      </c>
      <c r="DK39" s="49"/>
      <c r="DL39" s="61">
        <v>71217</v>
      </c>
      <c r="DM39" s="49"/>
      <c r="DN39" s="61">
        <v>70637.87644787645</v>
      </c>
      <c r="DO39" s="61">
        <v>72011.738805970148</v>
      </c>
      <c r="DP39" s="61">
        <v>73928.767676767675</v>
      </c>
      <c r="DQ39" s="61">
        <v>64354</v>
      </c>
      <c r="DR39" s="61">
        <v>64395.8125</v>
      </c>
      <c r="DS39" s="61">
        <v>69114.921686746995</v>
      </c>
      <c r="DT39" s="61">
        <v>71344.573248407643</v>
      </c>
      <c r="DU39" s="61"/>
      <c r="DV39" s="61">
        <v>74719.580645161288</v>
      </c>
      <c r="DW39" s="52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29" t="s">
        <v>28</v>
      </c>
      <c r="EJ39" s="49"/>
      <c r="EK39" s="61" t="s">
        <v>101</v>
      </c>
      <c r="EL39" s="49"/>
      <c r="EM39" s="61" t="s">
        <v>28</v>
      </c>
      <c r="EN39" s="61" t="s">
        <v>28</v>
      </c>
      <c r="EO39" s="61" t="s">
        <v>28</v>
      </c>
      <c r="EP39" s="61" t="s">
        <v>28</v>
      </c>
      <c r="EQ39" s="61" t="s">
        <v>28</v>
      </c>
      <c r="ER39" s="61" t="s">
        <v>28</v>
      </c>
      <c r="ES39" s="61" t="s">
        <v>28</v>
      </c>
      <c r="ET39" s="61"/>
      <c r="EU39" s="61">
        <v>59365.271268057782</v>
      </c>
    </row>
    <row r="40" spans="1:151" s="11" customFormat="1">
      <c r="A40" s="50" t="s">
        <v>66</v>
      </c>
      <c r="B40" s="54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67" t="s">
        <v>28</v>
      </c>
      <c r="O40" s="50"/>
      <c r="P40" s="62" t="s">
        <v>28</v>
      </c>
      <c r="Q40" s="50"/>
      <c r="R40" s="10" t="s">
        <v>28</v>
      </c>
      <c r="S40" s="10" t="s">
        <v>28</v>
      </c>
      <c r="T40" s="10" t="s">
        <v>28</v>
      </c>
      <c r="U40" s="10" t="s">
        <v>101</v>
      </c>
      <c r="V40" s="10" t="s">
        <v>28</v>
      </c>
      <c r="W40" s="10" t="s">
        <v>28</v>
      </c>
      <c r="X40" s="10" t="s">
        <v>28</v>
      </c>
      <c r="Y40" s="10"/>
      <c r="Z40" s="10" t="s">
        <v>28</v>
      </c>
      <c r="AA40" s="54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>
        <v>65049.701399688958</v>
      </c>
      <c r="AN40" s="50"/>
      <c r="AO40" s="62">
        <v>68321</v>
      </c>
      <c r="AP40" s="50"/>
      <c r="AQ40" s="10">
        <v>76172.896503496508</v>
      </c>
      <c r="AR40" s="10">
        <v>78941.341095890413</v>
      </c>
      <c r="AS40" s="10">
        <v>79013.122972972968</v>
      </c>
      <c r="AT40" s="10">
        <v>78360</v>
      </c>
      <c r="AU40" s="10">
        <v>78302.443438914022</v>
      </c>
      <c r="AV40" s="10">
        <v>79285.734193548386</v>
      </c>
      <c r="AW40" s="10">
        <v>86080.064349324894</v>
      </c>
      <c r="AX40" s="10"/>
      <c r="AY40" s="10">
        <v>84963.889271285356</v>
      </c>
      <c r="AZ40" s="54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62" t="s">
        <v>28</v>
      </c>
      <c r="BM40" s="50"/>
      <c r="BN40" s="62" t="s">
        <v>28</v>
      </c>
      <c r="BO40" s="50"/>
      <c r="BP40" s="10" t="s">
        <v>28</v>
      </c>
      <c r="BQ40" s="10" t="s">
        <v>28</v>
      </c>
      <c r="BR40" s="46" t="s">
        <v>28</v>
      </c>
      <c r="BS40" s="10" t="s">
        <v>28</v>
      </c>
      <c r="BT40" s="10" t="s">
        <v>28</v>
      </c>
      <c r="BU40" s="10" t="s">
        <v>28</v>
      </c>
      <c r="BV40" s="10" t="s">
        <v>28</v>
      </c>
      <c r="BW40" s="10"/>
      <c r="BX40" s="10" t="s">
        <v>28</v>
      </c>
      <c r="BY40" s="54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10" t="s">
        <v>28</v>
      </c>
      <c r="CL40" s="50"/>
      <c r="CM40" s="62" t="s">
        <v>28</v>
      </c>
      <c r="CN40" s="50"/>
      <c r="CO40" s="10" t="s">
        <v>28</v>
      </c>
      <c r="CP40" s="10" t="s">
        <v>28</v>
      </c>
      <c r="CQ40" s="46" t="s">
        <v>28</v>
      </c>
      <c r="CR40" s="10" t="s">
        <v>28</v>
      </c>
      <c r="CS40" s="10" t="s">
        <v>28</v>
      </c>
      <c r="CT40" s="10" t="s">
        <v>28</v>
      </c>
      <c r="CU40" s="10" t="s">
        <v>28</v>
      </c>
      <c r="CV40" s="10"/>
      <c r="CW40" s="10" t="s">
        <v>28</v>
      </c>
      <c r="CX40" s="54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39" t="s">
        <v>28</v>
      </c>
      <c r="DK40" s="50"/>
      <c r="DL40" s="62" t="s">
        <v>101</v>
      </c>
      <c r="DM40" s="50"/>
      <c r="DN40" s="10" t="s">
        <v>28</v>
      </c>
      <c r="DO40" s="10" t="s">
        <v>28</v>
      </c>
      <c r="DP40" s="46" t="s">
        <v>28</v>
      </c>
      <c r="DQ40" s="10" t="s">
        <v>28</v>
      </c>
      <c r="DR40" s="10" t="s">
        <v>28</v>
      </c>
      <c r="DS40" s="10" t="s">
        <v>28</v>
      </c>
      <c r="DT40" s="10" t="s">
        <v>28</v>
      </c>
      <c r="DU40" s="10"/>
      <c r="DV40" s="10" t="s">
        <v>28</v>
      </c>
      <c r="DW40" s="54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10" t="s">
        <v>28</v>
      </c>
      <c r="EJ40" s="50"/>
      <c r="EK40" s="62" t="s">
        <v>101</v>
      </c>
      <c r="EL40" s="50"/>
      <c r="EM40" s="10" t="s">
        <v>28</v>
      </c>
      <c r="EN40" s="10" t="s">
        <v>28</v>
      </c>
      <c r="EO40" s="46" t="s">
        <v>28</v>
      </c>
      <c r="EP40" s="10" t="s">
        <v>28</v>
      </c>
      <c r="EQ40" s="10" t="s">
        <v>28</v>
      </c>
      <c r="ER40" s="10" t="s">
        <v>28</v>
      </c>
      <c r="ES40" s="10" t="s">
        <v>28</v>
      </c>
      <c r="ET40" s="10"/>
      <c r="EU40" s="10" t="s">
        <v>28</v>
      </c>
    </row>
    <row r="41" spans="1:151" s="11" customFormat="1">
      <c r="A41" s="47" t="s">
        <v>67</v>
      </c>
      <c r="B41" s="52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68">
        <v>75987.283884297518</v>
      </c>
      <c r="O41" s="47"/>
      <c r="P41" s="47">
        <v>80674</v>
      </c>
      <c r="Q41" s="47"/>
      <c r="R41" s="60">
        <v>84775.356054165648</v>
      </c>
      <c r="S41" s="60">
        <v>85712.865634956761</v>
      </c>
      <c r="T41" s="61">
        <v>86974.045328894572</v>
      </c>
      <c r="U41" s="61">
        <v>88707</v>
      </c>
      <c r="V41" s="61">
        <v>88249.677316670233</v>
      </c>
      <c r="W41" s="61">
        <v>89701.882875461684</v>
      </c>
      <c r="X41" s="61">
        <v>93701.2634198468</v>
      </c>
      <c r="Y41" s="61"/>
      <c r="Z41" s="61">
        <v>97083.35943324618</v>
      </c>
      <c r="AA41" s="52"/>
      <c r="AB41" s="49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>
        <v>61039.994720891584</v>
      </c>
      <c r="AN41" s="47"/>
      <c r="AO41" s="47">
        <v>64607</v>
      </c>
      <c r="AP41" s="47"/>
      <c r="AQ41" s="60">
        <v>67896.9679065659</v>
      </c>
      <c r="AR41" s="60">
        <v>69119.439325177591</v>
      </c>
      <c r="AS41" s="61">
        <v>69766.245032451319</v>
      </c>
      <c r="AT41" s="61">
        <v>71306</v>
      </c>
      <c r="AU41" s="61">
        <v>71367.343946873778</v>
      </c>
      <c r="AV41" s="61">
        <v>72799.232503616498</v>
      </c>
      <c r="AW41" s="61">
        <v>74372.381662526401</v>
      </c>
      <c r="AX41" s="61"/>
      <c r="AY41" s="61">
        <v>77817.759927563311</v>
      </c>
      <c r="AZ41" s="52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>
        <v>58359.813548788065</v>
      </c>
      <c r="BM41" s="47"/>
      <c r="BN41" s="47">
        <v>61182</v>
      </c>
      <c r="BO41" s="47"/>
      <c r="BP41" s="60">
        <v>65130.233391726186</v>
      </c>
      <c r="BQ41" s="60">
        <v>66390.348636728144</v>
      </c>
      <c r="BR41" s="60">
        <v>66532.451441943704</v>
      </c>
      <c r="BS41" s="61">
        <v>68032</v>
      </c>
      <c r="BT41" s="61">
        <v>69419.380517807294</v>
      </c>
      <c r="BU41" s="61">
        <v>69071.568115304588</v>
      </c>
      <c r="BV41" s="61">
        <v>71911.70948776805</v>
      </c>
      <c r="BW41" s="61"/>
      <c r="BX41" s="61">
        <v>71379.37882684356</v>
      </c>
      <c r="BY41" s="52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>
        <v>55707.519634955752</v>
      </c>
      <c r="CL41" s="47"/>
      <c r="CM41" s="47">
        <v>57692</v>
      </c>
      <c r="CN41" s="47"/>
      <c r="CO41" s="60">
        <v>61893.009633027526</v>
      </c>
      <c r="CP41" s="60">
        <v>62458.228821223995</v>
      </c>
      <c r="CQ41" s="60">
        <v>62513.154561558898</v>
      </c>
      <c r="CR41" s="61">
        <v>61906</v>
      </c>
      <c r="CS41" s="61">
        <v>61597.746772363207</v>
      </c>
      <c r="CT41" s="61">
        <v>61898.856502396804</v>
      </c>
      <c r="CU41" s="61">
        <v>64556.967418980479</v>
      </c>
      <c r="CV41" s="61"/>
      <c r="CW41" s="61">
        <v>67126.635092867276</v>
      </c>
      <c r="CX41" s="52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>
        <v>54142.380418899171</v>
      </c>
      <c r="DK41" s="47"/>
      <c r="DL41" s="47">
        <v>56749</v>
      </c>
      <c r="DM41" s="47"/>
      <c r="DN41" s="60">
        <v>59506.788744588746</v>
      </c>
      <c r="DO41" s="60">
        <v>60042.161726242368</v>
      </c>
      <c r="DP41" s="60">
        <v>61073.794291338585</v>
      </c>
      <c r="DQ41" s="61">
        <v>60445</v>
      </c>
      <c r="DR41" s="61">
        <v>58662.127953322102</v>
      </c>
      <c r="DS41" s="61">
        <v>61568.62148232141</v>
      </c>
      <c r="DT41" s="61">
        <v>63544.673049682599</v>
      </c>
      <c r="DU41" s="61"/>
      <c r="DV41" s="61">
        <v>68327.300728244358</v>
      </c>
      <c r="DW41" s="52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>
        <v>50301.689320388352</v>
      </c>
      <c r="EJ41" s="47"/>
      <c r="EK41" s="47">
        <v>53260</v>
      </c>
      <c r="EL41" s="47"/>
      <c r="EM41" s="60">
        <v>55671.737716262978</v>
      </c>
      <c r="EN41" s="60">
        <v>56907.901250000003</v>
      </c>
      <c r="EO41" s="60">
        <v>56637.193065941537</v>
      </c>
      <c r="EP41" s="61">
        <v>57323</v>
      </c>
      <c r="EQ41" s="61">
        <v>56065.78533357838</v>
      </c>
      <c r="ER41" s="61">
        <v>55981.635449466739</v>
      </c>
      <c r="ES41" s="61">
        <v>58689.026668029015</v>
      </c>
      <c r="ET41" s="61"/>
      <c r="EU41" s="61">
        <v>57724.723512336721</v>
      </c>
    </row>
    <row r="42" spans="1:151" s="11" customFormat="1">
      <c r="A42" s="47"/>
      <c r="B42" s="5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24"/>
      <c r="O42" s="47"/>
      <c r="P42" s="47"/>
      <c r="Q42" s="47"/>
      <c r="R42" s="60"/>
      <c r="S42" s="60"/>
      <c r="T42" s="61"/>
      <c r="U42" s="61"/>
      <c r="V42" s="61"/>
      <c r="W42" s="61"/>
      <c r="X42" s="61"/>
      <c r="Y42" s="61"/>
      <c r="Z42" s="61"/>
      <c r="AA42" s="52"/>
      <c r="AB42" s="49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60"/>
      <c r="AR42" s="60"/>
      <c r="AS42" s="61"/>
      <c r="AT42" s="61"/>
      <c r="AU42" s="61"/>
      <c r="AV42" s="61"/>
      <c r="AW42" s="61"/>
      <c r="AX42" s="61"/>
      <c r="AY42" s="61"/>
      <c r="AZ42" s="52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60"/>
      <c r="BQ42" s="60"/>
      <c r="BR42" s="60"/>
      <c r="BS42" s="61"/>
      <c r="BT42" s="61"/>
      <c r="BU42" s="61"/>
      <c r="BV42" s="61"/>
      <c r="BW42" s="61"/>
      <c r="BX42" s="61"/>
      <c r="BY42" s="52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60"/>
      <c r="CP42" s="60"/>
      <c r="CQ42" s="60"/>
      <c r="CR42" s="61"/>
      <c r="CS42" s="61"/>
      <c r="CT42" s="61"/>
      <c r="CU42" s="61"/>
      <c r="CV42" s="61"/>
      <c r="CW42" s="61"/>
      <c r="CX42" s="52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60"/>
      <c r="DO42" s="60"/>
      <c r="DP42" s="60"/>
      <c r="DQ42" s="61"/>
      <c r="DR42" s="61"/>
      <c r="DS42" s="61"/>
      <c r="DT42" s="61"/>
      <c r="DU42" s="61"/>
      <c r="DV42" s="61"/>
      <c r="DW42" s="52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60"/>
      <c r="EN42" s="60"/>
      <c r="EO42" s="60"/>
      <c r="EP42" s="61"/>
      <c r="EQ42" s="61"/>
      <c r="ER42" s="61"/>
      <c r="ES42" s="61"/>
      <c r="ET42" s="61"/>
      <c r="EU42" s="61"/>
    </row>
    <row r="43" spans="1:151" s="11" customFormat="1">
      <c r="A43" s="47" t="s">
        <v>68</v>
      </c>
      <c r="B43" s="5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68">
        <v>73538.740371545078</v>
      </c>
      <c r="O43" s="47"/>
      <c r="P43" s="60">
        <v>78823</v>
      </c>
      <c r="Q43" s="47"/>
      <c r="R43" s="60">
        <v>84334.675108373267</v>
      </c>
      <c r="S43" s="60">
        <v>85135.404362801375</v>
      </c>
      <c r="T43" s="61">
        <v>87466.635715981945</v>
      </c>
      <c r="U43" s="61">
        <v>89211</v>
      </c>
      <c r="V43" s="61">
        <v>91292.260920033295</v>
      </c>
      <c r="W43" s="61">
        <v>91274.426297184385</v>
      </c>
      <c r="X43" s="61">
        <v>96925.435883673272</v>
      </c>
      <c r="Y43" s="61"/>
      <c r="Z43" s="61">
        <v>100311.50126510441</v>
      </c>
      <c r="AA43" s="52"/>
      <c r="AB43" s="49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>
        <v>59247.473684210527</v>
      </c>
      <c r="AN43" s="47"/>
      <c r="AO43" s="60">
        <v>63437</v>
      </c>
      <c r="AP43" s="47"/>
      <c r="AQ43" s="60">
        <v>68544.937365010803</v>
      </c>
      <c r="AR43" s="60">
        <v>68795.879478827366</v>
      </c>
      <c r="AS43" s="61">
        <v>68907.71540178571</v>
      </c>
      <c r="AT43" s="61">
        <v>70638</v>
      </c>
      <c r="AU43" s="61">
        <v>71834.738776517028</v>
      </c>
      <c r="AV43" s="61">
        <v>69780.130506205896</v>
      </c>
      <c r="AW43" s="61">
        <v>71042.247159090912</v>
      </c>
      <c r="AX43" s="61"/>
      <c r="AY43" s="61">
        <v>72890.455599189256</v>
      </c>
      <c r="AZ43" s="52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>
        <v>56839.555002763955</v>
      </c>
      <c r="BM43" s="47"/>
      <c r="BN43" s="47">
        <v>59140</v>
      </c>
      <c r="BO43" s="47"/>
      <c r="BP43" s="60">
        <v>63882.914439876673</v>
      </c>
      <c r="BQ43" s="60">
        <v>65598.410184237466</v>
      </c>
      <c r="BR43" s="60">
        <v>65369.322946175635</v>
      </c>
      <c r="BS43" s="61">
        <v>66895</v>
      </c>
      <c r="BT43" s="61">
        <v>67240.311032631726</v>
      </c>
      <c r="BU43" s="61">
        <v>69203.797248868781</v>
      </c>
      <c r="BV43" s="61">
        <v>71206.533984374997</v>
      </c>
      <c r="BW43" s="61"/>
      <c r="BX43" s="61">
        <v>71754.670688248676</v>
      </c>
      <c r="BY43" s="52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60" t="s">
        <v>28</v>
      </c>
      <c r="CL43" s="47"/>
      <c r="CM43" s="60" t="s">
        <v>101</v>
      </c>
      <c r="CN43" s="47"/>
      <c r="CO43" s="60" t="s">
        <v>28</v>
      </c>
      <c r="CP43" s="60" t="s">
        <v>28</v>
      </c>
      <c r="CQ43" s="60" t="s">
        <v>28</v>
      </c>
      <c r="CR43" s="61" t="s">
        <v>28</v>
      </c>
      <c r="CS43" s="61" t="s">
        <v>28</v>
      </c>
      <c r="CT43" s="61" t="s">
        <v>28</v>
      </c>
      <c r="CU43" s="61" t="s">
        <v>28</v>
      </c>
      <c r="CV43" s="61"/>
      <c r="CW43" s="61" t="s">
        <v>28</v>
      </c>
      <c r="CX43" s="52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60" t="s">
        <v>28</v>
      </c>
      <c r="DK43" s="47"/>
      <c r="DL43" s="60" t="s">
        <v>28</v>
      </c>
      <c r="DM43" s="47"/>
      <c r="DN43" s="60" t="s">
        <v>28</v>
      </c>
      <c r="DO43" s="60" t="s">
        <v>28</v>
      </c>
      <c r="DP43" s="60" t="s">
        <v>28</v>
      </c>
      <c r="DQ43" s="61" t="s">
        <v>28</v>
      </c>
      <c r="DR43" s="61" t="s">
        <v>28</v>
      </c>
      <c r="DS43" s="61" t="s">
        <v>28</v>
      </c>
      <c r="DT43" s="61" t="s">
        <v>28</v>
      </c>
      <c r="DU43" s="61"/>
      <c r="DV43" s="61" t="s">
        <v>28</v>
      </c>
      <c r="DW43" s="52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29" t="s">
        <v>28</v>
      </c>
      <c r="EJ43" s="47"/>
      <c r="EK43" s="60" t="s">
        <v>28</v>
      </c>
      <c r="EL43" s="47"/>
      <c r="EM43" s="60" t="s">
        <v>28</v>
      </c>
      <c r="EN43" s="60" t="s">
        <v>28</v>
      </c>
      <c r="EO43" s="60" t="s">
        <v>28</v>
      </c>
      <c r="EP43" s="61" t="s">
        <v>28</v>
      </c>
      <c r="EQ43" s="61" t="s">
        <v>28</v>
      </c>
      <c r="ER43" s="61" t="s">
        <v>28</v>
      </c>
      <c r="ES43" s="61" t="s">
        <v>28</v>
      </c>
      <c r="ET43" s="61"/>
      <c r="EU43" s="61" t="s">
        <v>28</v>
      </c>
    </row>
    <row r="44" spans="1:151" s="11" customFormat="1">
      <c r="A44" s="47" t="s">
        <v>69</v>
      </c>
      <c r="B44" s="52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68">
        <v>74175.812618467375</v>
      </c>
      <c r="O44" s="47"/>
      <c r="P44" s="60">
        <v>78122</v>
      </c>
      <c r="Q44" s="47"/>
      <c r="R44" s="60">
        <v>84024.538692712245</v>
      </c>
      <c r="S44" s="60">
        <v>84481.011741682974</v>
      </c>
      <c r="T44" s="61">
        <v>87462.71837824714</v>
      </c>
      <c r="U44" s="61">
        <v>91618</v>
      </c>
      <c r="V44" s="61">
        <v>90656.400674138829</v>
      </c>
      <c r="W44" s="61">
        <v>91256.365047598447</v>
      </c>
      <c r="X44" s="61">
        <v>96502.276950225787</v>
      </c>
      <c r="Y44" s="61"/>
      <c r="Z44" s="61">
        <v>100881.12263279446</v>
      </c>
      <c r="AA44" s="52"/>
      <c r="AB44" s="49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>
        <v>54881.832757429162</v>
      </c>
      <c r="AN44" s="47"/>
      <c r="AO44" s="60">
        <v>56748</v>
      </c>
      <c r="AP44" s="47"/>
      <c r="AQ44" s="60">
        <v>63793.072531586338</v>
      </c>
      <c r="AR44" s="60">
        <v>63955.195772058825</v>
      </c>
      <c r="AS44" s="61">
        <v>65894.243712848649</v>
      </c>
      <c r="AT44" s="61">
        <v>67796</v>
      </c>
      <c r="AU44" s="61">
        <v>65286.933686886397</v>
      </c>
      <c r="AV44" s="61">
        <v>66851.342839962206</v>
      </c>
      <c r="AW44" s="61">
        <v>68820.698136341336</v>
      </c>
      <c r="AX44" s="61"/>
      <c r="AY44" s="61">
        <v>71027.954433193387</v>
      </c>
      <c r="AZ44" s="52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>
        <v>60748.306177260522</v>
      </c>
      <c r="BM44" s="47"/>
      <c r="BN44" s="47">
        <v>63358</v>
      </c>
      <c r="BO44" s="47"/>
      <c r="BP44" s="60">
        <v>61699.893481717008</v>
      </c>
      <c r="BQ44" s="60">
        <v>62411.15275590551</v>
      </c>
      <c r="BR44" s="60">
        <v>65191.480712166172</v>
      </c>
      <c r="BS44" s="61">
        <v>67018</v>
      </c>
      <c r="BT44" s="61">
        <v>67403.472563176896</v>
      </c>
      <c r="BU44" s="61">
        <v>68392.216071428571</v>
      </c>
      <c r="BV44" s="61">
        <v>70216.171052631587</v>
      </c>
      <c r="BW44" s="61"/>
      <c r="BX44" s="61">
        <v>72317.473194748367</v>
      </c>
      <c r="BY44" s="52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>
        <v>52285.922248803829</v>
      </c>
      <c r="CL44" s="47"/>
      <c r="CM44" s="60">
        <v>54003</v>
      </c>
      <c r="CN44" s="47"/>
      <c r="CO44" s="60">
        <v>56014.426523297494</v>
      </c>
      <c r="CP44" s="60">
        <v>56262.026936026938</v>
      </c>
      <c r="CQ44" s="60">
        <v>56439.766716196136</v>
      </c>
      <c r="CR44" s="61">
        <v>58001</v>
      </c>
      <c r="CS44" s="61">
        <v>53409.45276322461</v>
      </c>
      <c r="CT44" s="61">
        <v>55041.752066115703</v>
      </c>
      <c r="CU44" s="61">
        <v>58888.352287931499</v>
      </c>
      <c r="CV44" s="61"/>
      <c r="CW44" s="61">
        <v>61475.983592763987</v>
      </c>
      <c r="CX44" s="52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>
        <v>57099.434782608696</v>
      </c>
      <c r="DK44" s="47"/>
      <c r="DL44" s="60">
        <v>58667</v>
      </c>
      <c r="DM44" s="47"/>
      <c r="DN44" s="60">
        <v>59938.804819277109</v>
      </c>
      <c r="DO44" s="60">
        <v>60822.987864077673</v>
      </c>
      <c r="DP44" s="60">
        <v>61838.197368421053</v>
      </c>
      <c r="DQ44" s="61">
        <v>62548</v>
      </c>
      <c r="DR44" s="61">
        <v>55599.881900529821</v>
      </c>
      <c r="DS44" s="61">
        <v>58853.297014925374</v>
      </c>
      <c r="DT44" s="61">
        <v>60000.774529236864</v>
      </c>
      <c r="DU44" s="61"/>
      <c r="DV44" s="61">
        <v>59143.116781465251</v>
      </c>
      <c r="DW44" s="52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>
        <v>52416.106463878328</v>
      </c>
      <c r="EJ44" s="47"/>
      <c r="EK44" s="60">
        <v>54872</v>
      </c>
      <c r="EL44" s="47"/>
      <c r="EM44" s="60">
        <v>55853.26666666667</v>
      </c>
      <c r="EN44" s="60">
        <v>56584.684491978609</v>
      </c>
      <c r="EO44" s="60">
        <v>54274.222222222219</v>
      </c>
      <c r="EP44" s="61">
        <v>55209</v>
      </c>
      <c r="EQ44" s="61">
        <v>53802.380746169219</v>
      </c>
      <c r="ER44" s="61">
        <v>55232.347567030782</v>
      </c>
      <c r="ES44" s="61">
        <v>57563.682319571381</v>
      </c>
      <c r="ET44" s="61"/>
      <c r="EU44" s="61">
        <v>55598.845489111649</v>
      </c>
    </row>
    <row r="45" spans="1:151" s="11" customFormat="1">
      <c r="A45" s="47" t="s">
        <v>70</v>
      </c>
      <c r="B45" s="52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8">
        <v>76891.752373417723</v>
      </c>
      <c r="O45" s="47"/>
      <c r="P45" s="60">
        <v>80056</v>
      </c>
      <c r="Q45" s="47"/>
      <c r="R45" s="60">
        <v>88499.880221811458</v>
      </c>
      <c r="S45" s="60">
        <v>88180.896373056996</v>
      </c>
      <c r="T45" s="61">
        <v>90502.291491797019</v>
      </c>
      <c r="U45" s="61">
        <v>92353</v>
      </c>
      <c r="V45" s="61">
        <v>93020.809170929875</v>
      </c>
      <c r="W45" s="61">
        <v>90994.286048845766</v>
      </c>
      <c r="X45" s="61">
        <v>95456.945189925667</v>
      </c>
      <c r="Y45" s="61"/>
      <c r="Z45" s="61">
        <v>98820.703988727502</v>
      </c>
      <c r="AA45" s="52"/>
      <c r="AB45" s="49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24" t="s">
        <v>28</v>
      </c>
      <c r="AN45" s="47"/>
      <c r="AO45" s="60" t="s">
        <v>28</v>
      </c>
      <c r="AP45" s="47"/>
      <c r="AQ45" s="60" t="s">
        <v>28</v>
      </c>
      <c r="AR45" s="60" t="s">
        <v>28</v>
      </c>
      <c r="AS45" s="61" t="s">
        <v>28</v>
      </c>
      <c r="AT45" s="61" t="s">
        <v>28</v>
      </c>
      <c r="AU45" s="61" t="s">
        <v>28</v>
      </c>
      <c r="AV45" s="61" t="s">
        <v>28</v>
      </c>
      <c r="AW45" s="61" t="s">
        <v>28</v>
      </c>
      <c r="AX45" s="61"/>
      <c r="AY45" s="61" t="s">
        <v>28</v>
      </c>
      <c r="AZ45" s="52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>
        <v>60919.381205673759</v>
      </c>
      <c r="BM45" s="47"/>
      <c r="BN45" s="47">
        <v>62202</v>
      </c>
      <c r="BO45" s="47"/>
      <c r="BP45" s="60">
        <v>65528.616695059623</v>
      </c>
      <c r="BQ45" s="60">
        <v>65331.72</v>
      </c>
      <c r="BR45" s="60">
        <v>65291.377816291162</v>
      </c>
      <c r="BS45" s="61">
        <v>67742</v>
      </c>
      <c r="BT45" s="61">
        <v>70468.912380952373</v>
      </c>
      <c r="BU45" s="61">
        <v>72555.907547169816</v>
      </c>
      <c r="BV45" s="61">
        <v>75441.993634496917</v>
      </c>
      <c r="BW45" s="61"/>
      <c r="BX45" s="61">
        <v>76331.676326348635</v>
      </c>
      <c r="BY45" s="52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60" t="s">
        <v>28</v>
      </c>
      <c r="CL45" s="47"/>
      <c r="CM45" s="60" t="s">
        <v>101</v>
      </c>
      <c r="CN45" s="47"/>
      <c r="CO45" s="60" t="s">
        <v>28</v>
      </c>
      <c r="CP45" s="60" t="s">
        <v>28</v>
      </c>
      <c r="CQ45" s="60" t="s">
        <v>28</v>
      </c>
      <c r="CR45" s="61" t="s">
        <v>28</v>
      </c>
      <c r="CS45" s="61" t="s">
        <v>28</v>
      </c>
      <c r="CT45" s="61" t="s">
        <v>28</v>
      </c>
      <c r="CU45" s="61" t="s">
        <v>28</v>
      </c>
      <c r="CV45" s="61"/>
      <c r="CW45" s="61" t="s">
        <v>28</v>
      </c>
      <c r="CX45" s="52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60" t="s">
        <v>28</v>
      </c>
      <c r="DK45" s="47"/>
      <c r="DL45" s="60" t="s">
        <v>28</v>
      </c>
      <c r="DM45" s="47"/>
      <c r="DN45" s="60" t="s">
        <v>28</v>
      </c>
      <c r="DO45" s="60" t="s">
        <v>28</v>
      </c>
      <c r="DP45" s="60" t="s">
        <v>28</v>
      </c>
      <c r="DQ45" s="61" t="s">
        <v>28</v>
      </c>
      <c r="DR45" s="61" t="s">
        <v>28</v>
      </c>
      <c r="DS45" s="61" t="s">
        <v>28</v>
      </c>
      <c r="DT45" s="61" t="s">
        <v>28</v>
      </c>
      <c r="DU45" s="61"/>
      <c r="DV45" s="61" t="s">
        <v>28</v>
      </c>
      <c r="DW45" s="52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29" t="s">
        <v>28</v>
      </c>
      <c r="EJ45" s="47"/>
      <c r="EK45" s="60" t="s">
        <v>28</v>
      </c>
      <c r="EL45" s="47"/>
      <c r="EM45" s="60" t="s">
        <v>28</v>
      </c>
      <c r="EN45" s="60" t="s">
        <v>28</v>
      </c>
      <c r="EO45" s="60" t="s">
        <v>28</v>
      </c>
      <c r="EP45" s="61" t="s">
        <v>28</v>
      </c>
      <c r="EQ45" s="61" t="s">
        <v>28</v>
      </c>
      <c r="ER45" s="61" t="s">
        <v>28</v>
      </c>
      <c r="ES45" s="61" t="s">
        <v>28</v>
      </c>
      <c r="ET45" s="61"/>
      <c r="EU45" s="61" t="s">
        <v>28</v>
      </c>
    </row>
    <row r="46" spans="1:151" s="11" customFormat="1">
      <c r="A46" s="47" t="s">
        <v>71</v>
      </c>
      <c r="B46" s="52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68">
        <v>68167.962493396728</v>
      </c>
      <c r="O46" s="47"/>
      <c r="P46" s="60">
        <v>73604</v>
      </c>
      <c r="Q46" s="47"/>
      <c r="R46" s="60">
        <v>79533.663228699545</v>
      </c>
      <c r="S46" s="60">
        <v>80135.823529411762</v>
      </c>
      <c r="T46" s="61">
        <v>79816.943414170237</v>
      </c>
      <c r="U46" s="61">
        <v>80589</v>
      </c>
      <c r="V46" s="61">
        <v>79225.692138779094</v>
      </c>
      <c r="W46" s="61">
        <v>80563.622957746469</v>
      </c>
      <c r="X46" s="61">
        <v>83321.522690217389</v>
      </c>
      <c r="Y46" s="61"/>
      <c r="Z46" s="61">
        <v>85970.164452045792</v>
      </c>
      <c r="AA46" s="52"/>
      <c r="AB46" s="49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>
        <v>60621.057446808511</v>
      </c>
      <c r="AN46" s="47"/>
      <c r="AO46" s="60">
        <v>65441</v>
      </c>
      <c r="AP46" s="47"/>
      <c r="AQ46" s="60">
        <v>69575.938559322036</v>
      </c>
      <c r="AR46" s="60">
        <v>69575.430803571435</v>
      </c>
      <c r="AS46" s="61">
        <v>69300.449308755764</v>
      </c>
      <c r="AT46" s="61" t="s">
        <v>28</v>
      </c>
      <c r="AU46" s="61" t="s">
        <v>28</v>
      </c>
      <c r="AV46" s="61">
        <v>68112.497578692492</v>
      </c>
      <c r="AW46" s="61">
        <v>68799.144823684706</v>
      </c>
      <c r="AX46" s="61"/>
      <c r="AY46" s="61">
        <v>68860.65598548972</v>
      </c>
      <c r="AZ46" s="52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>
        <v>51769.521739130432</v>
      </c>
      <c r="BM46" s="47"/>
      <c r="BN46" s="47">
        <v>54489</v>
      </c>
      <c r="BO46" s="47"/>
      <c r="BP46" s="60">
        <v>57061.054827175205</v>
      </c>
      <c r="BQ46" s="60">
        <v>57169.005952380954</v>
      </c>
      <c r="BR46" s="60">
        <v>56951.706836616453</v>
      </c>
      <c r="BS46" s="61">
        <v>62567</v>
      </c>
      <c r="BT46" s="61">
        <v>61568.794537007372</v>
      </c>
      <c r="BU46" s="61">
        <v>59420.56192861616</v>
      </c>
      <c r="BV46" s="61">
        <v>60988.459273561006</v>
      </c>
      <c r="BW46" s="61"/>
      <c r="BX46" s="61">
        <v>61838.35123674912</v>
      </c>
      <c r="BY46" s="52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>
        <v>59351.894941634244</v>
      </c>
      <c r="CL46" s="47"/>
      <c r="CM46" s="60">
        <v>63141</v>
      </c>
      <c r="CN46" s="47"/>
      <c r="CO46" s="60">
        <v>67809.867924528298</v>
      </c>
      <c r="CP46" s="60">
        <v>67001.96875</v>
      </c>
      <c r="CQ46" s="60">
        <v>66844.08139534884</v>
      </c>
      <c r="CR46" s="61">
        <v>65873</v>
      </c>
      <c r="CS46" s="61">
        <v>67558.817500985417</v>
      </c>
      <c r="CT46" s="61">
        <v>68562.1529548088</v>
      </c>
      <c r="CU46" s="61">
        <v>67964.825307950727</v>
      </c>
      <c r="CV46" s="61"/>
      <c r="CW46" s="61">
        <v>66552.574912891985</v>
      </c>
      <c r="CX46" s="52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60" t="s">
        <v>28</v>
      </c>
      <c r="DK46" s="47"/>
      <c r="DL46" s="60" t="s">
        <v>28</v>
      </c>
      <c r="DM46" s="47"/>
      <c r="DN46" s="60" t="s">
        <v>28</v>
      </c>
      <c r="DO46" s="60" t="s">
        <v>28</v>
      </c>
      <c r="DP46" s="60" t="s">
        <v>28</v>
      </c>
      <c r="DQ46" s="61" t="s">
        <v>28</v>
      </c>
      <c r="DR46" s="61" t="s">
        <v>28</v>
      </c>
      <c r="DS46" s="61" t="s">
        <v>28</v>
      </c>
      <c r="DT46" s="61" t="s">
        <v>28</v>
      </c>
      <c r="DU46" s="61"/>
      <c r="DV46" s="61" t="s">
        <v>28</v>
      </c>
      <c r="DW46" s="52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29" t="s">
        <v>28</v>
      </c>
      <c r="EJ46" s="47"/>
      <c r="EK46" s="60" t="s">
        <v>28</v>
      </c>
      <c r="EL46" s="47"/>
      <c r="EM46" s="60" t="s">
        <v>28</v>
      </c>
      <c r="EN46" s="60" t="s">
        <v>28</v>
      </c>
      <c r="EO46" s="60" t="s">
        <v>28</v>
      </c>
      <c r="EP46" s="61">
        <v>65393</v>
      </c>
      <c r="EQ46" s="61">
        <v>66216.243902439033</v>
      </c>
      <c r="ER46" s="61" t="s">
        <v>28</v>
      </c>
      <c r="ES46" s="61" t="s">
        <v>28</v>
      </c>
      <c r="ET46" s="61"/>
      <c r="EU46" s="61">
        <v>54338.847006651886</v>
      </c>
    </row>
    <row r="47" spans="1:151" s="11" customFormat="1">
      <c r="A47" s="47" t="s">
        <v>72</v>
      </c>
      <c r="B47" s="5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4">
        <v>81463.239804810044</v>
      </c>
      <c r="O47" s="47"/>
      <c r="P47" s="60">
        <v>87160</v>
      </c>
      <c r="Q47" s="47"/>
      <c r="R47" s="60">
        <v>87970.732987863084</v>
      </c>
      <c r="S47" s="60">
        <v>89345.49619543452</v>
      </c>
      <c r="T47" s="61">
        <v>90898.822927879446</v>
      </c>
      <c r="U47" s="61">
        <v>92373</v>
      </c>
      <c r="V47" s="61">
        <v>89150.368139223574</v>
      </c>
      <c r="W47" s="61">
        <v>92398.845856175438</v>
      </c>
      <c r="X47" s="61">
        <v>96148.13192007356</v>
      </c>
      <c r="Y47" s="61"/>
      <c r="Z47" s="61">
        <v>100177.54855183023</v>
      </c>
      <c r="AA47" s="52"/>
      <c r="AB47" s="49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>
        <v>65018.757066462946</v>
      </c>
      <c r="AN47" s="47"/>
      <c r="AO47" s="60">
        <v>70608</v>
      </c>
      <c r="AP47" s="47"/>
      <c r="AQ47" s="60">
        <v>72391.691948658103</v>
      </c>
      <c r="AR47" s="60">
        <v>73671.463359639238</v>
      </c>
      <c r="AS47" s="61">
        <v>75977.114917127066</v>
      </c>
      <c r="AT47" s="61">
        <v>76342</v>
      </c>
      <c r="AU47" s="61">
        <v>78494.144834930776</v>
      </c>
      <c r="AV47" s="61">
        <v>78215.020027221457</v>
      </c>
      <c r="AW47" s="61">
        <v>80253.443802994763</v>
      </c>
      <c r="AX47" s="61"/>
      <c r="AY47" s="61">
        <v>84203.735779816518</v>
      </c>
      <c r="AZ47" s="52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>
        <v>60340.710603588908</v>
      </c>
      <c r="BM47" s="47"/>
      <c r="BN47" s="47">
        <v>63690</v>
      </c>
      <c r="BO47" s="47"/>
      <c r="BP47" s="60">
        <v>67848.535125448034</v>
      </c>
      <c r="BQ47" s="60">
        <v>69409.10506241332</v>
      </c>
      <c r="BR47" s="60">
        <v>69819.090513219286</v>
      </c>
      <c r="BS47" s="61">
        <v>71999</v>
      </c>
      <c r="BT47" s="61">
        <v>73551.194079549197</v>
      </c>
      <c r="BU47" s="61">
        <v>73173.532545767477</v>
      </c>
      <c r="BV47" s="61">
        <v>76855.707520891374</v>
      </c>
      <c r="BW47" s="61"/>
      <c r="BX47" s="61">
        <v>72884.491918047977</v>
      </c>
      <c r="BY47" s="52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>
        <v>59248.893901420219</v>
      </c>
      <c r="CL47" s="47"/>
      <c r="CM47" s="60">
        <v>60409</v>
      </c>
      <c r="CN47" s="47"/>
      <c r="CO47" s="60">
        <v>64202.199856218547</v>
      </c>
      <c r="CP47" s="60">
        <v>65114.087780898873</v>
      </c>
      <c r="CQ47" s="60">
        <v>67938.513640639692</v>
      </c>
      <c r="CR47" s="61">
        <v>68204</v>
      </c>
      <c r="CS47" s="61">
        <v>67579.926178520574</v>
      </c>
      <c r="CT47" s="61">
        <v>70118.41025641025</v>
      </c>
      <c r="CU47" s="61">
        <v>73676.858531317499</v>
      </c>
      <c r="CV47" s="61"/>
      <c r="CW47" s="61">
        <v>78216.684984520136</v>
      </c>
      <c r="CX47" s="52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60" t="s">
        <v>28</v>
      </c>
      <c r="DK47" s="47"/>
      <c r="DL47" s="60" t="s">
        <v>28</v>
      </c>
      <c r="DM47" s="47"/>
      <c r="DN47" s="60" t="s">
        <v>28</v>
      </c>
      <c r="DO47" s="60" t="s">
        <v>28</v>
      </c>
      <c r="DP47" s="60" t="s">
        <v>28</v>
      </c>
      <c r="DQ47" s="61" t="s">
        <v>28</v>
      </c>
      <c r="DR47" s="61" t="s">
        <v>28</v>
      </c>
      <c r="DS47" s="61" t="s">
        <v>28</v>
      </c>
      <c r="DT47" s="61" t="s">
        <v>28</v>
      </c>
      <c r="DU47" s="61"/>
      <c r="DV47" s="61" t="s">
        <v>28</v>
      </c>
      <c r="DW47" s="52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>
        <v>52492.93457943925</v>
      </c>
      <c r="EJ47" s="47"/>
      <c r="EK47" s="60">
        <v>52714</v>
      </c>
      <c r="EL47" s="47"/>
      <c r="EM47" s="60">
        <v>54917.951923076922</v>
      </c>
      <c r="EN47" s="60">
        <v>55497.373913043477</v>
      </c>
      <c r="EO47" s="60">
        <v>54890.274336283182</v>
      </c>
      <c r="EP47" s="61">
        <v>54400</v>
      </c>
      <c r="EQ47" s="61">
        <v>54241.58474576271</v>
      </c>
      <c r="ER47" s="61">
        <v>54545.46428571429</v>
      </c>
      <c r="ES47" s="61">
        <v>58140.119266055044</v>
      </c>
      <c r="ET47" s="61"/>
      <c r="EU47" s="61">
        <v>60430.32989690722</v>
      </c>
    </row>
    <row r="48" spans="1:151" s="11" customFormat="1">
      <c r="A48" s="47" t="s">
        <v>73</v>
      </c>
      <c r="B48" s="52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4">
        <v>86281.383463151593</v>
      </c>
      <c r="O48" s="47"/>
      <c r="P48" s="60">
        <v>95046</v>
      </c>
      <c r="Q48" s="47"/>
      <c r="R48" s="60">
        <v>93427.517847904805</v>
      </c>
      <c r="S48" s="60">
        <v>92855.442748091606</v>
      </c>
      <c r="T48" s="61">
        <v>92386.958829902491</v>
      </c>
      <c r="U48" s="61">
        <v>93454</v>
      </c>
      <c r="V48" s="61">
        <v>96122.673825677368</v>
      </c>
      <c r="W48" s="61">
        <v>98030.275520568815</v>
      </c>
      <c r="X48" s="61">
        <v>101320.47089552239</v>
      </c>
      <c r="Y48" s="61"/>
      <c r="Z48" s="61">
        <v>105827.66058621119</v>
      </c>
      <c r="AA48" s="52"/>
      <c r="AB48" s="49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24" t="s">
        <v>28</v>
      </c>
      <c r="AN48" s="47"/>
      <c r="AO48" s="60" t="s">
        <v>28</v>
      </c>
      <c r="AP48" s="47"/>
      <c r="AQ48" s="60" t="s">
        <v>28</v>
      </c>
      <c r="AR48" s="60" t="s">
        <v>28</v>
      </c>
      <c r="AS48" s="61" t="s">
        <v>28</v>
      </c>
      <c r="AT48" s="61" t="s">
        <v>101</v>
      </c>
      <c r="AU48" s="61" t="s">
        <v>28</v>
      </c>
      <c r="AV48" s="61" t="s">
        <v>28</v>
      </c>
      <c r="AW48" s="61" t="s">
        <v>28</v>
      </c>
      <c r="AX48" s="61"/>
      <c r="AY48" s="61" t="s">
        <v>28</v>
      </c>
      <c r="AZ48" s="52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>
        <v>61282.0656779661</v>
      </c>
      <c r="BM48" s="47"/>
      <c r="BN48" s="47">
        <v>63685</v>
      </c>
      <c r="BO48" s="47"/>
      <c r="BP48" s="60">
        <v>68878.24142568931</v>
      </c>
      <c r="BQ48" s="60">
        <v>70980.317106152812</v>
      </c>
      <c r="BR48" s="60">
        <v>71159.416261292557</v>
      </c>
      <c r="BS48" s="61">
        <v>70858</v>
      </c>
      <c r="BT48" s="61">
        <v>69101.283179327816</v>
      </c>
      <c r="BU48" s="61">
        <v>71480.182078853046</v>
      </c>
      <c r="BV48" s="61">
        <v>77115.56381182147</v>
      </c>
      <c r="BW48" s="61"/>
      <c r="BX48" s="61">
        <v>79585.834264884557</v>
      </c>
      <c r="BY48" s="52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>
        <v>59354.32792792793</v>
      </c>
      <c r="CL48" s="47"/>
      <c r="CM48" s="60">
        <v>62242</v>
      </c>
      <c r="CN48" s="47"/>
      <c r="CO48" s="60">
        <v>66999.049557522128</v>
      </c>
      <c r="CP48" s="60">
        <v>68272.678507992896</v>
      </c>
      <c r="CQ48" s="60">
        <v>67969.212014134275</v>
      </c>
      <c r="CR48" s="61">
        <v>67825</v>
      </c>
      <c r="CS48" s="61">
        <v>67321.602294455064</v>
      </c>
      <c r="CT48" s="61">
        <v>70515.916981132075</v>
      </c>
      <c r="CU48" s="61">
        <v>76169.674603174601</v>
      </c>
      <c r="CV48" s="61"/>
      <c r="CW48" s="61">
        <v>78384.113131313134</v>
      </c>
      <c r="CX48" s="52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>
        <v>59978.093896713617</v>
      </c>
      <c r="DK48" s="47"/>
      <c r="DL48" s="60">
        <v>62780</v>
      </c>
      <c r="DM48" s="47"/>
      <c r="DN48" s="60">
        <v>67970.259259259255</v>
      </c>
      <c r="DO48" s="60">
        <v>69127.135371179043</v>
      </c>
      <c r="DP48" s="60">
        <v>67950.325379609538</v>
      </c>
      <c r="DQ48" s="61">
        <v>68200</v>
      </c>
      <c r="DR48" s="61">
        <v>66853.124413145546</v>
      </c>
      <c r="DS48" s="61">
        <v>69178.095890410958</v>
      </c>
      <c r="DT48" s="61">
        <v>75464.278301886792</v>
      </c>
      <c r="DU48" s="61"/>
      <c r="DV48" s="61">
        <v>79008.983529411766</v>
      </c>
      <c r="DW48" s="52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>
        <v>53121.078787878789</v>
      </c>
      <c r="EJ48" s="47"/>
      <c r="EK48" s="60">
        <v>57705</v>
      </c>
      <c r="EL48" s="47"/>
      <c r="EM48" s="60">
        <v>59219.520710059172</v>
      </c>
      <c r="EN48" s="60">
        <v>59196.276073619629</v>
      </c>
      <c r="EO48" s="60">
        <v>60215.8908045977</v>
      </c>
      <c r="EP48" s="61">
        <v>59170</v>
      </c>
      <c r="EQ48" s="61">
        <v>59317.113952195657</v>
      </c>
      <c r="ER48" s="61">
        <v>59028.897422126742</v>
      </c>
      <c r="ES48" s="61">
        <v>63050.603411513861</v>
      </c>
      <c r="ET48" s="61"/>
      <c r="EU48" s="61">
        <v>64273.593572778831</v>
      </c>
    </row>
    <row r="49" spans="1:151" s="11" customFormat="1">
      <c r="A49" s="47" t="s">
        <v>74</v>
      </c>
      <c r="B49" s="52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4">
        <v>58169.088730569951</v>
      </c>
      <c r="O49" s="47"/>
      <c r="P49" s="60">
        <v>68800</v>
      </c>
      <c r="Q49" s="47"/>
      <c r="R49" s="60">
        <v>75266.298069498065</v>
      </c>
      <c r="S49" s="60">
        <v>75454.286604361376</v>
      </c>
      <c r="T49" s="61">
        <v>74782.645598194125</v>
      </c>
      <c r="U49" s="61">
        <v>77314</v>
      </c>
      <c r="V49" s="61">
        <v>78854.753947368416</v>
      </c>
      <c r="W49" s="61">
        <v>79094.002791496678</v>
      </c>
      <c r="X49" s="61">
        <v>81085.775440976926</v>
      </c>
      <c r="Y49" s="61"/>
      <c r="Z49" s="61">
        <v>84007.028814359946</v>
      </c>
      <c r="AA49" s="52"/>
      <c r="AB49" s="49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>
        <v>61109.336190476191</v>
      </c>
      <c r="AN49" s="47"/>
      <c r="AO49" s="60">
        <v>63843</v>
      </c>
      <c r="AP49" s="47"/>
      <c r="AQ49" s="60">
        <v>69995.259920634926</v>
      </c>
      <c r="AR49" s="60">
        <v>69147.880566801614</v>
      </c>
      <c r="AS49" s="61">
        <v>70730.816309719929</v>
      </c>
      <c r="AT49" s="61">
        <v>75012</v>
      </c>
      <c r="AU49" s="61">
        <v>75797.821949187841</v>
      </c>
      <c r="AV49" s="61">
        <v>77556.43526510481</v>
      </c>
      <c r="AW49" s="61">
        <v>80683.33973288814</v>
      </c>
      <c r="AX49" s="61"/>
      <c r="AY49" s="61">
        <v>82299.800597779686</v>
      </c>
      <c r="AZ49" s="52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>
        <v>53244.826989619374</v>
      </c>
      <c r="BM49" s="47"/>
      <c r="BN49" s="47">
        <v>55647</v>
      </c>
      <c r="BO49" s="47"/>
      <c r="BP49" s="60">
        <v>62697.552034428794</v>
      </c>
      <c r="BQ49" s="60">
        <v>62646.468895800936</v>
      </c>
      <c r="BR49" s="60">
        <v>59329.77362637363</v>
      </c>
      <c r="BS49" s="61">
        <v>61092</v>
      </c>
      <c r="BT49" s="61">
        <v>61357.703772373956</v>
      </c>
      <c r="BU49" s="61">
        <v>62102.382289025714</v>
      </c>
      <c r="BV49" s="61">
        <v>64864.653630305154</v>
      </c>
      <c r="BW49" s="61"/>
      <c r="BX49" s="61">
        <v>65452.143007499013</v>
      </c>
      <c r="BY49" s="52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>
        <v>57459.915525114156</v>
      </c>
      <c r="CL49" s="47"/>
      <c r="CM49" s="60">
        <v>60205</v>
      </c>
      <c r="CN49" s="47"/>
      <c r="CO49" s="60">
        <v>71726.384285714288</v>
      </c>
      <c r="CP49" s="60">
        <v>72338.445427728613</v>
      </c>
      <c r="CQ49" s="60">
        <v>67952.024721878857</v>
      </c>
      <c r="CR49" s="61">
        <v>59094</v>
      </c>
      <c r="CS49" s="61">
        <v>60832.377643504537</v>
      </c>
      <c r="CT49" s="61">
        <v>59772.948202959829</v>
      </c>
      <c r="CU49" s="61">
        <v>59585.748753738779</v>
      </c>
      <c r="CV49" s="61"/>
      <c r="CW49" s="61">
        <v>60842.965464313122</v>
      </c>
      <c r="CX49" s="52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>
        <v>43538.982905982906</v>
      </c>
      <c r="DK49" s="47"/>
      <c r="DL49" s="60">
        <v>50381</v>
      </c>
      <c r="DM49" s="47"/>
      <c r="DN49" s="60">
        <v>50697.565217391304</v>
      </c>
      <c r="DO49" s="60">
        <v>50015.061068702293</v>
      </c>
      <c r="DP49" s="60" t="s">
        <v>28</v>
      </c>
      <c r="DQ49" s="61">
        <v>49640</v>
      </c>
      <c r="DR49" s="61">
        <v>50031.738693467341</v>
      </c>
      <c r="DS49" s="61">
        <v>59327.801980198019</v>
      </c>
      <c r="DT49" s="61">
        <v>54172.039138943248</v>
      </c>
      <c r="DU49" s="61"/>
      <c r="DV49" s="61" t="s">
        <v>28</v>
      </c>
      <c r="DW49" s="52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>
        <v>49780.734553775743</v>
      </c>
      <c r="EJ49" s="47"/>
      <c r="EK49" s="60">
        <v>53381</v>
      </c>
      <c r="EL49" s="47"/>
      <c r="EM49" s="60">
        <v>56211.008771929824</v>
      </c>
      <c r="EN49" s="60">
        <v>56367.989010989011</v>
      </c>
      <c r="EO49" s="60">
        <v>56461.026431718063</v>
      </c>
      <c r="EP49" s="61">
        <v>56719</v>
      </c>
      <c r="EQ49" s="61">
        <v>55325.933202838263</v>
      </c>
      <c r="ER49" s="61">
        <v>48114.34782608696</v>
      </c>
      <c r="ES49" s="61">
        <v>49500.595238095237</v>
      </c>
      <c r="ET49" s="61"/>
      <c r="EU49" s="61">
        <v>51129.485898468978</v>
      </c>
    </row>
    <row r="50" spans="1:151" s="11" customFormat="1">
      <c r="A50" s="47" t="s">
        <v>75</v>
      </c>
      <c r="B50" s="52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69">
        <v>75117.581888246626</v>
      </c>
      <c r="O50" s="47"/>
      <c r="P50" s="60">
        <v>76792</v>
      </c>
      <c r="Q50" s="47"/>
      <c r="R50" s="60">
        <v>83151.2332761578</v>
      </c>
      <c r="S50" s="60">
        <v>84733.978956228952</v>
      </c>
      <c r="T50" s="61">
        <v>85119.082203389829</v>
      </c>
      <c r="U50" s="61">
        <v>86503</v>
      </c>
      <c r="V50" s="61">
        <v>85262.545599999998</v>
      </c>
      <c r="W50" s="61">
        <v>90762.043576258468</v>
      </c>
      <c r="X50" s="61">
        <v>93461.968484242127</v>
      </c>
      <c r="Y50" s="61"/>
      <c r="Z50" s="61">
        <v>96856.236081747702</v>
      </c>
      <c r="AA50" s="52"/>
      <c r="AB50" s="49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24" t="s">
        <v>28</v>
      </c>
      <c r="AN50" s="47"/>
      <c r="AO50" s="60" t="s">
        <v>28</v>
      </c>
      <c r="AP50" s="47"/>
      <c r="AQ50" s="60" t="s">
        <v>28</v>
      </c>
      <c r="AR50" s="60" t="s">
        <v>28</v>
      </c>
      <c r="AS50" s="61" t="s">
        <v>28</v>
      </c>
      <c r="AT50" s="61" t="s">
        <v>28</v>
      </c>
      <c r="AU50" s="61" t="s">
        <v>28</v>
      </c>
      <c r="AV50" s="61" t="s">
        <v>28</v>
      </c>
      <c r="AW50" s="61" t="s">
        <v>28</v>
      </c>
      <c r="AX50" s="61"/>
      <c r="AY50" s="61" t="s">
        <v>28</v>
      </c>
      <c r="AZ50" s="52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>
        <v>61833.964285714283</v>
      </c>
      <c r="BM50" s="47"/>
      <c r="BN50" s="47">
        <v>64440</v>
      </c>
      <c r="BO50" s="47"/>
      <c r="BP50" s="60">
        <v>68504.653444676413</v>
      </c>
      <c r="BQ50" s="60">
        <v>71236.171842650103</v>
      </c>
      <c r="BR50" s="60">
        <v>72199.105150214586</v>
      </c>
      <c r="BS50" s="61">
        <v>71749</v>
      </c>
      <c r="BT50" s="61">
        <v>71387.063013698629</v>
      </c>
      <c r="BU50" s="61">
        <v>67780.397163120564</v>
      </c>
      <c r="BV50" s="61">
        <v>69027.362392494135</v>
      </c>
      <c r="BW50" s="61"/>
      <c r="BX50" s="61">
        <v>74722.867158671594</v>
      </c>
      <c r="BY50" s="52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>
        <v>51953.760705289671</v>
      </c>
      <c r="CL50" s="47"/>
      <c r="CM50" s="60">
        <v>53840</v>
      </c>
      <c r="CN50" s="47"/>
      <c r="CO50" s="60">
        <v>60583.315789473687</v>
      </c>
      <c r="CP50" s="60">
        <v>61275.613114754102</v>
      </c>
      <c r="CQ50" s="60">
        <v>62299.561776061775</v>
      </c>
      <c r="CR50" s="61">
        <v>61848</v>
      </c>
      <c r="CS50" s="61">
        <v>62355.313868613135</v>
      </c>
      <c r="CT50" s="61">
        <v>60317.36363636364</v>
      </c>
      <c r="CU50" s="61">
        <v>61800.388888888891</v>
      </c>
      <c r="CV50" s="61"/>
      <c r="CW50" s="61">
        <v>66616.168395849963</v>
      </c>
      <c r="CX50" s="52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>
        <v>50414.179640718561</v>
      </c>
      <c r="DK50" s="47"/>
      <c r="DL50" s="60">
        <v>52694</v>
      </c>
      <c r="DM50" s="47"/>
      <c r="DN50" s="60">
        <v>55241.141791044778</v>
      </c>
      <c r="DO50" s="60">
        <v>55290.732824427483</v>
      </c>
      <c r="DP50" s="60">
        <v>59521.369565217392</v>
      </c>
      <c r="DQ50" s="61">
        <v>62835</v>
      </c>
      <c r="DR50" s="61">
        <v>57877.674176776432</v>
      </c>
      <c r="DS50" s="61">
        <v>63567.194285714286</v>
      </c>
      <c r="DT50" s="61">
        <v>65034.620111731841</v>
      </c>
      <c r="DU50" s="61"/>
      <c r="DV50" s="61">
        <v>76615.864716636192</v>
      </c>
      <c r="DW50" s="52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29" t="s">
        <v>28</v>
      </c>
      <c r="EJ50" s="47"/>
      <c r="EK50" s="60" t="s">
        <v>28</v>
      </c>
      <c r="EL50" s="47"/>
      <c r="EM50" s="60" t="s">
        <v>28</v>
      </c>
      <c r="EN50" s="60" t="s">
        <v>28</v>
      </c>
      <c r="EO50" s="60" t="s">
        <v>28</v>
      </c>
      <c r="EP50" s="61" t="s">
        <v>28</v>
      </c>
      <c r="EQ50" s="61" t="s">
        <v>28</v>
      </c>
      <c r="ER50" s="61" t="s">
        <v>28</v>
      </c>
      <c r="ES50" s="61" t="s">
        <v>28</v>
      </c>
      <c r="ET50" s="61"/>
      <c r="EU50" s="61" t="s">
        <v>28</v>
      </c>
    </row>
    <row r="51" spans="1:151" s="11" customFormat="1">
      <c r="A51" s="47" t="s">
        <v>76</v>
      </c>
      <c r="B51" s="52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69" t="s">
        <v>28</v>
      </c>
      <c r="O51" s="47"/>
      <c r="P51" s="60" t="s">
        <v>28</v>
      </c>
      <c r="Q51" s="47"/>
      <c r="R51" s="29" t="s">
        <v>28</v>
      </c>
      <c r="S51" s="29" t="s">
        <v>28</v>
      </c>
      <c r="T51" s="29" t="s">
        <v>28</v>
      </c>
      <c r="U51" s="29" t="s">
        <v>101</v>
      </c>
      <c r="V51" s="29" t="s">
        <v>28</v>
      </c>
      <c r="W51" s="29" t="s">
        <v>28</v>
      </c>
      <c r="X51" s="29" t="s">
        <v>28</v>
      </c>
      <c r="Y51" s="29"/>
      <c r="Z51" s="29">
        <v>81108.868055555562</v>
      </c>
      <c r="AA51" s="52"/>
      <c r="AB51" s="49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>
        <v>56018.201520912546</v>
      </c>
      <c r="AN51" s="47"/>
      <c r="AO51" s="60">
        <v>60148</v>
      </c>
      <c r="AP51" s="47"/>
      <c r="AQ51" s="29">
        <v>64560.862068965514</v>
      </c>
      <c r="AR51" s="29">
        <v>67589.184234647109</v>
      </c>
      <c r="AS51" s="29">
        <v>70322.264758497317</v>
      </c>
      <c r="AT51" s="29">
        <v>70807</v>
      </c>
      <c r="AU51" s="29">
        <v>69303.149636673537</v>
      </c>
      <c r="AV51" s="29">
        <v>74350.925006817575</v>
      </c>
      <c r="AW51" s="29">
        <v>69746.532727565136</v>
      </c>
      <c r="AX51" s="29"/>
      <c r="AY51" s="29">
        <v>75567.474048442906</v>
      </c>
      <c r="AZ51" s="52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>
        <v>53598.657250470809</v>
      </c>
      <c r="BM51" s="47"/>
      <c r="BN51" s="47">
        <v>58896</v>
      </c>
      <c r="BO51" s="47"/>
      <c r="BP51" s="29" t="s">
        <v>28</v>
      </c>
      <c r="BQ51" s="29" t="s">
        <v>28</v>
      </c>
      <c r="BR51" s="29" t="s">
        <v>28</v>
      </c>
      <c r="BS51" s="29" t="s">
        <v>28</v>
      </c>
      <c r="BT51" s="29" t="s">
        <v>28</v>
      </c>
      <c r="BU51" s="29" t="s">
        <v>28</v>
      </c>
      <c r="BV51" s="29" t="s">
        <v>28</v>
      </c>
      <c r="BW51" s="29"/>
      <c r="BX51" s="29" t="s">
        <v>28</v>
      </c>
      <c r="BY51" s="52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>
        <v>44686.704545454544</v>
      </c>
      <c r="CL51" s="47"/>
      <c r="CM51" s="60">
        <v>46641</v>
      </c>
      <c r="CN51" s="47"/>
      <c r="CO51" s="29">
        <v>50917.121693121691</v>
      </c>
      <c r="CP51" s="29">
        <v>54201.262569832405</v>
      </c>
      <c r="CQ51" s="29">
        <v>56727.572192513369</v>
      </c>
      <c r="CR51" s="29" t="s">
        <v>28</v>
      </c>
      <c r="CS51" s="29" t="s">
        <v>28</v>
      </c>
      <c r="CT51" s="29">
        <v>57040.807286166841</v>
      </c>
      <c r="CU51" s="29">
        <v>60653.207339449538</v>
      </c>
      <c r="CV51" s="29"/>
      <c r="CW51" s="29">
        <v>64971.140127388535</v>
      </c>
      <c r="CX51" s="52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60" t="s">
        <v>28</v>
      </c>
      <c r="DK51" s="47"/>
      <c r="DL51" s="60" t="s">
        <v>28</v>
      </c>
      <c r="DM51" s="47"/>
      <c r="DN51" s="29" t="s">
        <v>28</v>
      </c>
      <c r="DO51" s="29" t="s">
        <v>28</v>
      </c>
      <c r="DP51" s="29" t="s">
        <v>28</v>
      </c>
      <c r="DQ51" s="29">
        <v>56250</v>
      </c>
      <c r="DR51" s="29">
        <v>57595.047887323941</v>
      </c>
      <c r="DS51" s="29">
        <v>52139.935749588134</v>
      </c>
      <c r="DT51" s="29">
        <v>53571.602893890675</v>
      </c>
      <c r="DU51" s="29"/>
      <c r="DV51" s="29">
        <v>54020.651515151512</v>
      </c>
      <c r="DW51" s="52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>
        <v>39919.853403141358</v>
      </c>
      <c r="EJ51" s="47"/>
      <c r="EK51" s="60">
        <v>43995</v>
      </c>
      <c r="EL51" s="47"/>
      <c r="EM51" s="29">
        <v>47091.687830687828</v>
      </c>
      <c r="EN51" s="29">
        <v>49081.166666666664</v>
      </c>
      <c r="EO51" s="29">
        <v>51253.89340101523</v>
      </c>
      <c r="EP51" s="29">
        <v>52040</v>
      </c>
      <c r="EQ51" s="29">
        <v>49460.097402597399</v>
      </c>
      <c r="ER51" s="29">
        <v>54388.409638554214</v>
      </c>
      <c r="ES51" s="29">
        <v>57036.595400340717</v>
      </c>
      <c r="ET51" s="29"/>
      <c r="EU51" s="29">
        <v>56096.22678018576</v>
      </c>
    </row>
    <row r="52" spans="1:151" s="11" customFormat="1">
      <c r="A52" s="47" t="s">
        <v>77</v>
      </c>
      <c r="B52" s="52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69">
        <v>76106.492040816331</v>
      </c>
      <c r="O52" s="47"/>
      <c r="P52" s="60">
        <v>77702</v>
      </c>
      <c r="Q52" s="47"/>
      <c r="R52" s="60">
        <v>82547.102769818535</v>
      </c>
      <c r="S52" s="60">
        <v>84734.304104837152</v>
      </c>
      <c r="T52" s="61">
        <v>85185.350214450678</v>
      </c>
      <c r="U52" s="61">
        <v>86500</v>
      </c>
      <c r="V52" s="61">
        <v>85381.599382916538</v>
      </c>
      <c r="W52" s="61">
        <v>86282.17810422476</v>
      </c>
      <c r="X52" s="61">
        <v>89657.445659129691</v>
      </c>
      <c r="Y52" s="61"/>
      <c r="Z52" s="61">
        <v>92197.854533734411</v>
      </c>
      <c r="AA52" s="52"/>
      <c r="AB52" s="49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>
        <v>62957.606412382534</v>
      </c>
      <c r="AN52" s="47"/>
      <c r="AO52" s="60">
        <v>66766</v>
      </c>
      <c r="AP52" s="47"/>
      <c r="AQ52" s="60">
        <v>69903.941609545567</v>
      </c>
      <c r="AR52" s="60">
        <v>71996.246719160103</v>
      </c>
      <c r="AS52" s="61">
        <v>71090.387913571918</v>
      </c>
      <c r="AT52" s="61">
        <v>72179</v>
      </c>
      <c r="AU52" s="61">
        <v>73714.278880463869</v>
      </c>
      <c r="AV52" s="61">
        <v>76441.584285061661</v>
      </c>
      <c r="AW52" s="61">
        <v>79186.808638476359</v>
      </c>
      <c r="AX52" s="61"/>
      <c r="AY52" s="61">
        <v>83443.510541806827</v>
      </c>
      <c r="AZ52" s="52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>
        <v>64366.776794493606</v>
      </c>
      <c r="BM52" s="47"/>
      <c r="BN52" s="47">
        <v>67258</v>
      </c>
      <c r="BO52" s="47"/>
      <c r="BP52" s="60">
        <v>70907.289592760178</v>
      </c>
      <c r="BQ52" s="60">
        <v>73225.629496402878</v>
      </c>
      <c r="BR52" s="60">
        <v>75324.774483378264</v>
      </c>
      <c r="BS52" s="61">
        <v>74637</v>
      </c>
      <c r="BT52" s="61">
        <v>86483.416059675306</v>
      </c>
      <c r="BU52" s="61">
        <v>73867.783096982967</v>
      </c>
      <c r="BV52" s="61">
        <v>76604.978176665085</v>
      </c>
      <c r="BW52" s="61"/>
      <c r="BX52" s="61">
        <v>72244.146249325422</v>
      </c>
      <c r="BY52" s="52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60" t="s">
        <v>28</v>
      </c>
      <c r="CL52" s="47"/>
      <c r="CM52" s="60" t="s">
        <v>101</v>
      </c>
      <c r="CN52" s="47"/>
      <c r="CO52" s="60" t="s">
        <v>28</v>
      </c>
      <c r="CP52" s="60" t="s">
        <v>28</v>
      </c>
      <c r="CQ52" s="60" t="s">
        <v>28</v>
      </c>
      <c r="CR52" s="61" t="s">
        <v>28</v>
      </c>
      <c r="CS52" s="61" t="s">
        <v>28</v>
      </c>
      <c r="CT52" s="61" t="s">
        <v>28</v>
      </c>
      <c r="CU52" s="61" t="s">
        <v>28</v>
      </c>
      <c r="CV52" s="61"/>
      <c r="CW52" s="61" t="s">
        <v>28</v>
      </c>
      <c r="CX52" s="52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60" t="s">
        <v>28</v>
      </c>
      <c r="DK52" s="47"/>
      <c r="DL52" s="60" t="s">
        <v>28</v>
      </c>
      <c r="DM52" s="47"/>
      <c r="DN52" s="60" t="s">
        <v>28</v>
      </c>
      <c r="DO52" s="60" t="s">
        <v>28</v>
      </c>
      <c r="DP52" s="60" t="s">
        <v>28</v>
      </c>
      <c r="DQ52" s="61" t="s">
        <v>28</v>
      </c>
      <c r="DR52" s="61" t="s">
        <v>28</v>
      </c>
      <c r="DS52" s="61" t="s">
        <v>28</v>
      </c>
      <c r="DT52" s="61" t="s">
        <v>28</v>
      </c>
      <c r="DU52" s="61"/>
      <c r="DV52" s="61">
        <v>64874.891304347824</v>
      </c>
      <c r="DW52" s="52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>
        <v>54119.13785046729</v>
      </c>
      <c r="EJ52" s="47"/>
      <c r="EK52" s="60">
        <v>56243</v>
      </c>
      <c r="EL52" s="47"/>
      <c r="EM52" s="60">
        <v>58040.224783861675</v>
      </c>
      <c r="EN52" s="60">
        <v>60182.573770491806</v>
      </c>
      <c r="EO52" s="60">
        <v>58557.652928416486</v>
      </c>
      <c r="EP52" s="61">
        <v>62860</v>
      </c>
      <c r="EQ52" s="61">
        <v>61777.521939953804</v>
      </c>
      <c r="ER52" s="61">
        <v>57409.905882352941</v>
      </c>
      <c r="ES52" s="61">
        <v>59296.763265306123</v>
      </c>
      <c r="ET52" s="61"/>
      <c r="EU52" s="61">
        <v>62052.03921568628</v>
      </c>
    </row>
    <row r="53" spans="1:151" s="11" customFormat="1">
      <c r="A53" s="47" t="s">
        <v>78</v>
      </c>
      <c r="B53" s="52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69" t="s">
        <v>28</v>
      </c>
      <c r="O53" s="47"/>
      <c r="P53" s="60" t="s">
        <v>28</v>
      </c>
      <c r="Q53" s="47"/>
      <c r="R53" s="29" t="s">
        <v>28</v>
      </c>
      <c r="S53" s="29" t="s">
        <v>28</v>
      </c>
      <c r="T53" s="29" t="s">
        <v>28</v>
      </c>
      <c r="U53" s="29" t="s">
        <v>101</v>
      </c>
      <c r="V53" s="29" t="s">
        <v>28</v>
      </c>
      <c r="W53" s="29" t="s">
        <v>28</v>
      </c>
      <c r="X53" s="29" t="s">
        <v>28</v>
      </c>
      <c r="Y53" s="29"/>
      <c r="Z53" s="29" t="s">
        <v>28</v>
      </c>
      <c r="AA53" s="52"/>
      <c r="AB53" s="49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24" t="s">
        <v>28</v>
      </c>
      <c r="AN53" s="47"/>
      <c r="AO53" s="60" t="s">
        <v>28</v>
      </c>
      <c r="AP53" s="47"/>
      <c r="AQ53" s="29">
        <v>61591.929032258064</v>
      </c>
      <c r="AR53" s="29">
        <v>62609.035598705501</v>
      </c>
      <c r="AS53" s="29">
        <v>63424.76254180602</v>
      </c>
      <c r="AT53" s="29">
        <v>62353</v>
      </c>
      <c r="AU53" s="29">
        <v>65511.232478974773</v>
      </c>
      <c r="AV53" s="29">
        <v>66251.456809432144</v>
      </c>
      <c r="AW53" s="29">
        <v>69382.688894397623</v>
      </c>
      <c r="AX53" s="29"/>
      <c r="AY53" s="29">
        <v>71749.877690802343</v>
      </c>
      <c r="AZ53" s="52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>
        <v>54677.255376344088</v>
      </c>
      <c r="BM53" s="47"/>
      <c r="BN53" s="47">
        <v>59387</v>
      </c>
      <c r="BO53" s="47"/>
      <c r="BP53" s="29">
        <v>62220.251046025107</v>
      </c>
      <c r="BQ53" s="29">
        <v>62544.888655462186</v>
      </c>
      <c r="BR53" s="29">
        <v>62069.267223382049</v>
      </c>
      <c r="BS53" s="29">
        <v>62243</v>
      </c>
      <c r="BT53" s="29">
        <v>63307.988950276245</v>
      </c>
      <c r="BU53" s="29" t="s">
        <v>28</v>
      </c>
      <c r="BV53" s="29" t="s">
        <v>28</v>
      </c>
      <c r="BW53" s="29"/>
      <c r="BX53" s="29" t="s">
        <v>28</v>
      </c>
      <c r="BY53" s="52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60" t="s">
        <v>28</v>
      </c>
      <c r="CL53" s="47"/>
      <c r="CM53" s="60" t="s">
        <v>101</v>
      </c>
      <c r="CN53" s="47"/>
      <c r="CO53" s="29" t="s">
        <v>28</v>
      </c>
      <c r="CP53" s="29" t="s">
        <v>28</v>
      </c>
      <c r="CQ53" s="29" t="s">
        <v>28</v>
      </c>
      <c r="CR53" s="29" t="s">
        <v>28</v>
      </c>
      <c r="CS53" s="29" t="s">
        <v>28</v>
      </c>
      <c r="CT53" s="29" t="s">
        <v>28</v>
      </c>
      <c r="CU53" s="29" t="s">
        <v>28</v>
      </c>
      <c r="CV53" s="29"/>
      <c r="CW53" s="29">
        <v>85073.509933774825</v>
      </c>
      <c r="CX53" s="52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>
        <v>49433.213815789473</v>
      </c>
      <c r="DK53" s="47"/>
      <c r="DL53" s="60">
        <v>53557</v>
      </c>
      <c r="DM53" s="47"/>
      <c r="DN53" s="29">
        <v>56687.546325878597</v>
      </c>
      <c r="DO53" s="29">
        <v>57197.257763975154</v>
      </c>
      <c r="DP53" s="29">
        <v>56158.051204819276</v>
      </c>
      <c r="DQ53" s="29">
        <v>58339</v>
      </c>
      <c r="DR53" s="29">
        <v>59300.478668054115</v>
      </c>
      <c r="DS53" s="29">
        <v>60912.47489082969</v>
      </c>
      <c r="DT53" s="29">
        <v>65018.834882856085</v>
      </c>
      <c r="DU53" s="29"/>
      <c r="DV53" s="29">
        <v>63615.210191082806</v>
      </c>
      <c r="DW53" s="52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>
        <v>38388.807017543862</v>
      </c>
      <c r="EJ53" s="47"/>
      <c r="EK53" s="60">
        <v>39365</v>
      </c>
      <c r="EL53" s="47"/>
      <c r="EM53" s="29" t="s">
        <v>28</v>
      </c>
      <c r="EN53" s="29" t="s">
        <v>28</v>
      </c>
      <c r="EO53" s="29" t="s">
        <v>28</v>
      </c>
      <c r="EP53" s="29">
        <v>43167</v>
      </c>
      <c r="EQ53" s="29">
        <v>40889.646324549234</v>
      </c>
      <c r="ER53" s="29" t="s">
        <v>28</v>
      </c>
      <c r="ES53" s="29" t="s">
        <v>28</v>
      </c>
      <c r="ET53" s="29"/>
      <c r="EU53" s="29" t="s">
        <v>28</v>
      </c>
    </row>
    <row r="54" spans="1:151" s="11" customFormat="1">
      <c r="A54" s="50" t="s">
        <v>79</v>
      </c>
      <c r="B54" s="54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67">
        <v>81681.153419593349</v>
      </c>
      <c r="O54" s="50"/>
      <c r="P54" s="62">
        <v>84316</v>
      </c>
      <c r="Q54" s="50"/>
      <c r="R54" s="62">
        <v>81868.931280510704</v>
      </c>
      <c r="S54" s="62">
        <v>82687.457947387928</v>
      </c>
      <c r="T54" s="62">
        <v>83977.629562043789</v>
      </c>
      <c r="U54" s="62">
        <v>84426</v>
      </c>
      <c r="V54" s="62">
        <v>85688.927333595901</v>
      </c>
      <c r="W54" s="62">
        <v>88663.332779190299</v>
      </c>
      <c r="X54" s="62">
        <v>92504.12085561498</v>
      </c>
      <c r="Y54" s="62"/>
      <c r="Z54" s="62">
        <v>97488.111186740643</v>
      </c>
      <c r="AA54" s="54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>
        <v>62213.213903743315</v>
      </c>
      <c r="AN54" s="50"/>
      <c r="AO54" s="62">
        <v>63818</v>
      </c>
      <c r="AP54" s="50"/>
      <c r="AQ54" s="62" t="s">
        <v>28</v>
      </c>
      <c r="AR54" s="62" t="s">
        <v>28</v>
      </c>
      <c r="AS54" s="62" t="s">
        <v>28</v>
      </c>
      <c r="AT54" s="62" t="s">
        <v>28</v>
      </c>
      <c r="AU54" s="62" t="s">
        <v>28</v>
      </c>
      <c r="AV54" s="62" t="s">
        <v>28</v>
      </c>
      <c r="AW54" s="62" t="s">
        <v>28</v>
      </c>
      <c r="AX54" s="62"/>
      <c r="AY54" s="62" t="s">
        <v>28</v>
      </c>
      <c r="AZ54" s="54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62" t="s">
        <v>28</v>
      </c>
      <c r="BM54" s="50"/>
      <c r="BN54" s="62" t="s">
        <v>28</v>
      </c>
      <c r="BO54" s="50"/>
      <c r="BP54" s="62" t="s">
        <v>28</v>
      </c>
      <c r="BQ54" s="62" t="s">
        <v>28</v>
      </c>
      <c r="BR54" s="62" t="s">
        <v>28</v>
      </c>
      <c r="BS54" s="62" t="s">
        <v>28</v>
      </c>
      <c r="BT54" s="62" t="s">
        <v>28</v>
      </c>
      <c r="BU54" s="62" t="s">
        <v>28</v>
      </c>
      <c r="BV54" s="62" t="s">
        <v>28</v>
      </c>
      <c r="BW54" s="62"/>
      <c r="BX54" s="62">
        <v>61566.9375</v>
      </c>
      <c r="BY54" s="54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>
        <v>54422.761599999998</v>
      </c>
      <c r="CL54" s="50"/>
      <c r="CM54" s="62">
        <v>56054</v>
      </c>
      <c r="CN54" s="50"/>
      <c r="CO54" s="62">
        <v>58467.97585669782</v>
      </c>
      <c r="CP54" s="62">
        <v>58891.540417457305</v>
      </c>
      <c r="CQ54" s="62">
        <v>59145.46</v>
      </c>
      <c r="CR54" s="62">
        <v>58672</v>
      </c>
      <c r="CS54" s="62">
        <v>58772.012755997661</v>
      </c>
      <c r="CT54" s="62">
        <v>60020.576024381982</v>
      </c>
      <c r="CU54" s="62">
        <v>62388.698136929939</v>
      </c>
      <c r="CV54" s="62"/>
      <c r="CW54" s="62">
        <v>64616.57633765629</v>
      </c>
      <c r="CX54" s="54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>
        <v>53837.76368876081</v>
      </c>
      <c r="DK54" s="50"/>
      <c r="DL54" s="62">
        <v>55479</v>
      </c>
      <c r="DM54" s="50"/>
      <c r="DN54" s="62">
        <v>58359.326359832638</v>
      </c>
      <c r="DO54" s="62">
        <v>58620.251057827925</v>
      </c>
      <c r="DP54" s="62">
        <v>58610.822252374492</v>
      </c>
      <c r="DQ54" s="62">
        <v>58069</v>
      </c>
      <c r="DR54" s="62">
        <v>58454.801608579088</v>
      </c>
      <c r="DS54" s="62">
        <v>59168.384959713512</v>
      </c>
      <c r="DT54" s="62">
        <v>60456.182558696695</v>
      </c>
      <c r="DU54" s="62"/>
      <c r="DV54" s="62">
        <v>57765.341925090615</v>
      </c>
      <c r="DW54" s="54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10" t="s">
        <v>28</v>
      </c>
      <c r="EJ54" s="50"/>
      <c r="EK54" s="62" t="s">
        <v>28</v>
      </c>
      <c r="EL54" s="50"/>
      <c r="EM54" s="62" t="s">
        <v>28</v>
      </c>
      <c r="EN54" s="62" t="s">
        <v>28</v>
      </c>
      <c r="EO54" s="62" t="s">
        <v>28</v>
      </c>
      <c r="EP54" s="62" t="s">
        <v>28</v>
      </c>
      <c r="EQ54" s="62" t="s">
        <v>28</v>
      </c>
      <c r="ER54" s="62" t="s">
        <v>28</v>
      </c>
      <c r="ES54" s="62" t="s">
        <v>28</v>
      </c>
      <c r="ET54" s="62"/>
      <c r="EU54" s="62" t="s">
        <v>28</v>
      </c>
    </row>
    <row r="55" spans="1:151" s="11" customFormat="1">
      <c r="A55" s="47" t="s">
        <v>80</v>
      </c>
      <c r="B55" s="52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68">
        <v>81072.900260580471</v>
      </c>
      <c r="O55" s="47"/>
      <c r="P55" s="47">
        <v>85066</v>
      </c>
      <c r="Q55" s="47"/>
      <c r="R55" s="60">
        <v>90881.018408315475</v>
      </c>
      <c r="S55" s="60">
        <v>92097.862752751971</v>
      </c>
      <c r="T55" s="61">
        <v>95376.491128785565</v>
      </c>
      <c r="U55" s="61">
        <v>95890</v>
      </c>
      <c r="V55" s="61">
        <v>91084.382127516219</v>
      </c>
      <c r="W55" s="61">
        <v>92361.985776093657</v>
      </c>
      <c r="X55" s="61">
        <v>97565.471626040831</v>
      </c>
      <c r="Y55" s="61"/>
      <c r="Z55" s="61">
        <v>100464.00348984134</v>
      </c>
      <c r="AA55" s="52"/>
      <c r="AB55" s="49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>
        <v>73806.384923015401</v>
      </c>
      <c r="AN55" s="47"/>
      <c r="AO55" s="47">
        <v>79513</v>
      </c>
      <c r="AP55" s="47"/>
      <c r="AQ55" s="60">
        <v>85553.995660260378</v>
      </c>
      <c r="AR55" s="60">
        <v>87320.367334296927</v>
      </c>
      <c r="AS55" s="61">
        <v>87092.496045694206</v>
      </c>
      <c r="AT55" s="61">
        <v>89450</v>
      </c>
      <c r="AU55" s="61">
        <v>89806.30284336512</v>
      </c>
      <c r="AV55" s="61">
        <v>92356.668265113898</v>
      </c>
      <c r="AW55" s="61">
        <v>95415.193181111186</v>
      </c>
      <c r="AX55" s="61"/>
      <c r="AY55" s="61">
        <v>99696.922321571139</v>
      </c>
      <c r="AZ55" s="52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>
        <v>69554.171411764706</v>
      </c>
      <c r="BM55" s="47"/>
      <c r="BN55" s="47">
        <v>74858</v>
      </c>
      <c r="BO55" s="47"/>
      <c r="BP55" s="60">
        <v>79514.978534345049</v>
      </c>
      <c r="BQ55" s="60">
        <v>81717.871874686214</v>
      </c>
      <c r="BR55" s="60">
        <v>84297.08083282302</v>
      </c>
      <c r="BS55" s="61">
        <v>85141</v>
      </c>
      <c r="BT55" s="61">
        <v>74011.750129784952</v>
      </c>
      <c r="BU55" s="61">
        <v>75732.024041387704</v>
      </c>
      <c r="BV55" s="61">
        <v>83610.676649163113</v>
      </c>
      <c r="BW55" s="61"/>
      <c r="BX55" s="61">
        <v>88119.076400400751</v>
      </c>
      <c r="BY55" s="52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>
        <v>64347.355722729713</v>
      </c>
      <c r="CL55" s="47"/>
      <c r="CM55" s="47">
        <v>69894</v>
      </c>
      <c r="CN55" s="47"/>
      <c r="CO55" s="60">
        <v>75678.090823617895</v>
      </c>
      <c r="CP55" s="60">
        <v>77048.957263355202</v>
      </c>
      <c r="CQ55" s="60">
        <v>76784.767237163818</v>
      </c>
      <c r="CR55" s="61">
        <v>78058</v>
      </c>
      <c r="CS55" s="61">
        <v>72948.672314702868</v>
      </c>
      <c r="CT55" s="61">
        <v>74475.665993456394</v>
      </c>
      <c r="CU55" s="61">
        <v>79160.260746047439</v>
      </c>
      <c r="CV55" s="61"/>
      <c r="CW55" s="61">
        <v>78585.924562483517</v>
      </c>
      <c r="CX55" s="52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>
        <v>61914.690119760482</v>
      </c>
      <c r="DK55" s="47"/>
      <c r="DL55" s="47">
        <v>67350</v>
      </c>
      <c r="DM55" s="47"/>
      <c r="DN55" s="60">
        <v>69937.42545968882</v>
      </c>
      <c r="DO55" s="60">
        <v>71745.921380910935</v>
      </c>
      <c r="DP55" s="60">
        <v>78773.126890446336</v>
      </c>
      <c r="DQ55" s="61">
        <v>77062</v>
      </c>
      <c r="DR55" s="61">
        <v>72434.349312772378</v>
      </c>
      <c r="DS55" s="61">
        <v>71837.186560066577</v>
      </c>
      <c r="DT55" s="61">
        <v>77716.979719188763</v>
      </c>
      <c r="DU55" s="61"/>
      <c r="DV55" s="61">
        <v>84564.412876614049</v>
      </c>
      <c r="DW55" s="52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>
        <v>56038.136955291455</v>
      </c>
      <c r="EJ55" s="47"/>
      <c r="EK55" s="47">
        <v>59815</v>
      </c>
      <c r="EL55" s="47"/>
      <c r="EM55" s="60">
        <v>65919.680430879715</v>
      </c>
      <c r="EN55" s="60">
        <v>67035.095588235301</v>
      </c>
      <c r="EO55" s="60">
        <v>70352.531140657797</v>
      </c>
      <c r="EP55" s="61">
        <v>67825</v>
      </c>
      <c r="EQ55" s="61">
        <v>62777.554532915361</v>
      </c>
      <c r="ER55" s="61">
        <v>64597.942022940559</v>
      </c>
      <c r="ES55" s="61">
        <v>72678.655770808356</v>
      </c>
      <c r="ET55" s="61"/>
      <c r="EU55" s="61">
        <v>73137.833688581319</v>
      </c>
    </row>
    <row r="56" spans="1:151" s="11" customFormat="1">
      <c r="A56" s="47"/>
      <c r="B56" s="52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68"/>
      <c r="O56" s="47"/>
      <c r="P56" s="47"/>
      <c r="Q56" s="47"/>
      <c r="R56" s="60"/>
      <c r="S56" s="60"/>
      <c r="T56" s="61"/>
      <c r="U56" s="61"/>
      <c r="V56" s="61"/>
      <c r="W56" s="61"/>
      <c r="X56" s="61"/>
      <c r="Y56" s="61"/>
      <c r="Z56" s="61"/>
      <c r="AA56" s="52"/>
      <c r="AB56" s="49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60"/>
      <c r="AR56" s="60"/>
      <c r="AS56" s="61"/>
      <c r="AT56" s="61"/>
      <c r="AU56" s="61"/>
      <c r="AV56" s="61"/>
      <c r="AW56" s="61"/>
      <c r="AX56" s="61"/>
      <c r="AY56" s="61"/>
      <c r="AZ56" s="52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60"/>
      <c r="BQ56" s="60"/>
      <c r="BR56" s="60"/>
      <c r="BS56" s="61"/>
      <c r="BT56" s="61"/>
      <c r="BU56" s="61"/>
      <c r="BV56" s="61"/>
      <c r="BW56" s="61"/>
      <c r="BX56" s="61"/>
      <c r="BY56" s="52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60"/>
      <c r="CP56" s="60"/>
      <c r="CQ56" s="60"/>
      <c r="CR56" s="61"/>
      <c r="CS56" s="61"/>
      <c r="CT56" s="61"/>
      <c r="CU56" s="61"/>
      <c r="CV56" s="61"/>
      <c r="CW56" s="61"/>
      <c r="CX56" s="52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60"/>
      <c r="DO56" s="60"/>
      <c r="DP56" s="60"/>
      <c r="DQ56" s="61"/>
      <c r="DR56" s="61"/>
      <c r="DS56" s="61"/>
      <c r="DT56" s="61"/>
      <c r="DU56" s="61"/>
      <c r="DV56" s="61"/>
      <c r="DW56" s="52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60"/>
      <c r="EN56" s="60"/>
      <c r="EO56" s="60"/>
      <c r="EP56" s="61"/>
      <c r="EQ56" s="61"/>
      <c r="ER56" s="61"/>
      <c r="ES56" s="61"/>
      <c r="ET56" s="61"/>
      <c r="EU56" s="61"/>
    </row>
    <row r="57" spans="1:151" s="11" customFormat="1">
      <c r="A57" s="47" t="s">
        <v>81</v>
      </c>
      <c r="B57" s="52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68">
        <v>85960.469792605945</v>
      </c>
      <c r="O57" s="47"/>
      <c r="P57" s="60">
        <v>93230</v>
      </c>
      <c r="Q57" s="47"/>
      <c r="R57" s="60">
        <v>99894.145933014355</v>
      </c>
      <c r="S57" s="60">
        <v>99384.050925925927</v>
      </c>
      <c r="T57" s="61">
        <v>103289.82621951219</v>
      </c>
      <c r="U57" s="61">
        <v>102499</v>
      </c>
      <c r="V57" s="61">
        <v>99445.53088773643</v>
      </c>
      <c r="W57" s="61">
        <v>104190.46556177357</v>
      </c>
      <c r="X57" s="61">
        <v>111161.46345657781</v>
      </c>
      <c r="Y57" s="61"/>
      <c r="Z57" s="61">
        <v>108349.86864493295</v>
      </c>
      <c r="AA57" s="52"/>
      <c r="AB57" s="49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24" t="s">
        <v>28</v>
      </c>
      <c r="AN57" s="47"/>
      <c r="AO57" s="60" t="s">
        <v>28</v>
      </c>
      <c r="AP57" s="47"/>
      <c r="AQ57" s="60" t="s">
        <v>28</v>
      </c>
      <c r="AR57" s="60" t="s">
        <v>28</v>
      </c>
      <c r="AS57" s="61" t="s">
        <v>28</v>
      </c>
      <c r="AT57" s="61" t="s">
        <v>28</v>
      </c>
      <c r="AU57" s="61" t="s">
        <v>28</v>
      </c>
      <c r="AV57" s="61" t="s">
        <v>28</v>
      </c>
      <c r="AW57" s="61" t="s">
        <v>28</v>
      </c>
      <c r="AX57" s="61"/>
      <c r="AY57" s="61" t="s">
        <v>28</v>
      </c>
      <c r="AZ57" s="52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>
        <v>66214.953201970449</v>
      </c>
      <c r="BM57" s="47"/>
      <c r="BN57" s="60">
        <v>72755</v>
      </c>
      <c r="BO57" s="47"/>
      <c r="BP57" s="60">
        <v>76536.251415628532</v>
      </c>
      <c r="BQ57" s="60">
        <v>76678.230952380953</v>
      </c>
      <c r="BR57" s="60">
        <v>78036.619047619053</v>
      </c>
      <c r="BS57" s="61">
        <v>79569</v>
      </c>
      <c r="BT57" s="61">
        <v>72081.581339712924</v>
      </c>
      <c r="BU57" s="61">
        <v>76275.950835053474</v>
      </c>
      <c r="BV57" s="61">
        <v>82003.182535364525</v>
      </c>
      <c r="BW57" s="61"/>
      <c r="BX57" s="61">
        <v>81185.095833333326</v>
      </c>
      <c r="BY57" s="52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>
        <v>70416.984693877544</v>
      </c>
      <c r="CL57" s="47"/>
      <c r="CM57" s="60">
        <v>76107</v>
      </c>
      <c r="CN57" s="47"/>
      <c r="CO57" s="60">
        <v>79378.38009049774</v>
      </c>
      <c r="CP57" s="60">
        <v>80541.082568807338</v>
      </c>
      <c r="CQ57" s="60" t="s">
        <v>28</v>
      </c>
      <c r="CR57" s="61">
        <v>82124</v>
      </c>
      <c r="CS57" s="61">
        <v>73914.355021834068</v>
      </c>
      <c r="CT57" s="61" t="s">
        <v>28</v>
      </c>
      <c r="CU57" s="61" t="s">
        <v>28</v>
      </c>
      <c r="CV57" s="61"/>
      <c r="CW57" s="61" t="s">
        <v>28</v>
      </c>
      <c r="CX57" s="52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>
        <v>63463.453551912571</v>
      </c>
      <c r="DK57" s="47"/>
      <c r="DL57" s="60">
        <v>69660</v>
      </c>
      <c r="DM57" s="47"/>
      <c r="DN57" s="60">
        <v>72739.741463414641</v>
      </c>
      <c r="DO57" s="60">
        <v>73816.57575757576</v>
      </c>
      <c r="DP57" s="60">
        <v>77338.5</v>
      </c>
      <c r="DQ57" s="61">
        <v>78729</v>
      </c>
      <c r="DR57" s="61">
        <v>78436.383196721305</v>
      </c>
      <c r="DS57" s="61">
        <v>72814.920895522388</v>
      </c>
      <c r="DT57" s="61">
        <v>78705.904545454541</v>
      </c>
      <c r="DU57" s="61"/>
      <c r="DV57" s="61">
        <v>77535.248743718592</v>
      </c>
      <c r="DW57" s="52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29" t="s">
        <v>28</v>
      </c>
      <c r="EJ57" s="47"/>
      <c r="EK57" s="60" t="s">
        <v>28</v>
      </c>
      <c r="EL57" s="47"/>
      <c r="EM57" s="60" t="s">
        <v>28</v>
      </c>
      <c r="EN57" s="60" t="s">
        <v>28</v>
      </c>
      <c r="EO57" s="60" t="s">
        <v>28</v>
      </c>
      <c r="EP57" s="61" t="s">
        <v>28</v>
      </c>
      <c r="EQ57" s="61" t="s">
        <v>28</v>
      </c>
      <c r="ER57" s="61" t="s">
        <v>28</v>
      </c>
      <c r="ES57" s="61" t="s">
        <v>28</v>
      </c>
      <c r="ET57" s="61"/>
      <c r="EU57" s="61" t="s">
        <v>28</v>
      </c>
    </row>
    <row r="58" spans="1:151" s="11" customFormat="1">
      <c r="A58" s="47" t="s">
        <v>82</v>
      </c>
      <c r="B58" s="52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24" t="s">
        <v>28</v>
      </c>
      <c r="O58" s="47"/>
      <c r="P58" s="60" t="s">
        <v>28</v>
      </c>
      <c r="Q58" s="47"/>
      <c r="R58" s="29" t="s">
        <v>28</v>
      </c>
      <c r="S58" s="29" t="s">
        <v>28</v>
      </c>
      <c r="T58" s="29" t="s">
        <v>28</v>
      </c>
      <c r="U58" s="29" t="s">
        <v>101</v>
      </c>
      <c r="V58" s="29" t="s">
        <v>28</v>
      </c>
      <c r="W58" s="29" t="s">
        <v>28</v>
      </c>
      <c r="X58" s="29" t="s">
        <v>28</v>
      </c>
      <c r="Y58" s="29"/>
      <c r="Z58" s="29" t="s">
        <v>28</v>
      </c>
      <c r="AA58" s="52"/>
      <c r="AB58" s="49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>
        <v>60969.07859078591</v>
      </c>
      <c r="AN58" s="47"/>
      <c r="AO58" s="60">
        <v>65148</v>
      </c>
      <c r="AP58" s="47"/>
      <c r="AQ58" s="29">
        <v>74862.634645669285</v>
      </c>
      <c r="AR58" s="29">
        <v>75728.747508305649</v>
      </c>
      <c r="AS58" s="29">
        <v>76362.821731748729</v>
      </c>
      <c r="AT58" s="29">
        <v>75206</v>
      </c>
      <c r="AU58" s="29">
        <v>77804.763989697967</v>
      </c>
      <c r="AV58" s="29">
        <v>78794.091172536777</v>
      </c>
      <c r="AW58" s="29">
        <v>82148.420944558515</v>
      </c>
      <c r="AX58" s="29"/>
      <c r="AY58" s="29">
        <v>82963.884857701501</v>
      </c>
      <c r="AZ58" s="52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>
        <v>61132.470059880237</v>
      </c>
      <c r="BM58" s="47"/>
      <c r="BN58" s="60">
        <v>64654</v>
      </c>
      <c r="BO58" s="47"/>
      <c r="BP58" s="29">
        <v>72985.779569892475</v>
      </c>
      <c r="BQ58" s="29">
        <v>74912.727536231891</v>
      </c>
      <c r="BR58" s="29">
        <v>74642.63943661972</v>
      </c>
      <c r="BS58" s="29">
        <v>75922</v>
      </c>
      <c r="BT58" s="29">
        <v>76882.702432522492</v>
      </c>
      <c r="BU58" s="29">
        <v>76695.18553459119</v>
      </c>
      <c r="BV58" s="29">
        <v>78326.706105063888</v>
      </c>
      <c r="BW58" s="29"/>
      <c r="BX58" s="29">
        <v>79168.694770063128</v>
      </c>
      <c r="BY58" s="52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60" t="s">
        <v>28</v>
      </c>
      <c r="CL58" s="47"/>
      <c r="CM58" s="60" t="s">
        <v>101</v>
      </c>
      <c r="CN58" s="47"/>
      <c r="CO58" s="29" t="s">
        <v>28</v>
      </c>
      <c r="CP58" s="29" t="s">
        <v>28</v>
      </c>
      <c r="CQ58" s="29" t="s">
        <v>28</v>
      </c>
      <c r="CR58" s="29" t="s">
        <v>28</v>
      </c>
      <c r="CS58" s="29" t="s">
        <v>28</v>
      </c>
      <c r="CT58" s="29" t="s">
        <v>28</v>
      </c>
      <c r="CU58" s="29" t="s">
        <v>28</v>
      </c>
      <c r="CV58" s="29"/>
      <c r="CW58" s="29" t="s">
        <v>28</v>
      </c>
      <c r="CX58" s="52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60" t="s">
        <v>28</v>
      </c>
      <c r="DK58" s="47"/>
      <c r="DL58" s="60" t="s">
        <v>101</v>
      </c>
      <c r="DM58" s="47"/>
      <c r="DN58" s="29" t="s">
        <v>28</v>
      </c>
      <c r="DO58" s="29" t="s">
        <v>28</v>
      </c>
      <c r="DP58" s="29" t="s">
        <v>28</v>
      </c>
      <c r="DQ58" s="29" t="s">
        <v>28</v>
      </c>
      <c r="DR58" s="29" t="s">
        <v>28</v>
      </c>
      <c r="DS58" s="29" t="s">
        <v>28</v>
      </c>
      <c r="DT58" s="29" t="s">
        <v>28</v>
      </c>
      <c r="DU58" s="29"/>
      <c r="DV58" s="29" t="s">
        <v>28</v>
      </c>
      <c r="DW58" s="52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>
        <v>48601.260586319215</v>
      </c>
      <c r="EJ58" s="47"/>
      <c r="EK58" s="60">
        <v>50857</v>
      </c>
      <c r="EL58" s="47"/>
      <c r="EM58" s="29">
        <v>56364.982758620688</v>
      </c>
      <c r="EN58" s="29">
        <v>57460.174041297934</v>
      </c>
      <c r="EO58" s="29">
        <v>57798.305084745763</v>
      </c>
      <c r="EP58" s="29">
        <v>57523</v>
      </c>
      <c r="EQ58" s="29">
        <v>57714.336120401334</v>
      </c>
      <c r="ER58" s="29">
        <v>53019.120643431634</v>
      </c>
      <c r="ES58" s="29">
        <v>62419.716592780242</v>
      </c>
      <c r="ET58" s="29"/>
      <c r="EU58" s="29">
        <v>63213.817151492258</v>
      </c>
    </row>
    <row r="59" spans="1:151" s="11" customFormat="1">
      <c r="A59" s="47" t="s">
        <v>83</v>
      </c>
      <c r="B59" s="52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8">
        <v>82760.210909090907</v>
      </c>
      <c r="O59" s="47"/>
      <c r="P59" s="60">
        <v>86555</v>
      </c>
      <c r="Q59" s="47"/>
      <c r="R59" s="60">
        <v>90125.965254237293</v>
      </c>
      <c r="S59" s="60">
        <v>89627.180508474572</v>
      </c>
      <c r="T59" s="61">
        <v>91361.045183290713</v>
      </c>
      <c r="U59" s="61">
        <v>93358</v>
      </c>
      <c r="V59" s="61">
        <v>98827.619263607252</v>
      </c>
      <c r="W59" s="61">
        <v>102188.91925790436</v>
      </c>
      <c r="X59" s="61">
        <v>107288.47663084228</v>
      </c>
      <c r="Y59" s="61"/>
      <c r="Z59" s="61">
        <v>111469.71428571429</v>
      </c>
      <c r="AA59" s="52"/>
      <c r="AB59" s="49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>
        <v>81482.253768844224</v>
      </c>
      <c r="AN59" s="47"/>
      <c r="AO59" s="60">
        <v>85537</v>
      </c>
      <c r="AP59" s="47"/>
      <c r="AQ59" s="60">
        <v>89693.690639269407</v>
      </c>
      <c r="AR59" s="60">
        <v>88130.914539400663</v>
      </c>
      <c r="AS59" s="61">
        <v>87946.361835245043</v>
      </c>
      <c r="AT59" s="61">
        <v>89651</v>
      </c>
      <c r="AU59" s="61">
        <v>93478.841373187344</v>
      </c>
      <c r="AV59" s="61">
        <v>95945.65877598153</v>
      </c>
      <c r="AW59" s="61">
        <v>98308.241379310333</v>
      </c>
      <c r="AX59" s="61"/>
      <c r="AY59" s="61">
        <v>101465.71700953337</v>
      </c>
      <c r="AZ59" s="52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>
        <v>76121.588235294112</v>
      </c>
      <c r="BM59" s="47"/>
      <c r="BN59" s="60">
        <v>80361</v>
      </c>
      <c r="BO59" s="47"/>
      <c r="BP59" s="60">
        <v>75291.963172804535</v>
      </c>
      <c r="BQ59" s="60">
        <v>76685.848571428578</v>
      </c>
      <c r="BR59" s="60">
        <v>72256.655049786626</v>
      </c>
      <c r="BS59" s="61">
        <v>80200</v>
      </c>
      <c r="BT59" s="61">
        <v>68262.710126582286</v>
      </c>
      <c r="BU59" s="61">
        <v>84228.935236004399</v>
      </c>
      <c r="BV59" s="61">
        <v>80770.088859849711</v>
      </c>
      <c r="BW59" s="61"/>
      <c r="BX59" s="61">
        <v>88139.967066545942</v>
      </c>
      <c r="BY59" s="52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>
        <v>56703.009174311926</v>
      </c>
      <c r="CL59" s="47"/>
      <c r="CM59" s="60">
        <v>63941</v>
      </c>
      <c r="CN59" s="47"/>
      <c r="CO59" s="60">
        <v>66115.191674733782</v>
      </c>
      <c r="CP59" s="60">
        <v>66869.817131857562</v>
      </c>
      <c r="CQ59" s="60">
        <v>66064.997093023252</v>
      </c>
      <c r="CR59" s="61">
        <v>69310</v>
      </c>
      <c r="CS59" s="61">
        <v>72528.130118289351</v>
      </c>
      <c r="CT59" s="61">
        <v>74418.131495227994</v>
      </c>
      <c r="CU59" s="61">
        <v>78986.074534161497</v>
      </c>
      <c r="CV59" s="61"/>
      <c r="CW59" s="61">
        <v>82591.884189325268</v>
      </c>
      <c r="CX59" s="52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>
        <v>56921.725060827252</v>
      </c>
      <c r="DK59" s="47"/>
      <c r="DL59" s="60">
        <v>63423</v>
      </c>
      <c r="DM59" s="47"/>
      <c r="DN59" s="60">
        <v>66950.600000000006</v>
      </c>
      <c r="DO59" s="60">
        <v>66299.119047619053</v>
      </c>
      <c r="DP59" s="60">
        <v>67835.224719101127</v>
      </c>
      <c r="DQ59" s="61">
        <v>69524</v>
      </c>
      <c r="DR59" s="61">
        <v>72256.129411764705</v>
      </c>
      <c r="DS59" s="61">
        <v>72380.962326503635</v>
      </c>
      <c r="DT59" s="61">
        <v>77451.277499999997</v>
      </c>
      <c r="DU59" s="61"/>
      <c r="DV59" s="61">
        <v>79645.0400478183</v>
      </c>
      <c r="DW59" s="52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>
        <v>29926.861111111109</v>
      </c>
      <c r="EJ59" s="47"/>
      <c r="EK59" s="60">
        <v>37323</v>
      </c>
      <c r="EL59" s="47"/>
      <c r="EM59" s="60" t="s">
        <v>28</v>
      </c>
      <c r="EN59" s="60" t="s">
        <v>28</v>
      </c>
      <c r="EO59" s="60" t="s">
        <v>28</v>
      </c>
      <c r="EP59" s="61" t="s">
        <v>28</v>
      </c>
      <c r="EQ59" s="61" t="s">
        <v>28</v>
      </c>
      <c r="ER59" s="61" t="s">
        <v>28</v>
      </c>
      <c r="ES59" s="61" t="s">
        <v>28</v>
      </c>
      <c r="ET59" s="61"/>
      <c r="EU59" s="61" t="s">
        <v>28</v>
      </c>
    </row>
    <row r="60" spans="1:151" s="11" customFormat="1">
      <c r="A60" s="47" t="s">
        <v>84</v>
      </c>
      <c r="B60" s="52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24" t="s">
        <v>28</v>
      </c>
      <c r="O60" s="47"/>
      <c r="P60" s="60" t="s">
        <v>28</v>
      </c>
      <c r="Q60" s="47"/>
      <c r="R60" s="29" t="s">
        <v>28</v>
      </c>
      <c r="S60" s="29" t="s">
        <v>28</v>
      </c>
      <c r="T60" s="29" t="s">
        <v>28</v>
      </c>
      <c r="U60" s="29" t="s">
        <v>101</v>
      </c>
      <c r="V60" s="29" t="s">
        <v>28</v>
      </c>
      <c r="W60" s="29" t="s">
        <v>28</v>
      </c>
      <c r="X60" s="29" t="s">
        <v>28</v>
      </c>
      <c r="Y60" s="29"/>
      <c r="Z60" s="29" t="s">
        <v>28</v>
      </c>
      <c r="AA60" s="52"/>
      <c r="AB60" s="49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>
        <v>75272.523308270684</v>
      </c>
      <c r="AN60" s="47"/>
      <c r="AO60" s="60">
        <v>79233</v>
      </c>
      <c r="AP60" s="47"/>
      <c r="AQ60" s="29">
        <v>92628.873990306951</v>
      </c>
      <c r="AR60" s="29">
        <v>92310.789644012941</v>
      </c>
      <c r="AS60" s="29">
        <v>94007.90982286635</v>
      </c>
      <c r="AT60" s="29">
        <v>93848</v>
      </c>
      <c r="AU60" s="29">
        <v>96205.096631695196</v>
      </c>
      <c r="AV60" s="29">
        <v>99545.044843049327</v>
      </c>
      <c r="AW60" s="29">
        <v>99745.879208979168</v>
      </c>
      <c r="AX60" s="29"/>
      <c r="AY60" s="29">
        <v>105059.57489878542</v>
      </c>
      <c r="AZ60" s="52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60" t="s">
        <v>28</v>
      </c>
      <c r="BM60" s="47"/>
      <c r="BN60" s="60" t="s">
        <v>28</v>
      </c>
      <c r="BO60" s="47"/>
      <c r="BP60" s="29" t="s">
        <v>28</v>
      </c>
      <c r="BQ60" s="29" t="s">
        <v>28</v>
      </c>
      <c r="BR60" s="29" t="s">
        <v>28</v>
      </c>
      <c r="BS60" s="29" t="s">
        <v>28</v>
      </c>
      <c r="BT60" s="29" t="s">
        <v>28</v>
      </c>
      <c r="BU60" s="29" t="s">
        <v>28</v>
      </c>
      <c r="BV60" s="29" t="s">
        <v>28</v>
      </c>
      <c r="BW60" s="29"/>
      <c r="BX60" s="29">
        <v>76907.567114093967</v>
      </c>
      <c r="BY60" s="52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60" t="s">
        <v>28</v>
      </c>
      <c r="CL60" s="47"/>
      <c r="CM60" s="60" t="s">
        <v>28</v>
      </c>
      <c r="CN60" s="47"/>
      <c r="CO60" s="29" t="s">
        <v>28</v>
      </c>
      <c r="CP60" s="29" t="s">
        <v>28</v>
      </c>
      <c r="CQ60" s="29">
        <v>71143.294117647063</v>
      </c>
      <c r="CR60" s="29">
        <v>70838</v>
      </c>
      <c r="CS60" s="29">
        <v>72779.426086956519</v>
      </c>
      <c r="CT60" s="29">
        <v>72583.525423728817</v>
      </c>
      <c r="CU60" s="29">
        <v>74609.844290657435</v>
      </c>
      <c r="CV60" s="29"/>
      <c r="CW60" s="29" t="s">
        <v>28</v>
      </c>
      <c r="CX60" s="52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>
        <v>60327.385245901642</v>
      </c>
      <c r="DK60" s="47"/>
      <c r="DL60" s="60">
        <v>65458</v>
      </c>
      <c r="DM60" s="47"/>
      <c r="DN60" s="29">
        <v>71029.418230563009</v>
      </c>
      <c r="DO60" s="29">
        <v>70327.267195767199</v>
      </c>
      <c r="DP60" s="29">
        <v>74190.710659898483</v>
      </c>
      <c r="DQ60" s="29">
        <v>74643</v>
      </c>
      <c r="DR60" s="29">
        <v>77282.524271844668</v>
      </c>
      <c r="DS60" s="29">
        <v>48247.5</v>
      </c>
      <c r="DT60" s="29">
        <v>44668.5</v>
      </c>
      <c r="DU60" s="29"/>
      <c r="DV60" s="29">
        <v>48876.13636363636</v>
      </c>
      <c r="DW60" s="52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>
        <v>62251.7</v>
      </c>
      <c r="EJ60" s="47"/>
      <c r="EK60" s="60">
        <v>65318</v>
      </c>
      <c r="EL60" s="47"/>
      <c r="EM60" s="29">
        <v>78211.866666666669</v>
      </c>
      <c r="EN60" s="29">
        <v>79187.866666666669</v>
      </c>
      <c r="EO60" s="29">
        <v>80964.096774193546</v>
      </c>
      <c r="EP60" s="29">
        <v>81083</v>
      </c>
      <c r="EQ60" s="29">
        <v>76274.444444444453</v>
      </c>
      <c r="ER60" s="29">
        <v>79570.040322580637</v>
      </c>
      <c r="ES60" s="29">
        <v>83496.06512890094</v>
      </c>
      <c r="ET60" s="29"/>
      <c r="EU60" s="29">
        <v>84186.40113798008</v>
      </c>
    </row>
    <row r="61" spans="1:151" s="11" customFormat="1">
      <c r="A61" s="47" t="s">
        <v>85</v>
      </c>
      <c r="B61" s="52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68">
        <v>87854.913214990142</v>
      </c>
      <c r="O61" s="47"/>
      <c r="P61" s="60">
        <v>94478</v>
      </c>
      <c r="Q61" s="47"/>
      <c r="R61" s="60">
        <v>104415.09701492537</v>
      </c>
      <c r="S61" s="60">
        <v>105155.04171632897</v>
      </c>
      <c r="T61" s="61">
        <v>106835.01731343284</v>
      </c>
      <c r="U61" s="61">
        <v>107452</v>
      </c>
      <c r="V61" s="61">
        <v>100428.09906457792</v>
      </c>
      <c r="W61" s="61">
        <v>98703.848290791022</v>
      </c>
      <c r="X61" s="61">
        <v>101542.30708626761</v>
      </c>
      <c r="Y61" s="61"/>
      <c r="Z61" s="61">
        <v>106401.29780739467</v>
      </c>
      <c r="AA61" s="52"/>
      <c r="AB61" s="49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>
        <v>86020.403422982883</v>
      </c>
      <c r="AN61" s="47"/>
      <c r="AO61" s="60">
        <v>94890</v>
      </c>
      <c r="AP61" s="47"/>
      <c r="AQ61" s="60">
        <v>101862.21654501217</v>
      </c>
      <c r="AR61" s="60">
        <v>105410.60726846424</v>
      </c>
      <c r="AS61" s="61">
        <v>107572.27557411273</v>
      </c>
      <c r="AT61" s="61">
        <v>111901</v>
      </c>
      <c r="AU61" s="61">
        <v>104276.96186734459</v>
      </c>
      <c r="AV61" s="61">
        <v>107969.18789808918</v>
      </c>
      <c r="AW61" s="61">
        <v>110688.10016852748</v>
      </c>
      <c r="AX61" s="61"/>
      <c r="AY61" s="61">
        <v>118863.65809562073</v>
      </c>
      <c r="AZ61" s="52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>
        <v>77022.290997906486</v>
      </c>
      <c r="BM61" s="47"/>
      <c r="BN61" s="60">
        <v>83816</v>
      </c>
      <c r="BO61" s="47"/>
      <c r="BP61" s="60">
        <v>91671.222295514512</v>
      </c>
      <c r="BQ61" s="60">
        <v>92341.935863874343</v>
      </c>
      <c r="BR61" s="60">
        <v>97179.346877673219</v>
      </c>
      <c r="BS61" s="61">
        <v>96693</v>
      </c>
      <c r="BT61" s="61">
        <v>88466.806389571546</v>
      </c>
      <c r="BU61" s="61">
        <v>88102.776760981404</v>
      </c>
      <c r="BV61" s="61">
        <v>87896.300106506591</v>
      </c>
      <c r="BW61" s="61"/>
      <c r="BX61" s="61">
        <v>89044.987689983114</v>
      </c>
      <c r="BY61" s="52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>
        <v>70974.820740740746</v>
      </c>
      <c r="CL61" s="47"/>
      <c r="CM61" s="60">
        <v>79111</v>
      </c>
      <c r="CN61" s="47"/>
      <c r="CO61" s="60">
        <v>86137.496149614963</v>
      </c>
      <c r="CP61" s="60">
        <v>87306.221978021975</v>
      </c>
      <c r="CQ61" s="60">
        <v>90510.80720092915</v>
      </c>
      <c r="CR61" s="61">
        <v>93931</v>
      </c>
      <c r="CS61" s="61">
        <v>85795.387213740454</v>
      </c>
      <c r="CT61" s="61">
        <v>82600.601694915254</v>
      </c>
      <c r="CU61" s="61">
        <v>85710.415221238945</v>
      </c>
      <c r="CV61" s="61"/>
      <c r="CW61" s="61">
        <v>89695.002631578944</v>
      </c>
      <c r="CX61" s="52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>
        <v>72361.814614343704</v>
      </c>
      <c r="DK61" s="47"/>
      <c r="DL61" s="60">
        <v>78517</v>
      </c>
      <c r="DM61" s="47"/>
      <c r="DN61" s="60">
        <v>85199.701107011075</v>
      </c>
      <c r="DO61" s="60">
        <v>85888.301247771829</v>
      </c>
      <c r="DP61" s="60">
        <v>92997.078703703708</v>
      </c>
      <c r="DQ61" s="61">
        <v>92642</v>
      </c>
      <c r="DR61" s="61">
        <v>83231.795670538544</v>
      </c>
      <c r="DS61" s="61">
        <v>85673.551381998579</v>
      </c>
      <c r="DT61" s="61">
        <v>91079.778889899899</v>
      </c>
      <c r="DU61" s="61"/>
      <c r="DV61" s="61">
        <v>91269.455166757776</v>
      </c>
      <c r="DW61" s="52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29" t="s">
        <v>28</v>
      </c>
      <c r="EJ61" s="47"/>
      <c r="EK61" s="60" t="s">
        <v>28</v>
      </c>
      <c r="EL61" s="47"/>
      <c r="EM61" s="60" t="s">
        <v>28</v>
      </c>
      <c r="EN61" s="60" t="s">
        <v>28</v>
      </c>
      <c r="EO61" s="60" t="s">
        <v>28</v>
      </c>
      <c r="EP61" s="61" t="s">
        <v>28</v>
      </c>
      <c r="EQ61" s="61" t="s">
        <v>28</v>
      </c>
      <c r="ER61" s="61" t="s">
        <v>28</v>
      </c>
      <c r="ES61" s="61" t="s">
        <v>28</v>
      </c>
      <c r="ET61" s="61"/>
      <c r="EU61" s="61" t="s">
        <v>28</v>
      </c>
    </row>
    <row r="62" spans="1:151" s="11" customFormat="1">
      <c r="A62" s="47" t="s">
        <v>86</v>
      </c>
      <c r="B62" s="5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68">
        <v>80237.738027015963</v>
      </c>
      <c r="O62" s="47"/>
      <c r="P62" s="60">
        <v>86473</v>
      </c>
      <c r="Q62" s="47"/>
      <c r="R62" s="60">
        <v>91771.568152866239</v>
      </c>
      <c r="S62" s="60">
        <v>95501.413650793649</v>
      </c>
      <c r="T62" s="61">
        <v>101438.33252793718</v>
      </c>
      <c r="U62" s="61">
        <v>100813</v>
      </c>
      <c r="V62" s="61">
        <v>88692.763733468979</v>
      </c>
      <c r="W62" s="61">
        <v>88576.228683254129</v>
      </c>
      <c r="X62" s="61">
        <v>93365.580517642025</v>
      </c>
      <c r="Y62" s="61"/>
      <c r="Z62" s="61">
        <v>93317.962282622699</v>
      </c>
      <c r="AA62" s="52"/>
      <c r="AB62" s="49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>
        <v>73719.97011952191</v>
      </c>
      <c r="AN62" s="47"/>
      <c r="AO62" s="60">
        <v>79899</v>
      </c>
      <c r="AP62" s="47"/>
      <c r="AQ62" s="60" t="s">
        <v>28</v>
      </c>
      <c r="AR62" s="60" t="s">
        <v>28</v>
      </c>
      <c r="AS62" s="61" t="s">
        <v>28</v>
      </c>
      <c r="AT62" s="61" t="s">
        <v>28</v>
      </c>
      <c r="AU62" s="61" t="s">
        <v>28</v>
      </c>
      <c r="AV62" s="61" t="s">
        <v>28</v>
      </c>
      <c r="AW62" s="61" t="s">
        <v>28</v>
      </c>
      <c r="AX62" s="61"/>
      <c r="AY62" s="61" t="s">
        <v>28</v>
      </c>
      <c r="AZ62" s="52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>
        <v>70648.508235294124</v>
      </c>
      <c r="BM62" s="47"/>
      <c r="BN62" s="60">
        <v>76795</v>
      </c>
      <c r="BO62" s="47"/>
      <c r="BP62" s="60">
        <v>81232.741534713758</v>
      </c>
      <c r="BQ62" s="60">
        <v>84151.53262445626</v>
      </c>
      <c r="BR62" s="60">
        <v>86953.82737047899</v>
      </c>
      <c r="BS62" s="61">
        <v>86954</v>
      </c>
      <c r="BT62" s="61">
        <v>68038.441130969339</v>
      </c>
      <c r="BU62" s="61">
        <v>67682.38660684113</v>
      </c>
      <c r="BV62" s="61">
        <v>84040.039249499896</v>
      </c>
      <c r="BW62" s="61"/>
      <c r="BX62" s="61">
        <v>92599.778414316868</v>
      </c>
      <c r="BY62" s="52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>
        <v>64020.317270624517</v>
      </c>
      <c r="CL62" s="47"/>
      <c r="CM62" s="60">
        <v>68863</v>
      </c>
      <c r="CN62" s="47"/>
      <c r="CO62" s="60">
        <v>75674.150967741938</v>
      </c>
      <c r="CP62" s="60">
        <v>77067.304461942258</v>
      </c>
      <c r="CQ62" s="60">
        <v>68083.428158844763</v>
      </c>
      <c r="CR62" s="61">
        <v>77229</v>
      </c>
      <c r="CS62" s="61">
        <v>65466.658917418463</v>
      </c>
      <c r="CT62" s="61">
        <v>66959.133642232395</v>
      </c>
      <c r="CU62" s="61">
        <v>75418.247492368071</v>
      </c>
      <c r="CV62" s="61"/>
      <c r="CW62" s="61">
        <v>71157.906879922288</v>
      </c>
      <c r="CX62" s="52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>
        <v>59516.832595870204</v>
      </c>
      <c r="DK62" s="47"/>
      <c r="DL62" s="60">
        <v>63919</v>
      </c>
      <c r="DM62" s="47"/>
      <c r="DN62" s="60">
        <v>63724.019396551725</v>
      </c>
      <c r="DO62" s="60">
        <v>66073.992831541225</v>
      </c>
      <c r="DP62" s="60">
        <v>78988.795191451471</v>
      </c>
      <c r="DQ62" s="61">
        <v>68546</v>
      </c>
      <c r="DR62" s="61">
        <v>60592.281791435111</v>
      </c>
      <c r="DS62" s="61">
        <v>66439.272615315727</v>
      </c>
      <c r="DT62" s="61">
        <v>74037.677329881655</v>
      </c>
      <c r="DU62" s="61"/>
      <c r="DV62" s="61">
        <v>85001.554463667824</v>
      </c>
      <c r="DW62" s="52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>
        <v>59642.82543978349</v>
      </c>
      <c r="EJ62" s="47"/>
      <c r="EK62" s="60">
        <v>64358</v>
      </c>
      <c r="EL62" s="47"/>
      <c r="EM62" s="60">
        <v>71075.168218085106</v>
      </c>
      <c r="EN62" s="60">
        <v>73136.140564826695</v>
      </c>
      <c r="EO62" s="60">
        <v>79583.337559429478</v>
      </c>
      <c r="EP62" s="61">
        <v>74166</v>
      </c>
      <c r="EQ62" s="61">
        <v>60871.318832372323</v>
      </c>
      <c r="ER62" s="61">
        <v>61435.368947368421</v>
      </c>
      <c r="ES62" s="61">
        <v>73764.760372820208</v>
      </c>
      <c r="ET62" s="61"/>
      <c r="EU62" s="61">
        <v>73662.291689598249</v>
      </c>
    </row>
    <row r="63" spans="1:151" s="11" customFormat="1">
      <c r="A63" s="49" t="s">
        <v>87</v>
      </c>
      <c r="B63" s="52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69">
        <v>77934.987288135599</v>
      </c>
      <c r="O63" s="49"/>
      <c r="P63" s="61">
        <v>79381</v>
      </c>
      <c r="Q63" s="49"/>
      <c r="R63" s="61">
        <v>84430.064010330199</v>
      </c>
      <c r="S63" s="61">
        <v>84984.579109900093</v>
      </c>
      <c r="T63" s="61">
        <v>87359.369669937558</v>
      </c>
      <c r="U63" s="61">
        <v>88664</v>
      </c>
      <c r="V63" s="61">
        <v>86048.372074677885</v>
      </c>
      <c r="W63" s="61">
        <v>87491.936321850953</v>
      </c>
      <c r="X63" s="61">
        <v>93534.971449241231</v>
      </c>
      <c r="Y63" s="61"/>
      <c r="Z63" s="61">
        <v>98576.539670174854</v>
      </c>
      <c r="AA63" s="52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>
        <v>67782.049363057318</v>
      </c>
      <c r="AN63" s="49"/>
      <c r="AO63" s="61">
        <v>71587</v>
      </c>
      <c r="AP63" s="49"/>
      <c r="AQ63" s="61">
        <v>75948.157467532466</v>
      </c>
      <c r="AR63" s="61">
        <v>79112.514802631573</v>
      </c>
      <c r="AS63" s="61">
        <v>81874.105599999995</v>
      </c>
      <c r="AT63" s="61">
        <v>80590</v>
      </c>
      <c r="AU63" s="61">
        <v>79097.845212765955</v>
      </c>
      <c r="AV63" s="61">
        <v>81790.216438356161</v>
      </c>
      <c r="AW63" s="61">
        <v>83248.103092783509</v>
      </c>
      <c r="AX63" s="61"/>
      <c r="AY63" s="61">
        <v>87332.923264311816</v>
      </c>
      <c r="AZ63" s="52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>
        <v>66529.623749456281</v>
      </c>
      <c r="BM63" s="49"/>
      <c r="BN63" s="61">
        <v>70367</v>
      </c>
      <c r="BO63" s="49"/>
      <c r="BP63" s="61">
        <v>73805.405315614611</v>
      </c>
      <c r="BQ63" s="61">
        <v>76551.502650602415</v>
      </c>
      <c r="BR63" s="61">
        <v>80096.785596026486</v>
      </c>
      <c r="BS63" s="61">
        <v>79545</v>
      </c>
      <c r="BT63" s="61">
        <v>79058.031984505054</v>
      </c>
      <c r="BU63" s="61">
        <v>81780.654077125408</v>
      </c>
      <c r="BV63" s="61">
        <v>83541.942852894528</v>
      </c>
      <c r="BW63" s="61"/>
      <c r="BX63" s="61">
        <v>86795.590619186813</v>
      </c>
      <c r="BY63" s="52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>
        <v>65832.926966292129</v>
      </c>
      <c r="CL63" s="49"/>
      <c r="CM63" s="61">
        <v>70610</v>
      </c>
      <c r="CN63" s="49"/>
      <c r="CO63" s="61">
        <v>75403.460436137073</v>
      </c>
      <c r="CP63" s="61">
        <v>77324.365571776158</v>
      </c>
      <c r="CQ63" s="61">
        <v>80574.402132520947</v>
      </c>
      <c r="CR63" s="61">
        <v>80056</v>
      </c>
      <c r="CS63" s="61">
        <v>78892.976323987546</v>
      </c>
      <c r="CT63" s="61">
        <v>81604.475880317535</v>
      </c>
      <c r="CU63" s="61">
        <v>82059.788469690553</v>
      </c>
      <c r="CV63" s="61"/>
      <c r="CW63" s="61">
        <v>86651.24615384615</v>
      </c>
      <c r="CX63" s="52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>
        <v>62105.795566502464</v>
      </c>
      <c r="DK63" s="49"/>
      <c r="DL63" s="61">
        <v>68080</v>
      </c>
      <c r="DM63" s="49"/>
      <c r="DN63" s="61">
        <v>71594.878787878784</v>
      </c>
      <c r="DO63" s="61">
        <v>74735.693198263383</v>
      </c>
      <c r="DP63" s="61">
        <v>78421.396181384247</v>
      </c>
      <c r="DQ63" s="61">
        <v>76922</v>
      </c>
      <c r="DR63" s="61">
        <v>76878.441947029351</v>
      </c>
      <c r="DS63" s="61">
        <v>78736.80273660204</v>
      </c>
      <c r="DT63" s="61">
        <v>79561.718211799191</v>
      </c>
      <c r="DU63" s="61"/>
      <c r="DV63" s="61">
        <v>85319.766170937117</v>
      </c>
      <c r="DW63" s="52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>
        <v>55662.687298517085</v>
      </c>
      <c r="EJ63" s="49"/>
      <c r="EK63" s="61">
        <v>58759</v>
      </c>
      <c r="EL63" s="49"/>
      <c r="EM63" s="61">
        <v>62929.450784593435</v>
      </c>
      <c r="EN63" s="61">
        <v>62747.730742049469</v>
      </c>
      <c r="EO63" s="61">
        <v>64751.955476402494</v>
      </c>
      <c r="EP63" s="61">
        <v>64740</v>
      </c>
      <c r="EQ63" s="61">
        <v>66815.555185505902</v>
      </c>
      <c r="ER63" s="61">
        <v>69281.656550040687</v>
      </c>
      <c r="ES63" s="61">
        <v>72861.26623117979</v>
      </c>
      <c r="ET63" s="61"/>
      <c r="EU63" s="61">
        <v>74799.545036412412</v>
      </c>
    </row>
    <row r="64" spans="1:151" s="11" customFormat="1">
      <c r="A64" s="49" t="s">
        <v>88</v>
      </c>
      <c r="B64" s="52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24" t="s">
        <v>28</v>
      </c>
      <c r="O64" s="49"/>
      <c r="P64" s="61" t="s">
        <v>28</v>
      </c>
      <c r="Q64" s="49"/>
      <c r="R64" s="61" t="s">
        <v>28</v>
      </c>
      <c r="S64" s="61" t="s">
        <v>28</v>
      </c>
      <c r="T64" s="61" t="s">
        <v>28</v>
      </c>
      <c r="U64" s="61" t="s">
        <v>101</v>
      </c>
      <c r="V64" s="61" t="s">
        <v>28</v>
      </c>
      <c r="W64" s="61" t="s">
        <v>28</v>
      </c>
      <c r="X64" s="61" t="s">
        <v>28</v>
      </c>
      <c r="Y64" s="61"/>
      <c r="Z64" s="61" t="s">
        <v>28</v>
      </c>
      <c r="AA64" s="52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>
        <v>69794.71428571429</v>
      </c>
      <c r="AN64" s="49"/>
      <c r="AO64" s="61">
        <v>78047</v>
      </c>
      <c r="AP64" s="49"/>
      <c r="AQ64" s="61">
        <v>81873.099248120299</v>
      </c>
      <c r="AR64" s="61">
        <v>83994.826283987917</v>
      </c>
      <c r="AS64" s="61">
        <v>83479.281437125755</v>
      </c>
      <c r="AT64" s="61">
        <v>83002</v>
      </c>
      <c r="AU64" s="61">
        <v>81876.331305568558</v>
      </c>
      <c r="AV64" s="61">
        <v>82298.963754646844</v>
      </c>
      <c r="AW64" s="61">
        <v>89071.944033302498</v>
      </c>
      <c r="AX64" s="61"/>
      <c r="AY64" s="61">
        <v>94049.167808219179</v>
      </c>
      <c r="AZ64" s="52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>
        <v>57460.814332247559</v>
      </c>
      <c r="BM64" s="49"/>
      <c r="BN64" s="61">
        <v>60968</v>
      </c>
      <c r="BO64" s="49"/>
      <c r="BP64" s="61">
        <v>62971.599388379203</v>
      </c>
      <c r="BQ64" s="61">
        <v>65260.357357357359</v>
      </c>
      <c r="BR64" s="61">
        <v>65678.678362573104</v>
      </c>
      <c r="BS64" s="61">
        <v>65265</v>
      </c>
      <c r="BT64" s="61">
        <v>67774.166508987706</v>
      </c>
      <c r="BU64" s="61">
        <v>68464.912423625254</v>
      </c>
      <c r="BV64" s="61">
        <v>66916.791133004925</v>
      </c>
      <c r="BW64" s="61"/>
      <c r="BX64" s="61">
        <v>72577.841791044775</v>
      </c>
      <c r="BY64" s="52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61" t="s">
        <v>28</v>
      </c>
      <c r="CL64" s="49"/>
      <c r="CM64" s="61" t="s">
        <v>101</v>
      </c>
      <c r="CN64" s="49"/>
      <c r="CO64" s="61" t="s">
        <v>28</v>
      </c>
      <c r="CP64" s="61" t="s">
        <v>28</v>
      </c>
      <c r="CQ64" s="61" t="s">
        <v>28</v>
      </c>
      <c r="CR64" s="61" t="s">
        <v>28</v>
      </c>
      <c r="CS64" s="61" t="s">
        <v>28</v>
      </c>
      <c r="CT64" s="61" t="s">
        <v>28</v>
      </c>
      <c r="CU64" s="61" t="s">
        <v>28</v>
      </c>
      <c r="CV64" s="61"/>
      <c r="CW64" s="61" t="s">
        <v>28</v>
      </c>
      <c r="CX64" s="52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60" t="s">
        <v>28</v>
      </c>
      <c r="DK64" s="49"/>
      <c r="DL64" s="61" t="s">
        <v>101</v>
      </c>
      <c r="DM64" s="49"/>
      <c r="DN64" s="61" t="s">
        <v>28</v>
      </c>
      <c r="DO64" s="61" t="s">
        <v>28</v>
      </c>
      <c r="DP64" s="61" t="s">
        <v>28</v>
      </c>
      <c r="DQ64" s="61" t="s">
        <v>28</v>
      </c>
      <c r="DR64" s="61" t="s">
        <v>28</v>
      </c>
      <c r="DS64" s="61" t="s">
        <v>28</v>
      </c>
      <c r="DT64" s="61" t="s">
        <v>28</v>
      </c>
      <c r="DU64" s="61"/>
      <c r="DV64" s="61" t="s">
        <v>28</v>
      </c>
      <c r="DW64" s="52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29" t="s">
        <v>28</v>
      </c>
      <c r="EJ64" s="49"/>
      <c r="EK64" s="61" t="s">
        <v>28</v>
      </c>
      <c r="EL64" s="49"/>
      <c r="EM64" s="61" t="s">
        <v>28</v>
      </c>
      <c r="EN64" s="61" t="s">
        <v>28</v>
      </c>
      <c r="EO64" s="61" t="s">
        <v>28</v>
      </c>
      <c r="EP64" s="61" t="s">
        <v>28</v>
      </c>
      <c r="EQ64" s="61" t="s">
        <v>28</v>
      </c>
      <c r="ER64" s="61" t="s">
        <v>28</v>
      </c>
      <c r="ES64" s="61" t="s">
        <v>28</v>
      </c>
      <c r="ET64" s="61"/>
      <c r="EU64" s="61" t="s">
        <v>28</v>
      </c>
    </row>
    <row r="65" spans="1:151" s="11" customFormat="1">
      <c r="A65" s="50" t="s">
        <v>89</v>
      </c>
      <c r="B65" s="54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67" t="s">
        <v>28</v>
      </c>
      <c r="O65" s="50"/>
      <c r="P65" s="62" t="s">
        <v>28</v>
      </c>
      <c r="Q65" s="50"/>
      <c r="R65" s="62" t="s">
        <v>28</v>
      </c>
      <c r="S65" s="62" t="s">
        <v>28</v>
      </c>
      <c r="T65" s="62" t="s">
        <v>28</v>
      </c>
      <c r="U65" s="62" t="s">
        <v>101</v>
      </c>
      <c r="V65" s="62" t="s">
        <v>28</v>
      </c>
      <c r="W65" s="62" t="s">
        <v>28</v>
      </c>
      <c r="X65" s="62" t="s">
        <v>28</v>
      </c>
      <c r="Y65" s="62"/>
      <c r="Z65" s="62" t="s">
        <v>28</v>
      </c>
      <c r="AA65" s="54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>
        <v>63249.998185117969</v>
      </c>
      <c r="AN65" s="50"/>
      <c r="AO65" s="62">
        <v>69343</v>
      </c>
      <c r="AP65" s="50"/>
      <c r="AQ65" s="62">
        <v>75228.792079207924</v>
      </c>
      <c r="AR65" s="62">
        <v>78847.377295492493</v>
      </c>
      <c r="AS65" s="62">
        <v>82299.952536824872</v>
      </c>
      <c r="AT65" s="62">
        <v>81739</v>
      </c>
      <c r="AU65" s="62">
        <v>83481.602076124575</v>
      </c>
      <c r="AV65" s="62">
        <v>86055.290909090909</v>
      </c>
      <c r="AW65" s="62">
        <v>88258.683390690087</v>
      </c>
      <c r="AX65" s="62"/>
      <c r="AY65" s="62">
        <v>88123.406462882092</v>
      </c>
      <c r="AZ65" s="54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62" t="s">
        <v>28</v>
      </c>
      <c r="BM65" s="50"/>
      <c r="BN65" s="62" t="s">
        <v>28</v>
      </c>
      <c r="BO65" s="50"/>
      <c r="BP65" s="62" t="s">
        <v>28</v>
      </c>
      <c r="BQ65" s="62" t="s">
        <v>28</v>
      </c>
      <c r="BR65" s="62" t="s">
        <v>28</v>
      </c>
      <c r="BS65" s="62" t="s">
        <v>28</v>
      </c>
      <c r="BT65" s="62" t="s">
        <v>28</v>
      </c>
      <c r="BU65" s="62" t="s">
        <v>28</v>
      </c>
      <c r="BV65" s="62" t="s">
        <v>28</v>
      </c>
      <c r="BW65" s="62"/>
      <c r="BX65" s="62" t="s">
        <v>28</v>
      </c>
      <c r="BY65" s="54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62" t="s">
        <v>28</v>
      </c>
      <c r="CL65" s="50"/>
      <c r="CM65" s="62" t="s">
        <v>101</v>
      </c>
      <c r="CN65" s="50"/>
      <c r="CO65" s="62" t="s">
        <v>28</v>
      </c>
      <c r="CP65" s="62" t="s">
        <v>28</v>
      </c>
      <c r="CQ65" s="62" t="s">
        <v>28</v>
      </c>
      <c r="CR65" s="62" t="s">
        <v>28</v>
      </c>
      <c r="CS65" s="62" t="s">
        <v>28</v>
      </c>
      <c r="CT65" s="62" t="s">
        <v>28</v>
      </c>
      <c r="CU65" s="62" t="s">
        <v>28</v>
      </c>
      <c r="CV65" s="62"/>
      <c r="CW65" s="62" t="s">
        <v>28</v>
      </c>
      <c r="CX65" s="54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>
        <v>45783.702127659577</v>
      </c>
      <c r="DK65" s="50"/>
      <c r="DL65" s="62">
        <v>50194</v>
      </c>
      <c r="DM65" s="50"/>
      <c r="DN65" s="62">
        <v>58244.028368794323</v>
      </c>
      <c r="DO65" s="62">
        <v>61005.392857142855</v>
      </c>
      <c r="DP65" s="62">
        <v>61582.06</v>
      </c>
      <c r="DQ65" s="62">
        <v>62993</v>
      </c>
      <c r="DR65" s="62">
        <v>62511.729166666664</v>
      </c>
      <c r="DS65" s="62">
        <v>56958.646370023416</v>
      </c>
      <c r="DT65" s="62">
        <v>58776.02189781022</v>
      </c>
      <c r="DU65" s="62"/>
      <c r="DV65" s="62">
        <v>64033.181818181816</v>
      </c>
      <c r="DW65" s="54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>
        <v>43093.53787878788</v>
      </c>
      <c r="EJ65" s="50"/>
      <c r="EK65" s="62">
        <v>46466</v>
      </c>
      <c r="EL65" s="50"/>
      <c r="EM65" s="62">
        <v>55483.775862068964</v>
      </c>
      <c r="EN65" s="62">
        <v>57423.172413793101</v>
      </c>
      <c r="EO65" s="62">
        <v>56847.136054421768</v>
      </c>
      <c r="EP65" s="62">
        <v>55813</v>
      </c>
      <c r="EQ65" s="62">
        <v>56737.182203389828</v>
      </c>
      <c r="ER65" s="62">
        <v>56286.5</v>
      </c>
      <c r="ES65" s="62">
        <v>55026.076923076922</v>
      </c>
      <c r="ET65" s="62"/>
      <c r="EU65" s="62">
        <v>59294.077625570775</v>
      </c>
    </row>
    <row r="66" spans="1:151" s="11" customFormat="1">
      <c r="A66" s="51" t="s">
        <v>90</v>
      </c>
      <c r="B66" s="58"/>
      <c r="C66" s="56"/>
      <c r="D66" s="56"/>
      <c r="E66" s="56"/>
      <c r="F66" s="56"/>
      <c r="G66" s="56"/>
      <c r="H66" s="56"/>
      <c r="I66" s="56"/>
      <c r="J66" s="56"/>
      <c r="K66" s="26"/>
      <c r="L66" s="26"/>
      <c r="M66" s="26"/>
      <c r="N66" s="67" t="s">
        <v>28</v>
      </c>
      <c r="O66" s="57"/>
      <c r="P66" s="57" t="s">
        <v>28</v>
      </c>
      <c r="Q66" s="57"/>
      <c r="R66" s="57" t="s">
        <v>28</v>
      </c>
      <c r="S66" s="57" t="s">
        <v>28</v>
      </c>
      <c r="T66" s="57" t="s">
        <v>28</v>
      </c>
      <c r="U66" s="57" t="s">
        <v>101</v>
      </c>
      <c r="V66" s="57" t="s">
        <v>28</v>
      </c>
      <c r="W66" s="57" t="s">
        <v>28</v>
      </c>
      <c r="X66" s="57" t="s">
        <v>28</v>
      </c>
      <c r="Y66" s="57"/>
      <c r="Z66" s="57" t="s">
        <v>28</v>
      </c>
      <c r="AA66" s="58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67" t="s">
        <v>28</v>
      </c>
      <c r="AN66" s="56"/>
      <c r="AO66" s="56" t="s">
        <v>28</v>
      </c>
      <c r="AP66" s="56"/>
      <c r="AQ66" s="57" t="s">
        <v>28</v>
      </c>
      <c r="AR66" s="57" t="s">
        <v>28</v>
      </c>
      <c r="AS66" s="57" t="s">
        <v>28</v>
      </c>
      <c r="AT66" s="57" t="s">
        <v>28</v>
      </c>
      <c r="AU66" s="57" t="s">
        <v>28</v>
      </c>
      <c r="AV66" s="57" t="s">
        <v>28</v>
      </c>
      <c r="AW66" s="57" t="s">
        <v>28</v>
      </c>
      <c r="AX66" s="57"/>
      <c r="AY66" s="57" t="s">
        <v>28</v>
      </c>
      <c r="AZ66" s="58"/>
      <c r="BA66" s="56"/>
      <c r="BB66" s="56"/>
      <c r="BC66" s="56"/>
      <c r="BD66" s="56"/>
      <c r="BE66" s="56"/>
      <c r="BF66" s="56"/>
      <c r="BG66" s="56"/>
      <c r="BH66" s="56"/>
      <c r="BI66" s="26"/>
      <c r="BJ66" s="26"/>
      <c r="BK66" s="26"/>
      <c r="BL66" s="62" t="s">
        <v>28</v>
      </c>
      <c r="BM66" s="57"/>
      <c r="BN66" s="62" t="s">
        <v>28</v>
      </c>
      <c r="BO66" s="56"/>
      <c r="BP66" s="57" t="s">
        <v>28</v>
      </c>
      <c r="BQ66" s="57" t="s">
        <v>28</v>
      </c>
      <c r="BR66" s="57" t="s">
        <v>28</v>
      </c>
      <c r="BS66" s="57" t="s">
        <v>28</v>
      </c>
      <c r="BT66" s="57" t="s">
        <v>28</v>
      </c>
      <c r="BU66" s="57" t="s">
        <v>28</v>
      </c>
      <c r="BV66" s="57" t="s">
        <v>28</v>
      </c>
      <c r="BW66" s="57"/>
      <c r="BX66" s="57">
        <v>75696.718649517687</v>
      </c>
      <c r="BY66" s="58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>
        <v>61787.269565217393</v>
      </c>
      <c r="CL66" s="56"/>
      <c r="CM66" s="56">
        <v>65370</v>
      </c>
      <c r="CN66" s="56"/>
      <c r="CO66" s="57">
        <v>77309.898785425103</v>
      </c>
      <c r="CP66" s="57">
        <v>76408.618257261405</v>
      </c>
      <c r="CQ66" s="57">
        <v>78435.904761904763</v>
      </c>
      <c r="CR66" s="57">
        <v>80408</v>
      </c>
      <c r="CS66" s="57">
        <v>76770.465057179157</v>
      </c>
      <c r="CT66" s="57">
        <v>74632.600496277912</v>
      </c>
      <c r="CU66" s="57">
        <v>63903.898416886543</v>
      </c>
      <c r="CV66" s="57"/>
      <c r="CW66" s="57" t="s">
        <v>28</v>
      </c>
      <c r="CX66" s="58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39" t="s">
        <v>28</v>
      </c>
      <c r="DK66" s="56"/>
      <c r="DL66" s="39" t="s">
        <v>28</v>
      </c>
      <c r="DM66" s="56"/>
      <c r="DN66" s="57" t="s">
        <v>28</v>
      </c>
      <c r="DO66" s="57" t="s">
        <v>28</v>
      </c>
      <c r="DP66" s="57" t="s">
        <v>28</v>
      </c>
      <c r="DQ66" s="57" t="s">
        <v>28</v>
      </c>
      <c r="DR66" s="57" t="s">
        <v>28</v>
      </c>
      <c r="DS66" s="57" t="s">
        <v>28</v>
      </c>
      <c r="DT66" s="57" t="s">
        <v>28</v>
      </c>
      <c r="DU66" s="57"/>
      <c r="DV66" s="57" t="s">
        <v>28</v>
      </c>
      <c r="DW66" s="59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10" t="s">
        <v>28</v>
      </c>
      <c r="EJ66" s="57"/>
      <c r="EK66" s="56" t="s">
        <v>28</v>
      </c>
      <c r="EL66" s="56"/>
      <c r="EM66" s="57" t="s">
        <v>28</v>
      </c>
      <c r="EN66" s="57" t="s">
        <v>28</v>
      </c>
      <c r="EO66" s="57" t="s">
        <v>28</v>
      </c>
      <c r="EP66" s="57" t="s">
        <v>28</v>
      </c>
      <c r="EQ66" s="57" t="s">
        <v>28</v>
      </c>
      <c r="ER66" s="57" t="s">
        <v>28</v>
      </c>
      <c r="ES66" s="39" t="s">
        <v>28</v>
      </c>
      <c r="ET66" s="57"/>
      <c r="EU66" s="57" t="s">
        <v>28</v>
      </c>
    </row>
    <row r="67" spans="1:151" s="11" customFormat="1">
      <c r="A67" s="3"/>
      <c r="B67" s="29"/>
      <c r="C67" s="29"/>
      <c r="D67" s="29"/>
      <c r="E67" s="29"/>
      <c r="F67" s="29"/>
      <c r="G67" s="29"/>
      <c r="H67" s="29"/>
      <c r="I67" s="29"/>
      <c r="J67" s="29"/>
      <c r="K67" s="3"/>
      <c r="L67" s="3"/>
      <c r="M67" s="3"/>
      <c r="N67" s="65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38"/>
      <c r="AR67" s="29"/>
      <c r="AS67" s="38"/>
      <c r="AT67" s="38"/>
      <c r="AU67" s="38"/>
      <c r="AV67" s="38"/>
      <c r="AW67" s="38"/>
      <c r="AX67" s="38"/>
      <c r="AY67" s="38"/>
      <c r="AZ67" s="29"/>
      <c r="BA67" s="29"/>
      <c r="BB67" s="29"/>
      <c r="BC67" s="29"/>
      <c r="BD67" s="29"/>
      <c r="BE67" s="29"/>
      <c r="BF67" s="29"/>
      <c r="BG67" s="29"/>
      <c r="BH67" s="29"/>
      <c r="BI67" s="3"/>
      <c r="BJ67" s="3"/>
      <c r="BK67" s="3"/>
      <c r="BL67" s="29"/>
      <c r="BM67" s="38"/>
      <c r="BN67" s="29"/>
      <c r="BO67" s="29"/>
      <c r="BP67" s="38"/>
      <c r="BQ67" s="38"/>
      <c r="BR67" s="38"/>
      <c r="BS67" s="38"/>
      <c r="BT67" s="38"/>
      <c r="BU67" s="38"/>
      <c r="BV67" s="38"/>
      <c r="BW67" s="38"/>
      <c r="BX67" s="38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38"/>
      <c r="CP67" s="29"/>
      <c r="CQ67" s="38"/>
      <c r="CR67" s="38"/>
      <c r="CS67" s="38"/>
      <c r="CT67" s="38"/>
      <c r="CU67" s="38"/>
      <c r="CV67" s="38"/>
      <c r="CW67" s="38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38"/>
      <c r="DO67" s="38"/>
      <c r="DP67" s="38"/>
      <c r="DQ67" s="38"/>
      <c r="DR67" s="38"/>
      <c r="DS67" s="38"/>
      <c r="DT67" s="38"/>
      <c r="DU67" s="38"/>
      <c r="DV67" s="38"/>
      <c r="DW67" s="3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3"/>
      <c r="EJ67" s="38"/>
      <c r="EK67" s="29"/>
      <c r="EL67" s="29"/>
      <c r="EM67" s="38"/>
      <c r="EN67" s="38"/>
      <c r="EO67" s="38"/>
      <c r="EP67" s="38"/>
      <c r="EQ67" s="38"/>
      <c r="ER67" s="38"/>
      <c r="ES67" s="38"/>
      <c r="ET67" s="38"/>
      <c r="EU67" s="38"/>
    </row>
    <row r="68" spans="1:151">
      <c r="A68" s="2"/>
      <c r="B68" s="7"/>
      <c r="C68" s="7"/>
      <c r="D68" s="7"/>
      <c r="E68" s="7"/>
      <c r="F68" s="7"/>
      <c r="G68" s="7" t="s">
        <v>43</v>
      </c>
      <c r="H68" s="7"/>
      <c r="I68" s="7"/>
      <c r="J68" s="7"/>
      <c r="K68" s="2"/>
      <c r="L68" s="2"/>
      <c r="M68" s="3"/>
      <c r="N68" s="25" t="s">
        <v>91</v>
      </c>
      <c r="O68" s="25" t="s">
        <v>47</v>
      </c>
      <c r="P68" s="25" t="s">
        <v>49</v>
      </c>
      <c r="Q68" s="25" t="s">
        <v>50</v>
      </c>
      <c r="R68" s="25" t="s">
        <v>51</v>
      </c>
      <c r="S68" s="25" t="s">
        <v>97</v>
      </c>
      <c r="T68" s="25" t="s">
        <v>100</v>
      </c>
      <c r="U68" s="25" t="s">
        <v>100</v>
      </c>
      <c r="V68" s="25"/>
      <c r="W68" s="25"/>
      <c r="X68" s="25"/>
      <c r="Y68" s="25"/>
      <c r="Z68" s="25"/>
      <c r="AA68" s="7"/>
      <c r="AB68" s="7"/>
      <c r="AC68" s="7"/>
      <c r="AD68" s="7"/>
      <c r="AE68" s="7"/>
      <c r="AF68" s="7" t="s">
        <v>43</v>
      </c>
      <c r="AG68" s="7"/>
      <c r="AH68" s="7"/>
      <c r="AI68" s="7"/>
      <c r="AJ68" s="2"/>
      <c r="AK68" s="2"/>
      <c r="AL68" s="2"/>
      <c r="AM68" s="11" t="s">
        <v>91</v>
      </c>
      <c r="AN68" s="11" t="s">
        <v>47</v>
      </c>
      <c r="AO68" s="11" t="s">
        <v>49</v>
      </c>
      <c r="AP68" s="11" t="s">
        <v>50</v>
      </c>
      <c r="AQ68" s="25" t="s">
        <v>51</v>
      </c>
      <c r="AR68" s="11" t="s">
        <v>97</v>
      </c>
      <c r="AS68" s="25" t="s">
        <v>100</v>
      </c>
      <c r="AT68" s="25" t="s">
        <v>100</v>
      </c>
      <c r="AU68" s="25"/>
      <c r="AV68" s="25"/>
      <c r="AW68" s="25"/>
      <c r="AX68" s="25"/>
      <c r="AY68" s="25"/>
      <c r="AZ68" s="7"/>
      <c r="BA68" s="7"/>
      <c r="BB68" s="7"/>
      <c r="BC68" s="7"/>
      <c r="BD68" s="7"/>
      <c r="BE68" s="7" t="s">
        <v>43</v>
      </c>
      <c r="BF68" s="7"/>
      <c r="BG68" s="7"/>
      <c r="BH68" s="7"/>
      <c r="BI68" s="2"/>
      <c r="BJ68" s="2"/>
      <c r="BK68" s="2"/>
      <c r="BL68" s="11" t="s">
        <v>91</v>
      </c>
      <c r="BM68" s="11" t="s">
        <v>47</v>
      </c>
      <c r="BN68" s="11" t="s">
        <v>49</v>
      </c>
      <c r="BO68" s="11" t="s">
        <v>50</v>
      </c>
      <c r="BP68" s="25" t="s">
        <v>51</v>
      </c>
      <c r="BQ68" s="11" t="s">
        <v>98</v>
      </c>
      <c r="BR68" s="25" t="s">
        <v>100</v>
      </c>
      <c r="BS68" s="25" t="s">
        <v>100</v>
      </c>
      <c r="BT68" s="25"/>
      <c r="BU68" s="25"/>
      <c r="BV68" s="25"/>
      <c r="BW68" s="25"/>
      <c r="BX68" s="25"/>
      <c r="BY68" s="7"/>
      <c r="BZ68" s="7"/>
      <c r="CA68" s="7"/>
      <c r="CB68" s="7"/>
      <c r="CC68" s="7"/>
      <c r="CD68" s="7" t="s">
        <v>43</v>
      </c>
      <c r="CE68" s="7"/>
      <c r="CF68" s="7"/>
      <c r="CG68" s="7"/>
      <c r="CH68" s="2"/>
      <c r="CI68" s="2"/>
      <c r="CJ68" s="3"/>
      <c r="CK68" s="11" t="s">
        <v>91</v>
      </c>
      <c r="CL68" s="11" t="s">
        <v>47</v>
      </c>
      <c r="CM68" s="11" t="s">
        <v>49</v>
      </c>
      <c r="CN68" s="11" t="s">
        <v>50</v>
      </c>
      <c r="CO68" s="25" t="s">
        <v>51</v>
      </c>
      <c r="CP68" s="11" t="s">
        <v>98</v>
      </c>
      <c r="CQ68" s="25" t="s">
        <v>100</v>
      </c>
      <c r="CR68" s="25" t="s">
        <v>100</v>
      </c>
      <c r="CS68" s="25"/>
      <c r="CT68" s="25"/>
      <c r="CU68" s="25"/>
      <c r="CV68" s="25"/>
      <c r="CW68" s="25"/>
      <c r="CX68" s="7"/>
      <c r="CY68" s="7"/>
      <c r="CZ68" s="7"/>
      <c r="DA68" s="7"/>
      <c r="DB68" s="7"/>
      <c r="DC68" s="7" t="s">
        <v>43</v>
      </c>
      <c r="DD68" s="7"/>
      <c r="DE68" s="7"/>
      <c r="DF68" s="7"/>
      <c r="DG68" s="2"/>
      <c r="DH68" s="2"/>
      <c r="DI68" s="3"/>
      <c r="DJ68" s="11" t="s">
        <v>91</v>
      </c>
      <c r="DK68" s="11" t="s">
        <v>47</v>
      </c>
      <c r="DL68" s="11" t="s">
        <v>49</v>
      </c>
      <c r="DM68" s="11" t="s">
        <v>50</v>
      </c>
      <c r="DN68" s="25" t="s">
        <v>51</v>
      </c>
      <c r="DO68" s="11" t="s">
        <v>98</v>
      </c>
      <c r="DP68" s="25" t="s">
        <v>100</v>
      </c>
      <c r="DQ68" s="25" t="s">
        <v>100</v>
      </c>
      <c r="DR68" s="25"/>
      <c r="DS68" s="25"/>
      <c r="DT68" s="25"/>
      <c r="DU68" s="25"/>
      <c r="DV68" s="25"/>
      <c r="DW68" s="7"/>
      <c r="DX68" s="7"/>
      <c r="DY68" s="7"/>
      <c r="DZ68" s="7"/>
      <c r="EA68" s="7"/>
      <c r="EB68" s="7"/>
      <c r="EC68" s="7"/>
      <c r="ED68" s="7"/>
      <c r="EE68" s="7"/>
      <c r="EF68" s="2"/>
      <c r="EG68" s="2"/>
      <c r="EH68" s="3"/>
      <c r="EI68" s="11" t="s">
        <v>91</v>
      </c>
      <c r="EJ68" s="11" t="s">
        <v>47</v>
      </c>
      <c r="EK68" s="11" t="s">
        <v>49</v>
      </c>
      <c r="EL68" s="11" t="s">
        <v>50</v>
      </c>
      <c r="EM68" s="25" t="s">
        <v>51</v>
      </c>
      <c r="EN68" s="11" t="s">
        <v>98</v>
      </c>
      <c r="EO68" s="25" t="s">
        <v>100</v>
      </c>
      <c r="EP68" s="25" t="s">
        <v>100</v>
      </c>
      <c r="EQ68" s="25"/>
      <c r="ER68" s="25"/>
      <c r="ES68" s="25"/>
      <c r="ET68" s="25"/>
      <c r="EU68" s="25"/>
    </row>
    <row r="69" spans="1:151">
      <c r="A69" s="2" t="s">
        <v>103</v>
      </c>
      <c r="B69" s="7"/>
      <c r="C69" s="7"/>
      <c r="D69" s="7"/>
      <c r="E69" s="7"/>
      <c r="F69" s="7"/>
      <c r="G69" s="7"/>
      <c r="H69" s="7"/>
      <c r="I69" s="7"/>
      <c r="J69" s="7"/>
      <c r="AA69" s="7"/>
      <c r="AB69" s="7"/>
      <c r="AC69" s="7"/>
      <c r="AD69" s="7"/>
      <c r="AE69" s="7"/>
      <c r="AF69" s="7"/>
      <c r="AG69" s="7"/>
      <c r="AH69" s="7"/>
      <c r="AI69" s="7"/>
      <c r="AZ69" s="7"/>
      <c r="BA69" s="7"/>
      <c r="BB69" s="7"/>
      <c r="BC69" s="7"/>
      <c r="BD69" s="7"/>
      <c r="BE69" s="7"/>
      <c r="BF69" s="7"/>
      <c r="BG69" s="7"/>
      <c r="BH69" s="7"/>
      <c r="BY69" s="7"/>
      <c r="BZ69" s="7"/>
      <c r="CA69" s="7"/>
      <c r="CB69" s="7"/>
      <c r="CC69" s="7"/>
      <c r="CD69" s="7"/>
      <c r="CE69" s="7"/>
      <c r="CF69" s="7"/>
      <c r="CG69" s="7"/>
      <c r="CX69" s="7"/>
      <c r="CY69" s="7"/>
      <c r="CZ69" s="7"/>
      <c r="DA69" s="7"/>
      <c r="DB69" s="7"/>
      <c r="DC69" s="7"/>
      <c r="DD69" s="7"/>
      <c r="DE69" s="7"/>
      <c r="DF69" s="7"/>
      <c r="DW69" s="7"/>
      <c r="DX69" s="7"/>
      <c r="DY69" s="7"/>
      <c r="DZ69" s="7"/>
      <c r="EA69" s="7"/>
      <c r="EB69" s="7"/>
      <c r="EC69" s="7"/>
      <c r="ED69" s="7"/>
      <c r="EE69" s="7"/>
    </row>
    <row r="70" spans="1:151">
      <c r="A70" s="2"/>
      <c r="B70" s="2"/>
      <c r="C70" s="2"/>
      <c r="D70" s="2"/>
      <c r="E70" s="2"/>
      <c r="F70" s="2"/>
      <c r="G70" s="2"/>
      <c r="H70" s="2"/>
      <c r="I70" s="2"/>
      <c r="J70" s="2"/>
      <c r="AA70" s="2"/>
      <c r="AB70" s="2"/>
      <c r="AC70" s="2"/>
      <c r="AD70" s="2"/>
      <c r="AE70" s="2"/>
      <c r="AF70" s="2"/>
      <c r="AG70" s="2"/>
      <c r="AH70" s="2"/>
      <c r="AI70" s="2"/>
      <c r="AZ70" s="2"/>
      <c r="BA70" s="2"/>
      <c r="BB70" s="2"/>
      <c r="BC70" s="2"/>
      <c r="BD70" s="2"/>
      <c r="BE70" s="2"/>
      <c r="BF70" s="2"/>
      <c r="BG70" s="2"/>
      <c r="BH70" s="2"/>
      <c r="BY70" s="2"/>
      <c r="BZ70" s="2"/>
      <c r="CA70" s="2"/>
      <c r="CB70" s="2"/>
      <c r="CC70" s="2"/>
      <c r="CD70" s="2"/>
      <c r="CE70" s="2"/>
      <c r="CF70" s="2"/>
      <c r="CG70" s="2"/>
      <c r="CX70" s="2"/>
      <c r="CY70" s="2"/>
      <c r="CZ70" s="2"/>
      <c r="DA70" s="2"/>
      <c r="DB70" s="2"/>
      <c r="DC70" s="2"/>
      <c r="DD70" s="2"/>
      <c r="DE70" s="2"/>
      <c r="DF70" s="2"/>
      <c r="DW70" s="2"/>
      <c r="DX70" s="2"/>
      <c r="DY70" s="2"/>
      <c r="DZ70" s="2"/>
      <c r="EA70" s="2"/>
      <c r="EB70" s="2"/>
      <c r="EC70" s="2"/>
      <c r="ED70" s="2"/>
      <c r="EE70" s="2"/>
    </row>
    <row r="71" spans="1:151" ht="10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AA71" s="2"/>
      <c r="AB71" s="2"/>
      <c r="AC71" s="2"/>
      <c r="AD71" s="2"/>
      <c r="AE71" s="2"/>
      <c r="AF71" s="2"/>
      <c r="AG71" s="2"/>
      <c r="AH71" s="2"/>
      <c r="AI71" s="2"/>
      <c r="AZ71" s="2"/>
      <c r="BA71" s="2"/>
      <c r="BB71" s="2"/>
      <c r="BC71" s="2"/>
      <c r="BD71" s="2"/>
      <c r="BE71" s="2"/>
      <c r="BF71" s="2"/>
      <c r="BG71" s="2"/>
      <c r="BH71" s="2"/>
      <c r="BY71" s="2"/>
      <c r="BZ71" s="2"/>
      <c r="CA71" s="2"/>
      <c r="CB71" s="2"/>
      <c r="CC71" s="2"/>
      <c r="CD71" s="2"/>
      <c r="CE71" s="2"/>
      <c r="CF71" s="2"/>
      <c r="CG71" s="2"/>
      <c r="CX71" s="2"/>
      <c r="CY71" s="2"/>
      <c r="CZ71" s="2"/>
      <c r="DA71" s="2"/>
      <c r="DB71" s="2"/>
      <c r="DC71" s="2"/>
      <c r="DD71" s="2"/>
      <c r="DE71" s="2"/>
      <c r="DF71" s="2"/>
      <c r="DW71" s="2"/>
      <c r="DX71" s="2"/>
      <c r="DY71" s="2"/>
      <c r="DZ71" s="2"/>
      <c r="EA71" s="2"/>
      <c r="EB71" s="2"/>
      <c r="EC71" s="2"/>
      <c r="ED71" s="2"/>
      <c r="EE71" s="2"/>
    </row>
  </sheetData>
  <phoneticPr fontId="7" type="noConversion"/>
  <pageMargins left="0.5" right="0.5" top="0.5" bottom="0.55000000000000004" header="0.5" footer="0.5"/>
  <pageSetup scale="72" orientation="landscape" verticalDpi="300" r:id="rId1"/>
  <headerFooter alignWithMargins="0">
    <oddFooter>&amp;LSREB Fact Book 1996/1997&amp;CUPDATE&amp;R&amp;D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TABLE 85</vt:lpstr>
      <vt:lpstr>Salary Data</vt:lpstr>
      <vt:lpstr>A</vt:lpstr>
      <vt:lpstr>DATA</vt:lpstr>
      <vt:lpstr>NOTE</vt:lpstr>
      <vt:lpstr>'TABLE 85'!Print_Area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</dc:title>
  <dc:creator>Lisa Cowan</dc:creator>
  <cp:lastModifiedBy>Christiana Datubo-Brown</cp:lastModifiedBy>
  <cp:lastPrinted>2013-03-25T18:27:13Z</cp:lastPrinted>
  <dcterms:created xsi:type="dcterms:W3CDTF">1999-02-17T19:49:56Z</dcterms:created>
  <dcterms:modified xsi:type="dcterms:W3CDTF">2019-07-02T17:05:51Z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2019-04-24T16:06:41.4150878Z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