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M:\SAPS\RCP\RCP Annual Meetings\RCP Annual Meeting 2020\2020 RCP Handouts\"/>
    </mc:Choice>
  </mc:AlternateContent>
  <xr:revisionPtr revIDLastSave="0" documentId="8_{19B602B2-A800-42B4-B770-071AE1A112E2}" xr6:coauthVersionLast="45" xr6:coauthVersionMax="45" xr10:uidLastSave="{00000000-0000-0000-0000-000000000000}"/>
  <bookViews>
    <workbookView xWindow="-120" yWindow="-120" windowWidth="19440" windowHeight="10440" xr2:uid="{00000000-000D-0000-FFFF-FFFF00000000}"/>
  </bookViews>
  <sheets>
    <sheet name="Kent_RCP Seats and Rates" sheetId="3" r:id="rId1"/>
    <sheet name="LSU Dental_RCP Seats and Rates" sheetId="5" r:id="rId2"/>
    <sheet name="LSU Vet Med_RCP Seats and Rates" sheetId="7" r:id="rId3"/>
    <sheet name="Meharry_RCP Seats and Rates" sheetId="8" r:id="rId4"/>
    <sheet name="Northeastern_RCP Seats &amp; Rates" sheetId="10" r:id="rId5"/>
    <sheet name="OK State_RCP Seats and Rates" sheetId="11" r:id="rId6"/>
    <sheet name="Ro Frank U_RCP Seats and Rates" sheetId="12" r:id="rId7"/>
    <sheet name="SCO_RCP Seats and Rates" sheetId="13" r:id="rId8"/>
    <sheet name="Texas A&amp;M_RCP Seats and Rates" sheetId="14" r:id="rId9"/>
    <sheet name="UAB_RCP Seats and Rates" sheetId="15" r:id="rId10"/>
    <sheet name="U of Louisv_RCP Seats and Rates" sheetId="16" r:id="rId11"/>
    <sheet name="U of Ok_RCP Seats and Rates" sheetId="17" r:id="rId12"/>
    <sheet name="U of TN_RCP Seats and Rates" sheetId="9" r:id="rId13"/>
    <sheet name="RCP Total_Programs and States" sheetId="6" r:id="rId14"/>
  </sheet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1" i="6" l="1"/>
  <c r="E31" i="6"/>
  <c r="D31" i="6"/>
  <c r="C31" i="6"/>
  <c r="B31" i="6"/>
  <c r="F15" i="6"/>
  <c r="E15" i="6"/>
  <c r="D15" i="6"/>
  <c r="C15" i="6"/>
  <c r="B15" i="6"/>
  <c r="G24" i="11" l="1"/>
  <c r="G25" i="11" s="1"/>
  <c r="G26" i="8"/>
  <c r="G26" i="3"/>
  <c r="G27" i="3" s="1"/>
  <c r="G23" i="9" l="1"/>
  <c r="G23" i="17"/>
  <c r="G23" i="15"/>
  <c r="G23" i="14"/>
  <c r="G21" i="13"/>
  <c r="G23" i="12"/>
  <c r="G24" i="12" s="1"/>
  <c r="G23" i="10"/>
  <c r="G24" i="10" s="1"/>
  <c r="G23" i="8"/>
  <c r="G23" i="7"/>
  <c r="G23" i="5"/>
  <c r="G23" i="3"/>
  <c r="G24" i="9" l="1"/>
  <c r="G24" i="17"/>
  <c r="G23" i="16"/>
  <c r="G24" i="16" s="1"/>
  <c r="G24" i="15"/>
  <c r="G24" i="14"/>
  <c r="G22" i="13"/>
  <c r="G21" i="11"/>
  <c r="G22" i="11" s="1"/>
  <c r="G24" i="8"/>
  <c r="G24" i="7"/>
  <c r="G24" i="5"/>
  <c r="G24" i="3"/>
  <c r="G20" i="9" l="1"/>
  <c r="G20" i="17"/>
  <c r="G21" i="17" s="1"/>
  <c r="G20" i="16"/>
  <c r="G20" i="15"/>
  <c r="G20" i="14"/>
  <c r="G18" i="13"/>
  <c r="G20" i="12"/>
  <c r="G21" i="12" s="1"/>
  <c r="G20" i="10"/>
  <c r="G21" i="10" s="1"/>
  <c r="G20" i="8"/>
  <c r="G20" i="7"/>
  <c r="G20" i="5"/>
  <c r="G20" i="3"/>
  <c r="G13" i="13" l="1"/>
  <c r="G15" i="8"/>
  <c r="G27" i="8"/>
  <c r="G17" i="17" l="1"/>
  <c r="G18" i="17" s="1"/>
  <c r="G14" i="17"/>
  <c r="G15" i="17" s="1"/>
  <c r="G26" i="17"/>
  <c r="G27" i="17" s="1"/>
  <c r="G21" i="16"/>
  <c r="G17" i="16"/>
  <c r="G18" i="16" s="1"/>
  <c r="G14" i="16"/>
  <c r="G15" i="16" s="1"/>
  <c r="G26" i="16"/>
  <c r="G27" i="16" s="1"/>
  <c r="G29" i="17" l="1"/>
  <c r="G29" i="16"/>
  <c r="G21" i="15"/>
  <c r="G17" i="15"/>
  <c r="G18" i="15" s="1"/>
  <c r="G14" i="15"/>
  <c r="G15" i="15" s="1"/>
  <c r="G26" i="15"/>
  <c r="G27" i="15" s="1"/>
  <c r="G29" i="15" l="1"/>
  <c r="G21" i="14"/>
  <c r="G17" i="14"/>
  <c r="G18" i="14" s="1"/>
  <c r="G14" i="14"/>
  <c r="G15" i="14" s="1"/>
  <c r="G26" i="14"/>
  <c r="G27" i="14" s="1"/>
  <c r="G29" i="14" s="1"/>
  <c r="G17" i="12" l="1"/>
  <c r="G18" i="12" s="1"/>
  <c r="G14" i="12"/>
  <c r="G15" i="12" s="1"/>
  <c r="G26" i="12"/>
  <c r="G27" i="12" s="1"/>
  <c r="G29" i="12" s="1"/>
  <c r="G18" i="11"/>
  <c r="G19" i="11" s="1"/>
  <c r="G15" i="11"/>
  <c r="G16" i="11" s="1"/>
  <c r="G12" i="11"/>
  <c r="G13" i="11" s="1"/>
  <c r="G27" i="11" l="1"/>
  <c r="G17" i="10"/>
  <c r="G18" i="10" s="1"/>
  <c r="G14" i="10"/>
  <c r="G15" i="10" s="1"/>
  <c r="G26" i="10"/>
  <c r="G27" i="10" s="1"/>
  <c r="G21" i="7"/>
  <c r="G17" i="7"/>
  <c r="G18" i="7" s="1"/>
  <c r="G14" i="7"/>
  <c r="G15" i="7" s="1"/>
  <c r="G26" i="7"/>
  <c r="G27" i="7" s="1"/>
  <c r="G21" i="5"/>
  <c r="G17" i="5"/>
  <c r="G18" i="5" s="1"/>
  <c r="G14" i="5"/>
  <c r="G15" i="5" s="1"/>
  <c r="G26" i="5"/>
  <c r="G27" i="5" s="1"/>
  <c r="G21" i="3"/>
  <c r="G17" i="3"/>
  <c r="G18" i="3" s="1"/>
  <c r="G14" i="3"/>
  <c r="G15" i="3" s="1"/>
  <c r="G29" i="3" s="1"/>
  <c r="G21" i="9"/>
  <c r="G17" i="9"/>
  <c r="G18" i="9" s="1"/>
  <c r="G14" i="9"/>
  <c r="G15" i="9" s="1"/>
  <c r="G26" i="9"/>
  <c r="G27" i="9" s="1"/>
  <c r="G29" i="9" s="1"/>
  <c r="G19" i="13"/>
  <c r="G15" i="13"/>
  <c r="G16" i="13" s="1"/>
  <c r="G24" i="13"/>
  <c r="G25" i="13" s="1"/>
  <c r="G21" i="8"/>
  <c r="G17" i="8"/>
  <c r="G18" i="8" s="1"/>
  <c r="G29" i="8" l="1"/>
  <c r="G29" i="5"/>
  <c r="G29" i="10"/>
  <c r="G27" i="13"/>
  <c r="G29" i="7"/>
</calcChain>
</file>

<file path=xl/sharedStrings.xml><?xml version="1.0" encoding="utf-8"?>
<sst xmlns="http://schemas.openxmlformats.org/spreadsheetml/2006/main" count="452" uniqueCount="72">
  <si>
    <t>SREB Regional Contract Program</t>
  </si>
  <si>
    <t>History and Statistics</t>
  </si>
  <si>
    <t>Academic Year</t>
  </si>
  <si>
    <t>Participating State</t>
  </si>
  <si>
    <t>Program</t>
  </si>
  <si>
    <t>Total Slots Filled</t>
  </si>
  <si>
    <t>RCP Contract Rate</t>
  </si>
  <si>
    <t>Kentucky</t>
  </si>
  <si>
    <t>Veterinary</t>
  </si>
  <si>
    <t>West Virginia</t>
  </si>
  <si>
    <t>Total Paid by State</t>
  </si>
  <si>
    <t>2015-2016</t>
  </si>
  <si>
    <t>2016-2017</t>
  </si>
  <si>
    <t>State Rate (Exception)</t>
  </si>
  <si>
    <t>2017-2018</t>
  </si>
  <si>
    <t>Optometry</t>
  </si>
  <si>
    <t>Osteopathic</t>
  </si>
  <si>
    <t>Podiatry</t>
  </si>
  <si>
    <t>Georgia</t>
  </si>
  <si>
    <t>Arkansas</t>
  </si>
  <si>
    <t>Delaware</t>
  </si>
  <si>
    <t>Louisiana</t>
  </si>
  <si>
    <t>Mississippi</t>
  </si>
  <si>
    <t>South Carolina</t>
  </si>
  <si>
    <t>Dentistry</t>
  </si>
  <si>
    <t>Meharry Medical College</t>
  </si>
  <si>
    <t>Southern College of Optometry</t>
  </si>
  <si>
    <t>Dentsitry</t>
  </si>
  <si>
    <r>
      <t xml:space="preserve">Kent State University </t>
    </r>
    <r>
      <rPr>
        <sz val="10"/>
        <color theme="1"/>
        <rFont val="Georgia"/>
        <family val="1"/>
      </rPr>
      <t>(formerly Ohio College of Podiatric Medicine)</t>
    </r>
  </si>
  <si>
    <t>Oklahoma State University</t>
  </si>
  <si>
    <t>University of Louisville</t>
  </si>
  <si>
    <t>University of Oklahoma</t>
  </si>
  <si>
    <t>Osteopathy</t>
  </si>
  <si>
    <t>2015-2016 Institutional Tuition Earned from Participating State:</t>
  </si>
  <si>
    <t>2016-2017 Institutional Tuition Earned from Participating State:</t>
  </si>
  <si>
    <t>2017-2018 Institutional Tuition Earned from Participating State:</t>
  </si>
  <si>
    <t>Teaching Out</t>
  </si>
  <si>
    <t>Total:</t>
  </si>
  <si>
    <t>Following are statistics on total RCP tuition paid for each program per academic year:</t>
  </si>
  <si>
    <t>Following are statistics on total RCP tuition paid by each state per academic year:</t>
  </si>
  <si>
    <t>2018-2019</t>
  </si>
  <si>
    <t>2018-2019 Institutional Tuition Earned from Participating State:</t>
  </si>
  <si>
    <t>5-year Total Institutional Tuition Earned:</t>
  </si>
  <si>
    <t>Per SREB records, LSU entered into contract with SREB for the Regional Contract Program for Academic Year 2014-2015. Following are the RCP stats per academic year for the last 5 years:</t>
  </si>
  <si>
    <t>Per SREB records, Northeastern State University last updated its contract with SREB for the Regional Contract Program for Academic Year 2014-2015. Following are the RCP stats per academic year for the last 5 years:</t>
  </si>
  <si>
    <t>5-yearTotal Institutional Tuition Earned:</t>
  </si>
  <si>
    <t>Per SREB records, Roaslind Franklin last updated its contract with SREB for the Regional Contract Program for Academic Year 2014-2015. Following are the RCP stats per academic year for the last 5 years:</t>
  </si>
  <si>
    <t>Per SREB records, U of Louisville last updated its contract with SREB for the Regional Contract Program for Academic Year 2012-2013. Following are the RCP stats per academic year for the last 5 years:</t>
  </si>
  <si>
    <t>Per SREB records, U of Oklahoma last updated its contract with SREB for the Regional Contract Program for Academic Year 2014-2015. Following are the RCP stats per academic year for the last 5 years:</t>
  </si>
  <si>
    <t>Louisiana State University HSC</t>
  </si>
  <si>
    <t>Louisiana State University CVM</t>
  </si>
  <si>
    <t>Rosalind Franklin University of medicine and Science</t>
  </si>
  <si>
    <t>Texas A&amp;M University  Baylor College of Dentistry</t>
  </si>
  <si>
    <t>University of Alabama at Birmingham School of Dentistry</t>
  </si>
  <si>
    <t>University of Tennessee HSC</t>
  </si>
  <si>
    <t>Northeastern State University Oklahoma College of Optometry</t>
  </si>
  <si>
    <t>2019-20</t>
  </si>
  <si>
    <t>2019-2020 Institutional Tuition Earned from Participating State:</t>
  </si>
  <si>
    <t>2018-19</t>
  </si>
  <si>
    <t>2017-18</t>
  </si>
  <si>
    <t>2016-17</t>
  </si>
  <si>
    <t>2015-16</t>
  </si>
  <si>
    <t>No Students Invoiced</t>
  </si>
  <si>
    <t>5-year History and Statistics</t>
  </si>
  <si>
    <t>Per SREB records, the Kent State entered into contract with SREB for the Regional Contract Program for Academic Year 2018-2019. Following are the RCP stats per academic year for the last 5 years:</t>
  </si>
  <si>
    <t>Per SREB records, the LSU entered into contract with SREB for the Regional Contract Program for Academic Year 2018-2019. Following are the RCP stats per academic year for the last 5 years:</t>
  </si>
  <si>
    <t>Per SREB records, Meharry Medical College last updated its contract with SREB for the Regional Contract Program for Academic Year 2018-2019. Following are the RCP stats per academic year for the last 5 years:</t>
  </si>
  <si>
    <t>Per SREB records, OK State last updated its contract with SREB for the Regional Contract Program for Academic Year 2018-2019. Following are the RCP stats per academic year for the last 5 years:</t>
  </si>
  <si>
    <t>Per SREB records, Southern College of Optometry entered into contract with SREB for the Regional Contract Program for Academic Year 2018-2019. Following are the RCP stats per academic year for the last 5 years:</t>
  </si>
  <si>
    <t>Per SREB records, TXA&amp;M last updated its contract with SREB for the Regional Contract Program for Academic Year 2018-2019. Following are the RCP stats per academic year for the last 5 years:</t>
  </si>
  <si>
    <t>Per SREB records, UAB last updated its contract with SREB for the Regional Contract Program for Academic Year 2018-2019. Following are the RCP stats per academic year for the last 5 years:</t>
  </si>
  <si>
    <t>Per SREB records, the University of Tennessee entered into contract with SREB for the Regional Contract Program for Academic Year 2018-2019. Following are the RCP stats per academic year for the last 5 years: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</si>
</sst>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14" x14ac:knownFonts="1">
    <font>
      <sz val="11"/>
      <color theme="1"/>
      <name val="Calibri"/>
      <family val="2"/>
      <scheme val="minor"/>
    </font>
    <font>
      <sz val="10"/>
      <color theme="1"/>
      <name val="Georgia"/>
      <family val="1"/>
    </font>
    <font>
      <b/>
      <sz val="10"/>
      <color theme="1"/>
      <name val="Georgia"/>
      <family val="1"/>
    </font>
    <font>
      <i/>
      <sz val="10"/>
      <color theme="1"/>
      <name val="Georgia"/>
      <family val="1"/>
    </font>
    <font>
      <b/>
      <sz val="9"/>
      <color theme="1"/>
      <name val="Georgia"/>
      <family val="1"/>
    </font>
    <font>
      <sz val="10"/>
      <color theme="0"/>
      <name val="Georgia"/>
      <family val="1"/>
    </font>
    <font>
      <sz val="10"/>
      <name val="Georgia"/>
      <family val="1"/>
    </font>
    <font>
      <b/>
      <i/>
      <sz val="10"/>
      <color theme="1"/>
      <name val="Georgia"/>
      <family val="1"/>
    </font>
    <font>
      <i/>
      <sz val="8"/>
      <color theme="1"/>
      <name val="Georgia"/>
      <family val="1"/>
    </font>
    <font>
      <i/>
      <sz val="10"/>
      <color rgb="FFFF0000"/>
      <name val="Georgia"/>
      <family val="1"/>
    </font>
    <font>
      <b/>
      <i/>
      <sz val="10"/>
      <name val="Georgia"/>
      <family val="1"/>
    </font>
    <font>
      <b/>
      <i/>
      <sz val="9"/>
      <color theme="1"/>
      <name val="Georgia"/>
      <family val="1"/>
    </font>
    <font>
      <sz val="9"/>
      <color theme="1"/>
      <name val="Georgia"/>
      <family val="1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2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/>
    <xf numFmtId="0" fontId="2" fillId="0" borderId="0" xfId="0" applyFont="1" applyAlignment="1"/>
    <xf numFmtId="0" fontId="1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1" fillId="0" borderId="0" xfId="0" applyFont="1" applyFill="1" applyBorder="1"/>
    <xf numFmtId="0" fontId="1" fillId="0" borderId="0" xfId="0" applyFont="1" applyFill="1" applyBorder="1" applyAlignment="1">
      <alignment horizontal="center"/>
    </xf>
    <xf numFmtId="3" fontId="1" fillId="0" borderId="0" xfId="0" applyNumberFormat="1" applyFont="1" applyFill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3" fontId="1" fillId="0" borderId="0" xfId="0" applyNumberFormat="1" applyFont="1" applyFill="1" applyBorder="1" applyAlignment="1">
      <alignment horizontal="center"/>
    </xf>
    <xf numFmtId="0" fontId="3" fillId="0" borderId="3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164" fontId="7" fillId="0" borderId="1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3" fontId="1" fillId="0" borderId="0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left" vertical="center" wrapText="1"/>
    </xf>
    <xf numFmtId="164" fontId="1" fillId="0" borderId="3" xfId="0" applyNumberFormat="1" applyFont="1" applyBorder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8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right" vertical="center"/>
    </xf>
    <xf numFmtId="164" fontId="7" fillId="0" borderId="1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7" fillId="0" borderId="4" xfId="0" applyFont="1" applyBorder="1" applyAlignment="1">
      <alignment horizontal="right"/>
    </xf>
    <xf numFmtId="164" fontId="3" fillId="0" borderId="4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/>
    </xf>
    <xf numFmtId="3" fontId="1" fillId="0" borderId="0" xfId="0" applyNumberFormat="1" applyFont="1" applyFill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right" vertical="center"/>
    </xf>
    <xf numFmtId="0" fontId="1" fillId="0" borderId="9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164" fontId="3" fillId="0" borderId="7" xfId="0" applyNumberFormat="1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164" fontId="1" fillId="0" borderId="7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0" fontId="1" fillId="0" borderId="8" xfId="0" applyFont="1" applyBorder="1" applyAlignment="1">
      <alignment horizontal="center" vertical="center"/>
    </xf>
    <xf numFmtId="0" fontId="7" fillId="0" borderId="13" xfId="0" applyFont="1" applyBorder="1" applyAlignment="1">
      <alignment horizontal="right" vertical="center"/>
    </xf>
    <xf numFmtId="164" fontId="7" fillId="0" borderId="7" xfId="0" applyNumberFormat="1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164" fontId="3" fillId="0" borderId="13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164" fontId="1" fillId="0" borderId="9" xfId="0" applyNumberFormat="1" applyFont="1" applyBorder="1" applyAlignment="1">
      <alignment horizontal="center" vertical="center"/>
    </xf>
    <xf numFmtId="0" fontId="3" fillId="0" borderId="12" xfId="0" applyFont="1" applyBorder="1" applyAlignment="1">
      <alignment vertical="center"/>
    </xf>
    <xf numFmtId="164" fontId="7" fillId="0" borderId="7" xfId="0" applyNumberFormat="1" applyFont="1" applyBorder="1" applyAlignment="1">
      <alignment horizontal="center"/>
    </xf>
    <xf numFmtId="0" fontId="3" fillId="0" borderId="9" xfId="0" applyFont="1" applyBorder="1" applyAlignment="1">
      <alignment horizontal="right" vertical="center"/>
    </xf>
    <xf numFmtId="0" fontId="3" fillId="0" borderId="0" xfId="0" applyFont="1" applyBorder="1" applyAlignment="1">
      <alignment vertical="center"/>
    </xf>
    <xf numFmtId="0" fontId="1" fillId="0" borderId="6" xfId="0" applyFont="1" applyBorder="1" applyAlignment="1">
      <alignment horizontal="center" vertical="center"/>
    </xf>
    <xf numFmtId="164" fontId="1" fillId="0" borderId="6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right" vertical="center"/>
    </xf>
    <xf numFmtId="164" fontId="7" fillId="0" borderId="13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7" fillId="0" borderId="13" xfId="0" applyFont="1" applyBorder="1" applyAlignment="1">
      <alignment horizontal="right"/>
    </xf>
    <xf numFmtId="0" fontId="3" fillId="0" borderId="12" xfId="0" applyFont="1" applyBorder="1" applyAlignment="1">
      <alignment horizontal="right" vertical="center"/>
    </xf>
    <xf numFmtId="0" fontId="1" fillId="0" borderId="15" xfId="0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0" xfId="0" applyFont="1"/>
    <xf numFmtId="164" fontId="2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right" vertical="center"/>
    </xf>
    <xf numFmtId="164" fontId="11" fillId="0" borderId="1" xfId="0" applyNumberFormat="1" applyFont="1" applyBorder="1" applyAlignment="1">
      <alignment horizontal="center" vertical="center"/>
    </xf>
    <xf numFmtId="0" fontId="11" fillId="0" borderId="10" xfId="0" applyFont="1" applyBorder="1" applyAlignment="1">
      <alignment horizontal="right" vertical="center"/>
    </xf>
    <xf numFmtId="164" fontId="11" fillId="0" borderId="5" xfId="0" applyNumberFormat="1" applyFont="1" applyBorder="1" applyAlignment="1">
      <alignment horizontal="center" vertical="center"/>
    </xf>
    <xf numFmtId="164" fontId="4" fillId="0" borderId="5" xfId="0" applyNumberFormat="1" applyFont="1" applyBorder="1" applyAlignment="1">
      <alignment horizontal="center" vertical="center"/>
    </xf>
    <xf numFmtId="164" fontId="4" fillId="0" borderId="4" xfId="0" applyNumberFormat="1" applyFont="1" applyBorder="1" applyAlignment="1">
      <alignment horizontal="center" vertical="center"/>
    </xf>
    <xf numFmtId="164" fontId="11" fillId="0" borderId="14" xfId="0" applyNumberFormat="1" applyFont="1" applyBorder="1" applyAlignment="1">
      <alignment horizontal="center" vertical="center"/>
    </xf>
    <xf numFmtId="164" fontId="4" fillId="0" borderId="10" xfId="0" applyNumberFormat="1" applyFont="1" applyBorder="1" applyAlignment="1">
      <alignment horizontal="center" vertical="center"/>
    </xf>
    <xf numFmtId="164" fontId="11" fillId="0" borderId="4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right" vertic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164" fontId="1" fillId="0" borderId="5" xfId="0" applyNumberFormat="1" applyFont="1" applyBorder="1" applyAlignment="1">
      <alignment horizontal="center" vertical="center"/>
    </xf>
    <xf numFmtId="0" fontId="7" fillId="0" borderId="7" xfId="0" applyFont="1" applyBorder="1" applyAlignment="1">
      <alignment horizontal="right" vertical="center"/>
    </xf>
    <xf numFmtId="164" fontId="7" fillId="0" borderId="7" xfId="0" applyNumberFormat="1" applyFont="1" applyBorder="1" applyAlignment="1">
      <alignment vertical="center"/>
    </xf>
    <xf numFmtId="0" fontId="7" fillId="0" borderId="0" xfId="0" applyFont="1" applyAlignment="1">
      <alignment horizontal="right"/>
    </xf>
    <xf numFmtId="164" fontId="7" fillId="0" borderId="0" xfId="0" applyNumberFormat="1" applyFont="1"/>
    <xf numFmtId="164" fontId="7" fillId="0" borderId="0" xfId="0" applyNumberFormat="1" applyFont="1" applyAlignment="1">
      <alignment horizontal="center"/>
    </xf>
    <xf numFmtId="0" fontId="2" fillId="0" borderId="1" xfId="0" applyFont="1" applyBorder="1" applyAlignment="1">
      <alignment vertical="center"/>
    </xf>
    <xf numFmtId="0" fontId="11" fillId="0" borderId="3" xfId="0" applyFont="1" applyBorder="1" applyAlignment="1">
      <alignment horizontal="right" vertical="center"/>
    </xf>
    <xf numFmtId="164" fontId="12" fillId="0" borderId="10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164" fontId="1" fillId="0" borderId="0" xfId="0" applyNumberFormat="1" applyFont="1" applyFill="1" applyBorder="1" applyAlignment="1">
      <alignment horizontal="center"/>
    </xf>
    <xf numFmtId="164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/>
    <xf numFmtId="0" fontId="2" fillId="0" borderId="0" xfId="0" applyFont="1" applyFill="1" applyBorder="1" applyAlignment="1">
      <alignment horizontal="center" vertical="center"/>
    </xf>
    <xf numFmtId="164" fontId="1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right" wrapText="1"/>
    </xf>
    <xf numFmtId="164" fontId="6" fillId="0" borderId="0" xfId="0" applyNumberFormat="1" applyFont="1" applyFill="1" applyBorder="1"/>
    <xf numFmtId="164" fontId="7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right" wrapText="1"/>
    </xf>
    <xf numFmtId="164" fontId="10" fillId="0" borderId="0" xfId="0" applyNumberFormat="1" applyFont="1" applyFill="1" applyBorder="1"/>
    <xf numFmtId="0" fontId="7" fillId="0" borderId="0" xfId="0" applyFont="1" applyFill="1" applyBorder="1"/>
    <xf numFmtId="164" fontId="7" fillId="0" borderId="0" xfId="0" applyNumberFormat="1" applyFont="1" applyFill="1" applyBorder="1" applyAlignment="1">
      <alignment horizontal="center"/>
    </xf>
    <xf numFmtId="164" fontId="2" fillId="0" borderId="0" xfId="0" applyNumberFormat="1" applyFont="1" applyFill="1" applyBorder="1" applyAlignment="1">
      <alignment horizontal="center" vertical="center"/>
    </xf>
    <xf numFmtId="164" fontId="3" fillId="0" borderId="0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0"/>
  <sheetViews>
    <sheetView tabSelected="1" workbookViewId="0">
      <selection sqref="A1:G1"/>
    </sheetView>
  </sheetViews>
  <sheetFormatPr defaultRowHeight="12.75" x14ac:dyDescent="0.2"/>
  <cols>
    <col min="1" max="1" width="12.28515625" style="1" customWidth="1"/>
    <col min="2" max="2" width="14.28515625" style="1" customWidth="1"/>
    <col min="3" max="3" width="11.7109375" style="1" customWidth="1"/>
    <col min="4" max="4" width="7.7109375" style="1" customWidth="1"/>
    <col min="5" max="5" width="9.42578125" style="1" bestFit="1" customWidth="1"/>
    <col min="6" max="6" width="11.85546875" style="1" customWidth="1"/>
    <col min="7" max="7" width="15.7109375" style="1" customWidth="1"/>
    <col min="8" max="8" width="9.140625" style="1"/>
    <col min="9" max="9" width="12" style="1" bestFit="1" customWidth="1"/>
    <col min="10" max="16384" width="9.140625" style="1"/>
  </cols>
  <sheetData>
    <row r="1" spans="1:9" ht="15" customHeight="1" x14ac:dyDescent="0.2">
      <c r="A1" s="116" t="s">
        <v>0</v>
      </c>
      <c r="B1" s="116"/>
      <c r="C1" s="116"/>
      <c r="D1" s="116"/>
      <c r="E1" s="116"/>
      <c r="F1" s="116"/>
      <c r="G1" s="116"/>
      <c r="H1" s="4"/>
      <c r="I1" s="4"/>
    </row>
    <row r="2" spans="1:9" ht="15" customHeight="1" x14ac:dyDescent="0.2">
      <c r="A2" s="116" t="s">
        <v>28</v>
      </c>
      <c r="B2" s="116"/>
      <c r="C2" s="116"/>
      <c r="D2" s="116"/>
      <c r="E2" s="116"/>
      <c r="F2" s="116"/>
      <c r="G2" s="116"/>
      <c r="H2" s="4"/>
      <c r="I2" s="4"/>
    </row>
    <row r="3" spans="1:9" ht="15" customHeight="1" x14ac:dyDescent="0.2">
      <c r="A3" s="116" t="s">
        <v>1</v>
      </c>
      <c r="B3" s="116"/>
      <c r="C3" s="116"/>
      <c r="D3" s="116"/>
      <c r="E3" s="116"/>
      <c r="F3" s="116"/>
      <c r="G3" s="116"/>
      <c r="H3" s="4"/>
      <c r="I3" s="4"/>
    </row>
    <row r="4" spans="1:9" ht="15" customHeight="1" x14ac:dyDescent="0.2">
      <c r="A4" s="22"/>
      <c r="B4" s="22"/>
      <c r="C4" s="22"/>
      <c r="D4" s="22"/>
      <c r="E4" s="22"/>
      <c r="F4" s="22"/>
      <c r="G4" s="22"/>
      <c r="H4" s="4"/>
      <c r="I4" s="4"/>
    </row>
    <row r="5" spans="1:9" ht="15" customHeight="1" x14ac:dyDescent="0.2"/>
    <row r="6" spans="1:9" ht="15" customHeight="1" x14ac:dyDescent="0.2">
      <c r="A6" s="118" t="s">
        <v>64</v>
      </c>
      <c r="B6" s="118"/>
      <c r="C6" s="118"/>
      <c r="D6" s="118"/>
      <c r="E6" s="118"/>
      <c r="F6" s="118"/>
      <c r="G6" s="118"/>
      <c r="H6" s="3"/>
    </row>
    <row r="7" spans="1:9" ht="15" customHeight="1" x14ac:dyDescent="0.2">
      <c r="A7" s="118"/>
      <c r="B7" s="118"/>
      <c r="C7" s="118"/>
      <c r="D7" s="118"/>
      <c r="E7" s="118"/>
      <c r="F7" s="118"/>
      <c r="G7" s="118"/>
      <c r="H7" s="3"/>
    </row>
    <row r="8" spans="1:9" ht="15" customHeight="1" x14ac:dyDescent="0.2">
      <c r="A8" s="118"/>
      <c r="B8" s="118"/>
      <c r="C8" s="118"/>
      <c r="D8" s="118"/>
      <c r="E8" s="118"/>
      <c r="F8" s="118"/>
      <c r="G8" s="118"/>
      <c r="H8" s="3"/>
    </row>
    <row r="9" spans="1:9" ht="15" customHeight="1" x14ac:dyDescent="0.2">
      <c r="A9" s="23"/>
      <c r="B9" s="23"/>
      <c r="C9" s="23"/>
      <c r="D9" s="23"/>
      <c r="E9" s="23"/>
      <c r="F9" s="23"/>
      <c r="G9" s="23"/>
      <c r="H9" s="3"/>
    </row>
    <row r="10" spans="1:9" ht="15" customHeight="1" x14ac:dyDescent="0.2"/>
    <row r="11" spans="1:9" ht="15" customHeight="1" x14ac:dyDescent="0.2">
      <c r="A11" s="117" t="s">
        <v>2</v>
      </c>
      <c r="B11" s="117" t="s">
        <v>3</v>
      </c>
      <c r="C11" s="117" t="s">
        <v>4</v>
      </c>
      <c r="D11" s="117" t="s">
        <v>5</v>
      </c>
      <c r="E11" s="117" t="s">
        <v>6</v>
      </c>
      <c r="F11" s="117" t="s">
        <v>13</v>
      </c>
      <c r="G11" s="117" t="s">
        <v>10</v>
      </c>
    </row>
    <row r="12" spans="1:9" ht="15" customHeight="1" x14ac:dyDescent="0.2">
      <c r="A12" s="117"/>
      <c r="B12" s="117"/>
      <c r="C12" s="117"/>
      <c r="D12" s="117"/>
      <c r="E12" s="117"/>
      <c r="F12" s="117"/>
      <c r="G12" s="117"/>
    </row>
    <row r="13" spans="1:9" ht="15" customHeight="1" x14ac:dyDescent="0.2">
      <c r="A13" s="117"/>
      <c r="B13" s="117"/>
      <c r="C13" s="117"/>
      <c r="D13" s="117"/>
      <c r="E13" s="117"/>
      <c r="F13" s="117"/>
      <c r="G13" s="117"/>
    </row>
    <row r="14" spans="1:9" s="26" customFormat="1" ht="15" customHeight="1" x14ac:dyDescent="0.25">
      <c r="A14" s="50" t="s">
        <v>61</v>
      </c>
      <c r="B14" s="5" t="s">
        <v>19</v>
      </c>
      <c r="C14" s="5" t="s">
        <v>17</v>
      </c>
      <c r="D14" s="5">
        <v>2</v>
      </c>
      <c r="E14" s="6">
        <v>11300</v>
      </c>
      <c r="F14" s="6"/>
      <c r="G14" s="6">
        <f>E14*D14</f>
        <v>22600</v>
      </c>
    </row>
    <row r="15" spans="1:9" s="26" customFormat="1" ht="15" customHeight="1" x14ac:dyDescent="0.25">
      <c r="A15" s="64"/>
      <c r="B15" s="17"/>
      <c r="C15" s="17"/>
      <c r="D15" s="17"/>
      <c r="E15" s="17"/>
      <c r="F15" s="77" t="s">
        <v>33</v>
      </c>
      <c r="G15" s="78">
        <f>G14</f>
        <v>22600</v>
      </c>
    </row>
    <row r="16" spans="1:9" s="26" customFormat="1" ht="15" customHeight="1" x14ac:dyDescent="0.25">
      <c r="A16" s="16"/>
      <c r="B16" s="17"/>
      <c r="C16" s="17"/>
      <c r="D16" s="17"/>
      <c r="E16" s="17"/>
      <c r="F16" s="30"/>
      <c r="G16" s="18"/>
    </row>
    <row r="17" spans="1:8" s="26" customFormat="1" ht="15" customHeight="1" x14ac:dyDescent="0.25">
      <c r="A17" s="50" t="s">
        <v>60</v>
      </c>
      <c r="B17" s="5" t="s">
        <v>19</v>
      </c>
      <c r="C17" s="5" t="s">
        <v>17</v>
      </c>
      <c r="D17" s="5">
        <v>1</v>
      </c>
      <c r="E17" s="6">
        <v>12100</v>
      </c>
      <c r="F17" s="6"/>
      <c r="G17" s="6">
        <f>E17*D17</f>
        <v>12100</v>
      </c>
    </row>
    <row r="18" spans="1:8" s="26" customFormat="1" ht="15" customHeight="1" x14ac:dyDescent="0.25">
      <c r="A18" s="64"/>
      <c r="B18" s="17"/>
      <c r="C18" s="17"/>
      <c r="D18" s="17"/>
      <c r="E18" s="17"/>
      <c r="F18" s="77" t="s">
        <v>34</v>
      </c>
      <c r="G18" s="78">
        <f>G17</f>
        <v>12100</v>
      </c>
    </row>
    <row r="19" spans="1:8" s="26" customFormat="1" ht="15" customHeight="1" x14ac:dyDescent="0.25">
      <c r="A19" s="16"/>
      <c r="B19" s="17"/>
      <c r="C19" s="17"/>
      <c r="D19" s="17"/>
      <c r="E19" s="17"/>
      <c r="F19" s="30"/>
      <c r="G19" s="18"/>
    </row>
    <row r="20" spans="1:8" s="26" customFormat="1" ht="15" customHeight="1" x14ac:dyDescent="0.25">
      <c r="A20" s="50" t="s">
        <v>59</v>
      </c>
      <c r="B20" s="5" t="s">
        <v>19</v>
      </c>
      <c r="C20" s="5" t="s">
        <v>17</v>
      </c>
      <c r="D20" s="5">
        <v>1</v>
      </c>
      <c r="E20" s="6">
        <v>12700</v>
      </c>
      <c r="F20" s="6"/>
      <c r="G20" s="6">
        <f>E20*D20</f>
        <v>12700</v>
      </c>
    </row>
    <row r="21" spans="1:8" s="26" customFormat="1" ht="15" customHeight="1" x14ac:dyDescent="0.25">
      <c r="A21" s="52"/>
      <c r="B21" s="41"/>
      <c r="C21" s="41"/>
      <c r="D21" s="41"/>
      <c r="E21" s="41"/>
      <c r="F21" s="79" t="s">
        <v>35</v>
      </c>
      <c r="G21" s="80">
        <f>G20</f>
        <v>12700</v>
      </c>
    </row>
    <row r="22" spans="1:8" s="26" customFormat="1" ht="15" customHeight="1" x14ac:dyDescent="0.25">
      <c r="A22" s="75"/>
      <c r="B22" s="39"/>
      <c r="C22" s="39"/>
      <c r="D22" s="39"/>
      <c r="E22" s="39"/>
      <c r="F22" s="40"/>
      <c r="G22" s="34"/>
    </row>
    <row r="23" spans="1:8" s="11" customFormat="1" ht="15" customHeight="1" x14ac:dyDescent="0.25">
      <c r="A23" s="5" t="s">
        <v>58</v>
      </c>
      <c r="B23" s="5" t="s">
        <v>19</v>
      </c>
      <c r="C23" s="5" t="s">
        <v>17</v>
      </c>
      <c r="D23" s="5">
        <v>1</v>
      </c>
      <c r="E23" s="6">
        <v>13000</v>
      </c>
      <c r="F23" s="6"/>
      <c r="G23" s="6">
        <f>D23*E23</f>
        <v>13000</v>
      </c>
    </row>
    <row r="24" spans="1:8" s="11" customFormat="1" ht="15" customHeight="1" x14ac:dyDescent="0.25">
      <c r="A24" s="70"/>
      <c r="B24" s="41"/>
      <c r="C24" s="41"/>
      <c r="D24" s="41"/>
      <c r="E24" s="41"/>
      <c r="F24" s="77" t="s">
        <v>41</v>
      </c>
      <c r="G24" s="81">
        <f>G23</f>
        <v>13000</v>
      </c>
    </row>
    <row r="25" spans="1:8" s="11" customFormat="1" ht="15" customHeight="1" x14ac:dyDescent="0.25">
      <c r="A25" s="75"/>
      <c r="B25" s="41"/>
      <c r="C25" s="41"/>
      <c r="D25" s="41"/>
      <c r="E25" s="41"/>
      <c r="F25" s="99"/>
      <c r="G25" s="84"/>
    </row>
    <row r="26" spans="1:8" s="11" customFormat="1" ht="15" customHeight="1" x14ac:dyDescent="0.25">
      <c r="A26" s="50" t="s">
        <v>56</v>
      </c>
      <c r="B26" s="41" t="s">
        <v>19</v>
      </c>
      <c r="C26" s="41" t="s">
        <v>17</v>
      </c>
      <c r="D26" s="41">
        <v>0</v>
      </c>
      <c r="E26" s="53">
        <v>13000</v>
      </c>
      <c r="F26" s="99"/>
      <c r="G26" s="100">
        <f>D26*E26</f>
        <v>0</v>
      </c>
      <c r="H26" s="71" t="s">
        <v>62</v>
      </c>
    </row>
    <row r="27" spans="1:8" s="11" customFormat="1" ht="15" customHeight="1" x14ac:dyDescent="0.25">
      <c r="A27" s="47"/>
      <c r="B27" s="41"/>
      <c r="C27" s="41"/>
      <c r="D27" s="41"/>
      <c r="E27" s="41"/>
      <c r="F27" s="77" t="s">
        <v>57</v>
      </c>
      <c r="G27" s="84">
        <f>G26</f>
        <v>0</v>
      </c>
    </row>
    <row r="28" spans="1:8" s="11" customFormat="1" ht="15" customHeight="1" x14ac:dyDescent="0.25">
      <c r="A28" s="38"/>
      <c r="B28" s="39"/>
      <c r="C28" s="39"/>
      <c r="D28" s="39"/>
      <c r="E28" s="39"/>
      <c r="F28" s="39"/>
      <c r="G28" s="25"/>
    </row>
    <row r="29" spans="1:8" s="26" customFormat="1" ht="15" customHeight="1" x14ac:dyDescent="0.25">
      <c r="A29" s="44"/>
      <c r="B29" s="42"/>
      <c r="C29" s="42"/>
      <c r="D29" s="42"/>
      <c r="E29" s="42"/>
      <c r="F29" s="48" t="s">
        <v>42</v>
      </c>
      <c r="G29" s="49">
        <f>G15+G18+G21+G24+G27</f>
        <v>60400</v>
      </c>
    </row>
    <row r="32" spans="1:8" s="11" customFormat="1" ht="15" customHeight="1" x14ac:dyDescent="0.25"/>
    <row r="38" spans="1:7" s="2" customFormat="1" x14ac:dyDescent="0.2">
      <c r="A38" s="9"/>
      <c r="B38" s="9"/>
      <c r="C38" s="9"/>
      <c r="D38" s="37"/>
      <c r="E38" s="9"/>
      <c r="F38" s="9"/>
      <c r="G38" s="10"/>
    </row>
    <row r="39" spans="1:7" x14ac:dyDescent="0.2">
      <c r="A39" s="8"/>
      <c r="B39" s="8"/>
      <c r="C39" s="8"/>
      <c r="D39" s="8"/>
      <c r="E39" s="8"/>
      <c r="F39" s="8"/>
      <c r="G39" s="8"/>
    </row>
    <row r="40" spans="1:7" x14ac:dyDescent="0.2">
      <c r="A40" s="8"/>
      <c r="B40" s="8"/>
      <c r="C40" s="8"/>
      <c r="D40" s="8"/>
      <c r="E40" s="8"/>
      <c r="F40" s="8"/>
      <c r="G40" s="8"/>
    </row>
  </sheetData>
  <mergeCells count="11">
    <mergeCell ref="A2:G2"/>
    <mergeCell ref="F11:F13"/>
    <mergeCell ref="G11:G13"/>
    <mergeCell ref="A1:G1"/>
    <mergeCell ref="A3:G3"/>
    <mergeCell ref="A6:G8"/>
    <mergeCell ref="A11:A13"/>
    <mergeCell ref="B11:B13"/>
    <mergeCell ref="C11:C13"/>
    <mergeCell ref="D11:D13"/>
    <mergeCell ref="E11:E13"/>
  </mergeCells>
  <printOptions horizontalCentered="1"/>
  <pageMargins left="0.25" right="0.25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41"/>
  <sheetViews>
    <sheetView workbookViewId="0">
      <selection sqref="A1:G1"/>
    </sheetView>
  </sheetViews>
  <sheetFormatPr defaultRowHeight="12.75" x14ac:dyDescent="0.2"/>
  <cols>
    <col min="1" max="1" width="12.28515625" style="1" customWidth="1"/>
    <col min="2" max="2" width="13.5703125" style="1" customWidth="1"/>
    <col min="3" max="3" width="11.7109375" style="1" customWidth="1"/>
    <col min="4" max="4" width="7.7109375" style="1" customWidth="1"/>
    <col min="5" max="5" width="9.42578125" style="1" bestFit="1" customWidth="1"/>
    <col min="6" max="6" width="11.85546875" style="1" customWidth="1"/>
    <col min="7" max="7" width="15.7109375" style="1" customWidth="1"/>
    <col min="8" max="16384" width="9.140625" style="1"/>
  </cols>
  <sheetData>
    <row r="1" spans="1:9" ht="15" customHeight="1" x14ac:dyDescent="0.2">
      <c r="A1" s="116" t="s">
        <v>0</v>
      </c>
      <c r="B1" s="116"/>
      <c r="C1" s="116"/>
      <c r="D1" s="116"/>
      <c r="E1" s="116"/>
      <c r="F1" s="116"/>
      <c r="G1" s="116"/>
      <c r="H1" s="4"/>
      <c r="I1" s="4"/>
    </row>
    <row r="2" spans="1:9" ht="15" customHeight="1" x14ac:dyDescent="0.2">
      <c r="A2" s="116" t="s">
        <v>53</v>
      </c>
      <c r="B2" s="116"/>
      <c r="C2" s="116"/>
      <c r="D2" s="116"/>
      <c r="E2" s="116"/>
      <c r="F2" s="116"/>
      <c r="G2" s="116"/>
      <c r="H2" s="4"/>
      <c r="I2" s="4"/>
    </row>
    <row r="3" spans="1:9" ht="15" customHeight="1" x14ac:dyDescent="0.2">
      <c r="A3" s="116" t="s">
        <v>1</v>
      </c>
      <c r="B3" s="116"/>
      <c r="C3" s="116"/>
      <c r="D3" s="116"/>
      <c r="E3" s="116"/>
      <c r="F3" s="116"/>
      <c r="G3" s="116"/>
      <c r="H3" s="4"/>
      <c r="I3" s="4"/>
    </row>
    <row r="4" spans="1:9" ht="15" customHeight="1" x14ac:dyDescent="0.2"/>
    <row r="5" spans="1:9" ht="15" customHeight="1" x14ac:dyDescent="0.2"/>
    <row r="6" spans="1:9" ht="15" customHeight="1" x14ac:dyDescent="0.2">
      <c r="A6" s="118" t="s">
        <v>70</v>
      </c>
      <c r="B6" s="118"/>
      <c r="C6" s="118"/>
      <c r="D6" s="118"/>
      <c r="E6" s="118"/>
      <c r="F6" s="118"/>
      <c r="G6" s="118"/>
      <c r="H6" s="3"/>
    </row>
    <row r="7" spans="1:9" ht="15" customHeight="1" x14ac:dyDescent="0.2">
      <c r="A7" s="118"/>
      <c r="B7" s="118"/>
      <c r="C7" s="118"/>
      <c r="D7" s="118"/>
      <c r="E7" s="118"/>
      <c r="F7" s="118"/>
      <c r="G7" s="118"/>
      <c r="H7" s="3"/>
    </row>
    <row r="8" spans="1:9" ht="15" customHeight="1" x14ac:dyDescent="0.2">
      <c r="A8" s="118"/>
      <c r="B8" s="118"/>
      <c r="C8" s="118"/>
      <c r="D8" s="118"/>
      <c r="E8" s="118"/>
      <c r="F8" s="118"/>
      <c r="G8" s="118"/>
      <c r="H8" s="3"/>
    </row>
    <row r="9" spans="1:9" ht="15" customHeight="1" x14ac:dyDescent="0.2"/>
    <row r="10" spans="1:9" ht="15" customHeight="1" x14ac:dyDescent="0.2"/>
    <row r="11" spans="1:9" ht="15" customHeight="1" x14ac:dyDescent="0.2">
      <c r="A11" s="117" t="s">
        <v>2</v>
      </c>
      <c r="B11" s="117" t="s">
        <v>3</v>
      </c>
      <c r="C11" s="117" t="s">
        <v>4</v>
      </c>
      <c r="D11" s="117" t="s">
        <v>5</v>
      </c>
      <c r="E11" s="117" t="s">
        <v>6</v>
      </c>
      <c r="F11" s="117" t="s">
        <v>13</v>
      </c>
      <c r="G11" s="117" t="s">
        <v>10</v>
      </c>
    </row>
    <row r="12" spans="1:9" ht="15" customHeight="1" x14ac:dyDescent="0.2">
      <c r="A12" s="117"/>
      <c r="B12" s="117"/>
      <c r="C12" s="117"/>
      <c r="D12" s="117"/>
      <c r="E12" s="117"/>
      <c r="F12" s="117"/>
      <c r="G12" s="117"/>
    </row>
    <row r="13" spans="1:9" ht="15" customHeight="1" x14ac:dyDescent="0.2">
      <c r="A13" s="117"/>
      <c r="B13" s="117"/>
      <c r="C13" s="117"/>
      <c r="D13" s="117"/>
      <c r="E13" s="117"/>
      <c r="F13" s="117"/>
      <c r="G13" s="117"/>
    </row>
    <row r="14" spans="1:9" ht="15" customHeight="1" x14ac:dyDescent="0.2">
      <c r="A14" s="5" t="s">
        <v>61</v>
      </c>
      <c r="B14" s="5" t="s">
        <v>19</v>
      </c>
      <c r="C14" s="5" t="s">
        <v>24</v>
      </c>
      <c r="D14" s="5">
        <v>1</v>
      </c>
      <c r="E14" s="6">
        <v>19000</v>
      </c>
      <c r="F14" s="6"/>
      <c r="G14" s="6">
        <f>E14*D14</f>
        <v>19000</v>
      </c>
    </row>
    <row r="15" spans="1:9" ht="15" customHeight="1" x14ac:dyDescent="0.2">
      <c r="A15" s="16"/>
      <c r="B15" s="14"/>
      <c r="C15" s="14"/>
      <c r="D15" s="14"/>
      <c r="E15" s="14"/>
      <c r="F15" s="77" t="s">
        <v>33</v>
      </c>
      <c r="G15" s="78">
        <f>G14</f>
        <v>19000</v>
      </c>
    </row>
    <row r="16" spans="1:9" ht="15" customHeight="1" x14ac:dyDescent="0.2">
      <c r="A16" s="16"/>
      <c r="B16" s="17"/>
      <c r="C16" s="17"/>
      <c r="D16" s="17"/>
      <c r="E16" s="17"/>
      <c r="F16" s="17"/>
      <c r="G16" s="46"/>
    </row>
    <row r="17" spans="1:8" ht="15" customHeight="1" x14ac:dyDescent="0.2">
      <c r="A17" s="5" t="s">
        <v>60</v>
      </c>
      <c r="B17" s="5" t="s">
        <v>19</v>
      </c>
      <c r="C17" s="5" t="s">
        <v>24</v>
      </c>
      <c r="D17" s="5">
        <v>1</v>
      </c>
      <c r="E17" s="6">
        <v>20300</v>
      </c>
      <c r="F17" s="6"/>
      <c r="G17" s="6">
        <f>E17*D17</f>
        <v>20300</v>
      </c>
    </row>
    <row r="18" spans="1:8" ht="15" customHeight="1" x14ac:dyDescent="0.2">
      <c r="A18" s="16"/>
      <c r="B18" s="15"/>
      <c r="C18" s="14"/>
      <c r="D18" s="14"/>
      <c r="E18" s="14"/>
      <c r="F18" s="77" t="s">
        <v>34</v>
      </c>
      <c r="G18" s="78">
        <f>G17</f>
        <v>20300</v>
      </c>
    </row>
    <row r="19" spans="1:8" ht="15" customHeight="1" x14ac:dyDescent="0.2">
      <c r="A19" s="16"/>
      <c r="B19" s="17"/>
      <c r="C19" s="17"/>
      <c r="D19" s="17"/>
      <c r="E19" s="17"/>
      <c r="F19" s="17"/>
      <c r="G19" s="46"/>
    </row>
    <row r="20" spans="1:8" ht="15" customHeight="1" x14ac:dyDescent="0.2">
      <c r="A20" s="5" t="s">
        <v>59</v>
      </c>
      <c r="B20" s="5" t="s">
        <v>19</v>
      </c>
      <c r="C20" s="5" t="s">
        <v>24</v>
      </c>
      <c r="D20" s="5">
        <v>1</v>
      </c>
      <c r="E20" s="6">
        <v>21300</v>
      </c>
      <c r="F20" s="6"/>
      <c r="G20" s="6">
        <f>E20*D20</f>
        <v>21300</v>
      </c>
    </row>
    <row r="21" spans="1:8" ht="15" customHeight="1" x14ac:dyDescent="0.2">
      <c r="A21" s="20"/>
      <c r="B21" s="15"/>
      <c r="C21" s="14"/>
      <c r="D21" s="14"/>
      <c r="E21" s="14"/>
      <c r="F21" s="77" t="s">
        <v>35</v>
      </c>
      <c r="G21" s="78">
        <f>G20</f>
        <v>21300</v>
      </c>
    </row>
    <row r="22" spans="1:8" ht="15" customHeight="1" x14ac:dyDescent="0.2">
      <c r="A22" s="75"/>
      <c r="B22" s="14"/>
      <c r="C22" s="14"/>
      <c r="D22" s="14"/>
      <c r="E22" s="14"/>
      <c r="F22" s="40"/>
      <c r="G22" s="34"/>
    </row>
    <row r="23" spans="1:8" ht="15" customHeight="1" x14ac:dyDescent="0.2">
      <c r="A23" s="5" t="s">
        <v>58</v>
      </c>
      <c r="B23" s="5" t="s">
        <v>19</v>
      </c>
      <c r="C23" s="5" t="s">
        <v>24</v>
      </c>
      <c r="D23" s="5">
        <v>1</v>
      </c>
      <c r="E23" s="6">
        <v>21900</v>
      </c>
      <c r="F23" s="6"/>
      <c r="G23" s="6">
        <f>D23*E23</f>
        <v>21900</v>
      </c>
    </row>
    <row r="24" spans="1:8" ht="15" customHeight="1" x14ac:dyDescent="0.2">
      <c r="A24" s="75"/>
      <c r="B24" s="57"/>
      <c r="C24" s="57"/>
      <c r="D24" s="57"/>
      <c r="E24" s="57"/>
      <c r="F24" s="79" t="s">
        <v>41</v>
      </c>
      <c r="G24" s="83">
        <f>G23</f>
        <v>21900</v>
      </c>
    </row>
    <row r="25" spans="1:8" ht="15" customHeight="1" x14ac:dyDescent="0.2">
      <c r="A25" s="44"/>
      <c r="B25" s="14"/>
      <c r="C25" s="14"/>
      <c r="D25" s="14"/>
      <c r="E25" s="14"/>
      <c r="F25" s="40"/>
      <c r="G25" s="34"/>
    </row>
    <row r="26" spans="1:8" ht="15" customHeight="1" x14ac:dyDescent="0.2">
      <c r="A26" s="5" t="s">
        <v>56</v>
      </c>
      <c r="B26" s="5" t="s">
        <v>19</v>
      </c>
      <c r="C26" s="5" t="s">
        <v>24</v>
      </c>
      <c r="D26" s="5">
        <v>0</v>
      </c>
      <c r="E26" s="6">
        <v>21900</v>
      </c>
      <c r="F26" s="6"/>
      <c r="G26" s="6">
        <f>E26*D26</f>
        <v>0</v>
      </c>
      <c r="H26" s="72" t="s">
        <v>62</v>
      </c>
    </row>
    <row r="27" spans="1:8" ht="15" customHeight="1" x14ac:dyDescent="0.2">
      <c r="A27" s="75"/>
      <c r="B27" s="15"/>
      <c r="C27" s="14"/>
      <c r="D27" s="14"/>
      <c r="E27" s="14"/>
      <c r="F27" s="77" t="s">
        <v>57</v>
      </c>
      <c r="G27" s="78">
        <f>G26</f>
        <v>0</v>
      </c>
    </row>
    <row r="28" spans="1:8" ht="15" customHeight="1" x14ac:dyDescent="0.2">
      <c r="A28" s="16"/>
      <c r="B28" s="17"/>
      <c r="C28" s="17"/>
      <c r="D28" s="17"/>
      <c r="E28" s="17"/>
      <c r="F28" s="17"/>
      <c r="G28" s="46"/>
    </row>
    <row r="29" spans="1:8" ht="15" customHeight="1" x14ac:dyDescent="0.2">
      <c r="A29" s="32"/>
      <c r="B29" s="19"/>
      <c r="C29" s="19"/>
      <c r="D29" s="19"/>
      <c r="E29" s="19"/>
      <c r="F29" s="33" t="s">
        <v>42</v>
      </c>
      <c r="G29" s="35">
        <f>G27+G15+G18+G21+G24</f>
        <v>82500</v>
      </c>
    </row>
    <row r="30" spans="1:8" x14ac:dyDescent="0.2">
      <c r="A30" s="2"/>
      <c r="B30" s="2"/>
      <c r="C30" s="2"/>
      <c r="D30" s="2"/>
      <c r="E30" s="2"/>
      <c r="F30" s="2"/>
      <c r="G30" s="2"/>
    </row>
    <row r="33" spans="1:7" s="11" customFormat="1" ht="15" customHeight="1" x14ac:dyDescent="0.25"/>
    <row r="39" spans="1:7" s="2" customFormat="1" x14ac:dyDescent="0.2">
      <c r="A39" s="9"/>
      <c r="B39" s="9"/>
      <c r="C39" s="9"/>
      <c r="D39" s="37"/>
      <c r="E39" s="9"/>
      <c r="F39" s="9"/>
      <c r="G39" s="21"/>
    </row>
    <row r="40" spans="1:7" x14ac:dyDescent="0.2">
      <c r="A40" s="8"/>
      <c r="B40" s="8"/>
      <c r="C40" s="8"/>
      <c r="D40" s="8"/>
      <c r="E40" s="8"/>
      <c r="F40" s="8"/>
      <c r="G40" s="8"/>
    </row>
    <row r="41" spans="1:7" x14ac:dyDescent="0.2">
      <c r="A41" s="8"/>
      <c r="B41" s="8"/>
      <c r="C41" s="8"/>
      <c r="D41" s="8"/>
      <c r="E41" s="8"/>
      <c r="F41" s="8"/>
      <c r="G41" s="8"/>
    </row>
  </sheetData>
  <mergeCells count="11">
    <mergeCell ref="E11:E13"/>
    <mergeCell ref="F11:F13"/>
    <mergeCell ref="G11:G13"/>
    <mergeCell ref="A1:G1"/>
    <mergeCell ref="A2:G2"/>
    <mergeCell ref="A3:G3"/>
    <mergeCell ref="A6:G8"/>
    <mergeCell ref="A11:A13"/>
    <mergeCell ref="B11:B13"/>
    <mergeCell ref="C11:C13"/>
    <mergeCell ref="D11:D13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41"/>
  <sheetViews>
    <sheetView workbookViewId="0">
      <selection sqref="A1:G1"/>
    </sheetView>
  </sheetViews>
  <sheetFormatPr defaultRowHeight="12.75" x14ac:dyDescent="0.2"/>
  <cols>
    <col min="1" max="1" width="12.28515625" style="1" customWidth="1"/>
    <col min="2" max="2" width="13.5703125" style="1" customWidth="1"/>
    <col min="3" max="3" width="11.7109375" style="1" customWidth="1"/>
    <col min="4" max="4" width="7.7109375" style="1" customWidth="1"/>
    <col min="5" max="5" width="9.42578125" style="1" bestFit="1" customWidth="1"/>
    <col min="6" max="6" width="11.85546875" style="1" customWidth="1"/>
    <col min="7" max="7" width="15.7109375" style="1" customWidth="1"/>
    <col min="8" max="16384" width="9.140625" style="1"/>
  </cols>
  <sheetData>
    <row r="1" spans="1:9" ht="15" customHeight="1" x14ac:dyDescent="0.2">
      <c r="A1" s="116" t="s">
        <v>0</v>
      </c>
      <c r="B1" s="116"/>
      <c r="C1" s="116"/>
      <c r="D1" s="116"/>
      <c r="E1" s="116"/>
      <c r="F1" s="116"/>
      <c r="G1" s="116"/>
      <c r="H1" s="4"/>
      <c r="I1" s="4"/>
    </row>
    <row r="2" spans="1:9" ht="15" customHeight="1" x14ac:dyDescent="0.2">
      <c r="A2" s="116" t="s">
        <v>30</v>
      </c>
      <c r="B2" s="116"/>
      <c r="C2" s="116"/>
      <c r="D2" s="116"/>
      <c r="E2" s="116"/>
      <c r="F2" s="116"/>
      <c r="G2" s="116"/>
      <c r="H2" s="4"/>
      <c r="I2" s="4"/>
    </row>
    <row r="3" spans="1:9" ht="15" customHeight="1" x14ac:dyDescent="0.2">
      <c r="A3" s="116" t="s">
        <v>1</v>
      </c>
      <c r="B3" s="116"/>
      <c r="C3" s="116"/>
      <c r="D3" s="116"/>
      <c r="E3" s="116"/>
      <c r="F3" s="116"/>
      <c r="G3" s="116"/>
      <c r="H3" s="4"/>
      <c r="I3" s="4"/>
    </row>
    <row r="4" spans="1:9" ht="15" customHeight="1" x14ac:dyDescent="0.2"/>
    <row r="5" spans="1:9" ht="15" customHeight="1" x14ac:dyDescent="0.2"/>
    <row r="6" spans="1:9" ht="15" customHeight="1" x14ac:dyDescent="0.2">
      <c r="A6" s="118" t="s">
        <v>47</v>
      </c>
      <c r="B6" s="118"/>
      <c r="C6" s="118"/>
      <c r="D6" s="118"/>
      <c r="E6" s="118"/>
      <c r="F6" s="118"/>
      <c r="G6" s="118"/>
      <c r="H6" s="3"/>
    </row>
    <row r="7" spans="1:9" ht="15" customHeight="1" x14ac:dyDescent="0.2">
      <c r="A7" s="118"/>
      <c r="B7" s="118"/>
      <c r="C7" s="118"/>
      <c r="D7" s="118"/>
      <c r="E7" s="118"/>
      <c r="F7" s="118"/>
      <c r="G7" s="118"/>
      <c r="H7" s="3"/>
    </row>
    <row r="8" spans="1:9" ht="15" customHeight="1" x14ac:dyDescent="0.2">
      <c r="A8" s="118"/>
      <c r="B8" s="118"/>
      <c r="C8" s="118"/>
      <c r="D8" s="118"/>
      <c r="E8" s="118"/>
      <c r="F8" s="118"/>
      <c r="G8" s="118"/>
      <c r="H8" s="3"/>
    </row>
    <row r="9" spans="1:9" ht="15" customHeight="1" x14ac:dyDescent="0.2"/>
    <row r="10" spans="1:9" ht="15" customHeight="1" x14ac:dyDescent="0.2"/>
    <row r="11" spans="1:9" ht="15" customHeight="1" x14ac:dyDescent="0.2">
      <c r="A11" s="117" t="s">
        <v>2</v>
      </c>
      <c r="B11" s="117" t="s">
        <v>3</v>
      </c>
      <c r="C11" s="117" t="s">
        <v>4</v>
      </c>
      <c r="D11" s="117" t="s">
        <v>5</v>
      </c>
      <c r="E11" s="117" t="s">
        <v>6</v>
      </c>
      <c r="F11" s="117" t="s">
        <v>13</v>
      </c>
      <c r="G11" s="117" t="s">
        <v>10</v>
      </c>
    </row>
    <row r="12" spans="1:9" ht="15" customHeight="1" x14ac:dyDescent="0.2">
      <c r="A12" s="117"/>
      <c r="B12" s="117"/>
      <c r="C12" s="117"/>
      <c r="D12" s="117"/>
      <c r="E12" s="117"/>
      <c r="F12" s="117"/>
      <c r="G12" s="117"/>
    </row>
    <row r="13" spans="1:9" ht="15" customHeight="1" x14ac:dyDescent="0.2">
      <c r="A13" s="117"/>
      <c r="B13" s="117"/>
      <c r="C13" s="117"/>
      <c r="D13" s="117"/>
      <c r="E13" s="117"/>
      <c r="F13" s="117"/>
      <c r="G13" s="117"/>
    </row>
    <row r="14" spans="1:9" ht="15" customHeight="1" x14ac:dyDescent="0.2">
      <c r="A14" s="5" t="s">
        <v>61</v>
      </c>
      <c r="B14" s="5" t="s">
        <v>19</v>
      </c>
      <c r="C14" s="5" t="s">
        <v>24</v>
      </c>
      <c r="D14" s="5">
        <v>2</v>
      </c>
      <c r="E14" s="6">
        <v>19000</v>
      </c>
      <c r="F14" s="6"/>
      <c r="G14" s="6">
        <f>E14*D14</f>
        <v>38000</v>
      </c>
    </row>
    <row r="15" spans="1:9" ht="15" customHeight="1" x14ac:dyDescent="0.2">
      <c r="A15" s="16"/>
      <c r="B15" s="14"/>
      <c r="C15" s="14"/>
      <c r="D15" s="14"/>
      <c r="E15" s="14"/>
      <c r="F15" s="77" t="s">
        <v>33</v>
      </c>
      <c r="G15" s="78">
        <f>G14</f>
        <v>38000</v>
      </c>
    </row>
    <row r="16" spans="1:9" ht="15" customHeight="1" x14ac:dyDescent="0.2">
      <c r="A16" s="16"/>
      <c r="B16" s="17"/>
      <c r="C16" s="17"/>
      <c r="D16" s="17"/>
      <c r="E16" s="17"/>
      <c r="F16" s="17"/>
      <c r="G16" s="46"/>
    </row>
    <row r="17" spans="1:8" ht="15" customHeight="1" x14ac:dyDescent="0.2">
      <c r="A17" s="5" t="s">
        <v>60</v>
      </c>
      <c r="B17" s="5" t="s">
        <v>19</v>
      </c>
      <c r="C17" s="5" t="s">
        <v>24</v>
      </c>
      <c r="D17" s="5">
        <v>1</v>
      </c>
      <c r="E17" s="6">
        <v>20300</v>
      </c>
      <c r="F17" s="6"/>
      <c r="G17" s="6">
        <f>E17*D17</f>
        <v>20300</v>
      </c>
    </row>
    <row r="18" spans="1:8" ht="15" customHeight="1" x14ac:dyDescent="0.2">
      <c r="A18" s="16"/>
      <c r="B18" s="15"/>
      <c r="C18" s="14"/>
      <c r="D18" s="14"/>
      <c r="E18" s="14"/>
      <c r="F18" s="77" t="s">
        <v>34</v>
      </c>
      <c r="G18" s="78">
        <f>G17</f>
        <v>20300</v>
      </c>
    </row>
    <row r="19" spans="1:8" ht="15" customHeight="1" x14ac:dyDescent="0.2">
      <c r="A19" s="16"/>
      <c r="B19" s="17"/>
      <c r="C19" s="17"/>
      <c r="D19" s="17"/>
      <c r="E19" s="17"/>
      <c r="F19" s="17"/>
      <c r="G19" s="46"/>
    </row>
    <row r="20" spans="1:8" ht="15" customHeight="1" x14ac:dyDescent="0.2">
      <c r="A20" s="5" t="s">
        <v>59</v>
      </c>
      <c r="B20" s="5" t="s">
        <v>19</v>
      </c>
      <c r="C20" s="5" t="s">
        <v>24</v>
      </c>
      <c r="D20" s="5">
        <v>1</v>
      </c>
      <c r="E20" s="6">
        <v>21300</v>
      </c>
      <c r="F20" s="6"/>
      <c r="G20" s="6">
        <f>E20*D20</f>
        <v>21300</v>
      </c>
    </row>
    <row r="21" spans="1:8" ht="15" customHeight="1" x14ac:dyDescent="0.2">
      <c r="A21" s="20"/>
      <c r="B21" s="15"/>
      <c r="C21" s="14"/>
      <c r="D21" s="14"/>
      <c r="E21" s="14"/>
      <c r="F21" s="77" t="s">
        <v>35</v>
      </c>
      <c r="G21" s="78">
        <f>G20</f>
        <v>21300</v>
      </c>
    </row>
    <row r="22" spans="1:8" ht="15" customHeight="1" x14ac:dyDescent="0.2">
      <c r="A22" s="75"/>
      <c r="B22" s="14"/>
      <c r="C22" s="14"/>
      <c r="D22" s="14"/>
      <c r="E22" s="14"/>
      <c r="F22" s="40"/>
      <c r="G22" s="34"/>
    </row>
    <row r="23" spans="1:8" ht="15" customHeight="1" x14ac:dyDescent="0.2">
      <c r="A23" s="5" t="s">
        <v>58</v>
      </c>
      <c r="B23" s="5" t="s">
        <v>19</v>
      </c>
      <c r="C23" s="5" t="s">
        <v>24</v>
      </c>
      <c r="D23" s="5">
        <v>0</v>
      </c>
      <c r="E23" s="6">
        <v>21900</v>
      </c>
      <c r="F23" s="6"/>
      <c r="G23" s="6">
        <f>D23*E23/2</f>
        <v>0</v>
      </c>
      <c r="H23" s="72" t="s">
        <v>36</v>
      </c>
    </row>
    <row r="24" spans="1:8" ht="15" customHeight="1" x14ac:dyDescent="0.2">
      <c r="A24" s="75"/>
      <c r="B24" s="57"/>
      <c r="C24" s="57"/>
      <c r="D24" s="57"/>
      <c r="E24" s="57"/>
      <c r="F24" s="79" t="s">
        <v>41</v>
      </c>
      <c r="G24" s="83">
        <f>G23</f>
        <v>0</v>
      </c>
    </row>
    <row r="25" spans="1:8" ht="15" customHeight="1" x14ac:dyDescent="0.2">
      <c r="A25" s="44"/>
      <c r="B25" s="14"/>
      <c r="C25" s="14"/>
      <c r="D25" s="14"/>
      <c r="E25" s="14"/>
      <c r="F25" s="40"/>
      <c r="G25" s="34"/>
    </row>
    <row r="26" spans="1:8" ht="15" customHeight="1" x14ac:dyDescent="0.2">
      <c r="A26" s="5" t="s">
        <v>56</v>
      </c>
      <c r="B26" s="5" t="s">
        <v>19</v>
      </c>
      <c r="C26" s="5" t="s">
        <v>24</v>
      </c>
      <c r="D26" s="5">
        <v>0</v>
      </c>
      <c r="E26" s="6">
        <v>21900</v>
      </c>
      <c r="F26" s="6"/>
      <c r="G26" s="6">
        <f>E26*D26</f>
        <v>0</v>
      </c>
      <c r="H26" s="72" t="s">
        <v>62</v>
      </c>
    </row>
    <row r="27" spans="1:8" ht="15" customHeight="1" x14ac:dyDescent="0.2">
      <c r="A27" s="28"/>
      <c r="B27" s="15"/>
      <c r="C27" s="14"/>
      <c r="D27" s="14"/>
      <c r="E27" s="14"/>
      <c r="F27" s="77" t="s">
        <v>57</v>
      </c>
      <c r="G27" s="78">
        <f>G26</f>
        <v>0</v>
      </c>
    </row>
    <row r="28" spans="1:8" ht="15" customHeight="1" x14ac:dyDescent="0.2">
      <c r="A28" s="122"/>
      <c r="B28" s="123"/>
      <c r="C28" s="123"/>
      <c r="D28" s="123"/>
      <c r="E28" s="123"/>
      <c r="F28" s="123"/>
      <c r="G28" s="124"/>
    </row>
    <row r="29" spans="1:8" ht="15" customHeight="1" x14ac:dyDescent="0.2">
      <c r="A29" s="32"/>
      <c r="B29" s="19"/>
      <c r="C29" s="19"/>
      <c r="D29" s="19"/>
      <c r="E29" s="19"/>
      <c r="F29" s="33" t="s">
        <v>42</v>
      </c>
      <c r="G29" s="31">
        <f>G27+G15+G18+G21+G24</f>
        <v>79600</v>
      </c>
    </row>
    <row r="30" spans="1:8" x14ac:dyDescent="0.2">
      <c r="A30" s="2"/>
      <c r="B30" s="2"/>
      <c r="C30" s="2"/>
      <c r="D30" s="2"/>
      <c r="E30" s="2"/>
      <c r="F30" s="2"/>
      <c r="G30" s="2"/>
    </row>
    <row r="33" spans="1:7" s="11" customFormat="1" ht="15" customHeight="1" x14ac:dyDescent="0.25"/>
    <row r="39" spans="1:7" s="2" customFormat="1" x14ac:dyDescent="0.2">
      <c r="A39" s="9"/>
      <c r="B39" s="9"/>
      <c r="C39" s="9"/>
      <c r="D39" s="37"/>
      <c r="E39" s="9"/>
      <c r="F39" s="9"/>
      <c r="G39" s="21"/>
    </row>
    <row r="40" spans="1:7" x14ac:dyDescent="0.2">
      <c r="A40" s="8"/>
      <c r="B40" s="8"/>
      <c r="C40" s="8"/>
      <c r="D40" s="8"/>
      <c r="E40" s="8"/>
      <c r="F40" s="8"/>
      <c r="G40" s="8"/>
    </row>
    <row r="41" spans="1:7" x14ac:dyDescent="0.2">
      <c r="A41" s="8"/>
      <c r="B41" s="8"/>
      <c r="C41" s="8"/>
      <c r="D41" s="8"/>
      <c r="E41" s="8"/>
      <c r="F41" s="8"/>
      <c r="G41" s="8"/>
    </row>
  </sheetData>
  <mergeCells count="12">
    <mergeCell ref="E11:E13"/>
    <mergeCell ref="F11:F13"/>
    <mergeCell ref="G11:G13"/>
    <mergeCell ref="A28:G28"/>
    <mergeCell ref="A1:G1"/>
    <mergeCell ref="A2:G2"/>
    <mergeCell ref="A3:G3"/>
    <mergeCell ref="A6:G8"/>
    <mergeCell ref="A11:A13"/>
    <mergeCell ref="B11:B13"/>
    <mergeCell ref="C11:C13"/>
    <mergeCell ref="D11:D13"/>
  </mergeCells>
  <printOptions horizontalCentered="1"/>
  <pageMargins left="0.25" right="0.25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I41"/>
  <sheetViews>
    <sheetView workbookViewId="0">
      <selection activeCell="G29" sqref="G29"/>
    </sheetView>
  </sheetViews>
  <sheetFormatPr defaultRowHeight="12.75" x14ac:dyDescent="0.2"/>
  <cols>
    <col min="1" max="1" width="12.28515625" style="1" customWidth="1"/>
    <col min="2" max="2" width="13.5703125" style="1" customWidth="1"/>
    <col min="3" max="3" width="11.7109375" style="1" customWidth="1"/>
    <col min="4" max="4" width="7.7109375" style="1" customWidth="1"/>
    <col min="5" max="5" width="9.42578125" style="1" bestFit="1" customWidth="1"/>
    <col min="6" max="6" width="11.85546875" style="1" customWidth="1"/>
    <col min="7" max="7" width="15.7109375" style="1" customWidth="1"/>
    <col min="8" max="16384" width="9.140625" style="1"/>
  </cols>
  <sheetData>
    <row r="1" spans="1:9" ht="14.25" customHeight="1" x14ac:dyDescent="0.2">
      <c r="A1" s="116" t="s">
        <v>0</v>
      </c>
      <c r="B1" s="116"/>
      <c r="C1" s="116"/>
      <c r="D1" s="116"/>
      <c r="E1" s="116"/>
      <c r="F1" s="116"/>
      <c r="G1" s="116"/>
      <c r="H1" s="4"/>
      <c r="I1" s="4"/>
    </row>
    <row r="2" spans="1:9" ht="14.25" customHeight="1" x14ac:dyDescent="0.2">
      <c r="A2" s="116" t="s">
        <v>31</v>
      </c>
      <c r="B2" s="116"/>
      <c r="C2" s="116"/>
      <c r="D2" s="116"/>
      <c r="E2" s="116"/>
      <c r="F2" s="116"/>
      <c r="G2" s="116"/>
      <c r="H2" s="4"/>
      <c r="I2" s="4"/>
    </row>
    <row r="3" spans="1:9" ht="14.25" customHeight="1" x14ac:dyDescent="0.2">
      <c r="A3" s="116" t="s">
        <v>1</v>
      </c>
      <c r="B3" s="116"/>
      <c r="C3" s="116"/>
      <c r="D3" s="116"/>
      <c r="E3" s="116"/>
      <c r="F3" s="116"/>
      <c r="G3" s="116"/>
      <c r="H3" s="4"/>
      <c r="I3" s="4"/>
    </row>
    <row r="4" spans="1:9" ht="14.25" customHeight="1" x14ac:dyDescent="0.2"/>
    <row r="5" spans="1:9" ht="14.25" customHeight="1" x14ac:dyDescent="0.2"/>
    <row r="6" spans="1:9" ht="14.25" customHeight="1" x14ac:dyDescent="0.2">
      <c r="A6" s="118" t="s">
        <v>48</v>
      </c>
      <c r="B6" s="118"/>
      <c r="C6" s="118"/>
      <c r="D6" s="118"/>
      <c r="E6" s="118"/>
      <c r="F6" s="118"/>
      <c r="G6" s="118"/>
      <c r="H6" s="3"/>
    </row>
    <row r="7" spans="1:9" ht="14.25" customHeight="1" x14ac:dyDescent="0.2">
      <c r="A7" s="118"/>
      <c r="B7" s="118"/>
      <c r="C7" s="118"/>
      <c r="D7" s="118"/>
      <c r="E7" s="118"/>
      <c r="F7" s="118"/>
      <c r="G7" s="118"/>
      <c r="H7" s="3"/>
    </row>
    <row r="8" spans="1:9" ht="14.25" customHeight="1" x14ac:dyDescent="0.2">
      <c r="A8" s="118"/>
      <c r="B8" s="118"/>
      <c r="C8" s="118"/>
      <c r="D8" s="118"/>
      <c r="E8" s="118"/>
      <c r="F8" s="118"/>
      <c r="G8" s="118"/>
      <c r="H8" s="3"/>
    </row>
    <row r="9" spans="1:9" ht="14.25" customHeight="1" x14ac:dyDescent="0.2"/>
    <row r="10" spans="1:9" ht="14.25" customHeight="1" x14ac:dyDescent="0.2"/>
    <row r="11" spans="1:9" ht="14.25" customHeight="1" x14ac:dyDescent="0.2">
      <c r="A11" s="117" t="s">
        <v>2</v>
      </c>
      <c r="B11" s="117" t="s">
        <v>3</v>
      </c>
      <c r="C11" s="117" t="s">
        <v>4</v>
      </c>
      <c r="D11" s="117" t="s">
        <v>5</v>
      </c>
      <c r="E11" s="117" t="s">
        <v>6</v>
      </c>
      <c r="F11" s="117" t="s">
        <v>13</v>
      </c>
      <c r="G11" s="117" t="s">
        <v>10</v>
      </c>
    </row>
    <row r="12" spans="1:9" ht="14.25" customHeight="1" x14ac:dyDescent="0.2">
      <c r="A12" s="117"/>
      <c r="B12" s="117"/>
      <c r="C12" s="117"/>
      <c r="D12" s="117"/>
      <c r="E12" s="117"/>
      <c r="F12" s="117"/>
      <c r="G12" s="117"/>
    </row>
    <row r="13" spans="1:9" ht="14.25" customHeight="1" x14ac:dyDescent="0.2">
      <c r="A13" s="117"/>
      <c r="B13" s="117"/>
      <c r="C13" s="117"/>
      <c r="D13" s="117"/>
      <c r="E13" s="117"/>
      <c r="F13" s="117"/>
      <c r="G13" s="117"/>
    </row>
    <row r="14" spans="1:9" ht="14.25" customHeight="1" x14ac:dyDescent="0.2">
      <c r="A14" s="5" t="s">
        <v>61</v>
      </c>
      <c r="B14" s="5" t="s">
        <v>19</v>
      </c>
      <c r="C14" s="5" t="s">
        <v>24</v>
      </c>
      <c r="D14" s="5">
        <v>2</v>
      </c>
      <c r="E14" s="6">
        <v>19000</v>
      </c>
      <c r="F14" s="6"/>
      <c r="G14" s="6">
        <f>E14*D14</f>
        <v>38000</v>
      </c>
    </row>
    <row r="15" spans="1:9" ht="14.25" customHeight="1" x14ac:dyDescent="0.2">
      <c r="A15" s="16"/>
      <c r="B15" s="14"/>
      <c r="C15" s="14"/>
      <c r="D15" s="14"/>
      <c r="E15" s="14"/>
      <c r="F15" s="77" t="s">
        <v>33</v>
      </c>
      <c r="G15" s="78">
        <f>G14</f>
        <v>38000</v>
      </c>
    </row>
    <row r="16" spans="1:9" ht="14.25" customHeight="1" x14ac:dyDescent="0.2">
      <c r="A16" s="16"/>
      <c r="B16" s="17"/>
      <c r="C16" s="17"/>
      <c r="D16" s="17"/>
      <c r="E16" s="17"/>
      <c r="F16" s="17"/>
      <c r="G16" s="46"/>
    </row>
    <row r="17" spans="1:8" ht="14.25" customHeight="1" x14ac:dyDescent="0.2">
      <c r="A17" s="5" t="s">
        <v>60</v>
      </c>
      <c r="B17" s="5" t="s">
        <v>19</v>
      </c>
      <c r="C17" s="5" t="s">
        <v>24</v>
      </c>
      <c r="D17" s="5">
        <v>2</v>
      </c>
      <c r="E17" s="6">
        <v>20300</v>
      </c>
      <c r="F17" s="6"/>
      <c r="G17" s="6">
        <f>E17*D17</f>
        <v>40600</v>
      </c>
    </row>
    <row r="18" spans="1:8" ht="14.25" customHeight="1" x14ac:dyDescent="0.2">
      <c r="A18" s="16"/>
      <c r="B18" s="15"/>
      <c r="C18" s="14"/>
      <c r="D18" s="14"/>
      <c r="E18" s="14"/>
      <c r="F18" s="77" t="s">
        <v>34</v>
      </c>
      <c r="G18" s="78">
        <f>G17</f>
        <v>40600</v>
      </c>
    </row>
    <row r="19" spans="1:8" ht="14.25" customHeight="1" x14ac:dyDescent="0.2">
      <c r="A19" s="16"/>
      <c r="B19" s="17"/>
      <c r="C19" s="17"/>
      <c r="D19" s="17"/>
      <c r="E19" s="17"/>
      <c r="F19" s="17"/>
      <c r="G19" s="46"/>
    </row>
    <row r="20" spans="1:8" ht="14.25" customHeight="1" x14ac:dyDescent="0.2">
      <c r="A20" s="5" t="s">
        <v>59</v>
      </c>
      <c r="B20" s="5" t="s">
        <v>19</v>
      </c>
      <c r="C20" s="5" t="s">
        <v>24</v>
      </c>
      <c r="D20" s="5">
        <v>2</v>
      </c>
      <c r="E20" s="6">
        <v>21300</v>
      </c>
      <c r="F20" s="6"/>
      <c r="G20" s="6">
        <f>E20*D20</f>
        <v>42600</v>
      </c>
    </row>
    <row r="21" spans="1:8" ht="14.25" customHeight="1" x14ac:dyDescent="0.2">
      <c r="A21" s="20"/>
      <c r="B21" s="15"/>
      <c r="C21" s="14"/>
      <c r="D21" s="14"/>
      <c r="E21" s="14"/>
      <c r="F21" s="77" t="s">
        <v>35</v>
      </c>
      <c r="G21" s="78">
        <f>G20</f>
        <v>42600</v>
      </c>
    </row>
    <row r="22" spans="1:8" ht="15" customHeight="1" x14ac:dyDescent="0.2">
      <c r="A22" s="75"/>
      <c r="B22" s="14"/>
      <c r="C22" s="14"/>
      <c r="D22" s="14"/>
      <c r="E22" s="14"/>
      <c r="F22" s="40"/>
      <c r="G22" s="34"/>
    </row>
    <row r="23" spans="1:8" ht="15" customHeight="1" x14ac:dyDescent="0.2">
      <c r="A23" s="5" t="s">
        <v>58</v>
      </c>
      <c r="B23" s="5" t="s">
        <v>19</v>
      </c>
      <c r="C23" s="5" t="s">
        <v>24</v>
      </c>
      <c r="D23" s="5">
        <v>2</v>
      </c>
      <c r="E23" s="6">
        <v>21900</v>
      </c>
      <c r="F23" s="6"/>
      <c r="G23" s="6">
        <f>D23*E23</f>
        <v>43800</v>
      </c>
    </row>
    <row r="24" spans="1:8" ht="15" customHeight="1" x14ac:dyDescent="0.2">
      <c r="A24" s="75"/>
      <c r="B24" s="57"/>
      <c r="C24" s="57"/>
      <c r="D24" s="57"/>
      <c r="E24" s="57"/>
      <c r="F24" s="79" t="s">
        <v>41</v>
      </c>
      <c r="G24" s="83">
        <f>G23</f>
        <v>43800</v>
      </c>
    </row>
    <row r="25" spans="1:8" ht="15" customHeight="1" x14ac:dyDescent="0.2">
      <c r="A25" s="44"/>
      <c r="B25" s="14"/>
      <c r="C25" s="14"/>
      <c r="D25" s="14"/>
      <c r="E25" s="14"/>
      <c r="F25" s="40"/>
      <c r="G25" s="34"/>
    </row>
    <row r="26" spans="1:8" ht="14.25" customHeight="1" x14ac:dyDescent="0.2">
      <c r="A26" s="5" t="s">
        <v>56</v>
      </c>
      <c r="B26" s="5" t="s">
        <v>19</v>
      </c>
      <c r="C26" s="5" t="s">
        <v>24</v>
      </c>
      <c r="D26" s="5">
        <v>1.5</v>
      </c>
      <c r="E26" s="6">
        <v>21900</v>
      </c>
      <c r="F26" s="6"/>
      <c r="G26" s="6">
        <f>E26*D26</f>
        <v>32850</v>
      </c>
      <c r="H26" s="72" t="s">
        <v>36</v>
      </c>
    </row>
    <row r="27" spans="1:8" ht="14.25" customHeight="1" x14ac:dyDescent="0.2">
      <c r="A27" s="75"/>
      <c r="B27" s="15"/>
      <c r="C27" s="14"/>
      <c r="D27" s="14"/>
      <c r="E27" s="14"/>
      <c r="F27" s="77" t="s">
        <v>57</v>
      </c>
      <c r="G27" s="78">
        <f>G26</f>
        <v>32850</v>
      </c>
    </row>
    <row r="28" spans="1:8" ht="14.25" customHeight="1" x14ac:dyDescent="0.2">
      <c r="A28" s="16"/>
      <c r="B28" s="17"/>
      <c r="C28" s="17"/>
      <c r="D28" s="17"/>
      <c r="E28" s="17"/>
      <c r="F28" s="17"/>
      <c r="G28" s="46"/>
    </row>
    <row r="29" spans="1:8" ht="14.25" customHeight="1" x14ac:dyDescent="0.2">
      <c r="A29" s="32"/>
      <c r="B29" s="19"/>
      <c r="C29" s="19"/>
      <c r="D29" s="19"/>
      <c r="E29" s="19"/>
      <c r="F29" s="33" t="s">
        <v>42</v>
      </c>
      <c r="G29" s="31">
        <f>G27+G15+G18+G21+G24</f>
        <v>197850</v>
      </c>
    </row>
    <row r="30" spans="1:8" x14ac:dyDescent="0.2">
      <c r="A30" s="2"/>
      <c r="B30" s="2"/>
      <c r="C30" s="2"/>
      <c r="D30" s="2"/>
      <c r="E30" s="2"/>
      <c r="F30" s="2"/>
      <c r="G30" s="2"/>
    </row>
    <row r="33" spans="1:7" s="11" customFormat="1" ht="15" customHeight="1" x14ac:dyDescent="0.25"/>
    <row r="39" spans="1:7" s="2" customFormat="1" x14ac:dyDescent="0.2">
      <c r="A39" s="9"/>
      <c r="B39" s="9"/>
      <c r="C39" s="9"/>
      <c r="D39" s="37"/>
      <c r="E39" s="9"/>
      <c r="F39" s="9"/>
      <c r="G39" s="21"/>
    </row>
    <row r="40" spans="1:7" x14ac:dyDescent="0.2">
      <c r="A40" s="8"/>
      <c r="B40" s="8"/>
      <c r="C40" s="8"/>
      <c r="D40" s="8"/>
      <c r="E40" s="8"/>
      <c r="F40" s="8"/>
      <c r="G40" s="8"/>
    </row>
    <row r="41" spans="1:7" x14ac:dyDescent="0.2">
      <c r="A41" s="8"/>
      <c r="B41" s="8"/>
      <c r="C41" s="8"/>
      <c r="D41" s="8"/>
      <c r="E41" s="8"/>
      <c r="F41" s="8"/>
      <c r="G41" s="8"/>
    </row>
  </sheetData>
  <mergeCells count="11">
    <mergeCell ref="E11:E13"/>
    <mergeCell ref="F11:F13"/>
    <mergeCell ref="G11:G13"/>
    <mergeCell ref="A1:G1"/>
    <mergeCell ref="A2:G2"/>
    <mergeCell ref="A3:G3"/>
    <mergeCell ref="A6:G8"/>
    <mergeCell ref="A11:A13"/>
    <mergeCell ref="B11:B13"/>
    <mergeCell ref="C11:C13"/>
    <mergeCell ref="D11:D13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I41"/>
  <sheetViews>
    <sheetView workbookViewId="0">
      <selection sqref="A1:G1"/>
    </sheetView>
  </sheetViews>
  <sheetFormatPr defaultRowHeight="12.75" x14ac:dyDescent="0.2"/>
  <cols>
    <col min="1" max="1" width="12.28515625" style="1" customWidth="1"/>
    <col min="2" max="2" width="13.5703125" style="1" customWidth="1"/>
    <col min="3" max="3" width="11.7109375" style="1" customWidth="1"/>
    <col min="4" max="4" width="7.7109375" style="1" customWidth="1"/>
    <col min="5" max="5" width="9.42578125" style="1" bestFit="1" customWidth="1"/>
    <col min="6" max="6" width="11.85546875" style="1" customWidth="1"/>
    <col min="7" max="7" width="15.7109375" style="1" customWidth="1"/>
    <col min="8" max="16384" width="9.140625" style="1"/>
  </cols>
  <sheetData>
    <row r="1" spans="1:9" ht="15" customHeight="1" x14ac:dyDescent="0.2">
      <c r="A1" s="116" t="s">
        <v>0</v>
      </c>
      <c r="B1" s="116"/>
      <c r="C1" s="116"/>
      <c r="D1" s="116"/>
      <c r="E1" s="116"/>
      <c r="F1" s="116"/>
      <c r="G1" s="116"/>
      <c r="H1" s="4"/>
      <c r="I1" s="4"/>
    </row>
    <row r="2" spans="1:9" ht="15" customHeight="1" x14ac:dyDescent="0.2">
      <c r="A2" s="116" t="s">
        <v>54</v>
      </c>
      <c r="B2" s="116"/>
      <c r="C2" s="116"/>
      <c r="D2" s="116"/>
      <c r="E2" s="116"/>
      <c r="F2" s="116"/>
      <c r="G2" s="116"/>
      <c r="H2" s="4"/>
      <c r="I2" s="4"/>
    </row>
    <row r="3" spans="1:9" ht="15" customHeight="1" x14ac:dyDescent="0.2">
      <c r="A3" s="116" t="s">
        <v>1</v>
      </c>
      <c r="B3" s="116"/>
      <c r="C3" s="116"/>
      <c r="D3" s="116"/>
      <c r="E3" s="116"/>
      <c r="F3" s="116"/>
      <c r="G3" s="116"/>
      <c r="H3" s="4"/>
      <c r="I3" s="4"/>
    </row>
    <row r="4" spans="1:9" ht="15" customHeight="1" x14ac:dyDescent="0.2"/>
    <row r="5" spans="1:9" ht="15" customHeight="1" x14ac:dyDescent="0.2"/>
    <row r="6" spans="1:9" ht="15" customHeight="1" x14ac:dyDescent="0.2">
      <c r="A6" s="118" t="s">
        <v>71</v>
      </c>
      <c r="B6" s="118"/>
      <c r="C6" s="118"/>
      <c r="D6" s="118"/>
      <c r="E6" s="118"/>
      <c r="F6" s="118"/>
      <c r="G6" s="118"/>
      <c r="H6" s="3"/>
    </row>
    <row r="7" spans="1:9" ht="15" customHeight="1" x14ac:dyDescent="0.2">
      <c r="A7" s="118"/>
      <c r="B7" s="118"/>
      <c r="C7" s="118"/>
      <c r="D7" s="118"/>
      <c r="E7" s="118"/>
      <c r="F7" s="118"/>
      <c r="G7" s="118"/>
      <c r="H7" s="3"/>
    </row>
    <row r="8" spans="1:9" ht="15" customHeight="1" x14ac:dyDescent="0.2">
      <c r="A8" s="118"/>
      <c r="B8" s="118"/>
      <c r="C8" s="118"/>
      <c r="D8" s="118"/>
      <c r="E8" s="118"/>
      <c r="F8" s="118"/>
      <c r="G8" s="118"/>
      <c r="H8" s="3"/>
    </row>
    <row r="9" spans="1:9" ht="15" customHeight="1" x14ac:dyDescent="0.2"/>
    <row r="10" spans="1:9" ht="15" customHeight="1" x14ac:dyDescent="0.2"/>
    <row r="11" spans="1:9" ht="15" customHeight="1" x14ac:dyDescent="0.2">
      <c r="A11" s="119" t="s">
        <v>2</v>
      </c>
      <c r="B11" s="119" t="s">
        <v>3</v>
      </c>
      <c r="C11" s="119" t="s">
        <v>4</v>
      </c>
      <c r="D11" s="119" t="s">
        <v>5</v>
      </c>
      <c r="E11" s="119" t="s">
        <v>6</v>
      </c>
      <c r="F11" s="119" t="s">
        <v>13</v>
      </c>
      <c r="G11" s="119" t="s">
        <v>10</v>
      </c>
    </row>
    <row r="12" spans="1:9" ht="15" customHeight="1" x14ac:dyDescent="0.2">
      <c r="A12" s="120"/>
      <c r="B12" s="120"/>
      <c r="C12" s="120"/>
      <c r="D12" s="120"/>
      <c r="E12" s="120"/>
      <c r="F12" s="120"/>
      <c r="G12" s="120"/>
    </row>
    <row r="13" spans="1:9" ht="15" customHeight="1" x14ac:dyDescent="0.2">
      <c r="A13" s="121"/>
      <c r="B13" s="121"/>
      <c r="C13" s="121"/>
      <c r="D13" s="121"/>
      <c r="E13" s="121"/>
      <c r="F13" s="121"/>
      <c r="G13" s="121"/>
    </row>
    <row r="14" spans="1:9" ht="15" customHeight="1" x14ac:dyDescent="0.2">
      <c r="A14" s="5" t="s">
        <v>61</v>
      </c>
      <c r="B14" s="5" t="s">
        <v>19</v>
      </c>
      <c r="C14" s="5" t="s">
        <v>24</v>
      </c>
      <c r="D14" s="5">
        <v>86</v>
      </c>
      <c r="E14" s="6">
        <v>19000</v>
      </c>
      <c r="F14" s="6"/>
      <c r="G14" s="6">
        <f>E14*D14</f>
        <v>1634000</v>
      </c>
    </row>
    <row r="15" spans="1:9" ht="15" customHeight="1" x14ac:dyDescent="0.2">
      <c r="A15" s="16"/>
      <c r="B15" s="76"/>
      <c r="C15" s="76"/>
      <c r="D15" s="76"/>
      <c r="E15" s="24"/>
      <c r="F15" s="77" t="s">
        <v>33</v>
      </c>
      <c r="G15" s="85">
        <f>G14</f>
        <v>1634000</v>
      </c>
    </row>
    <row r="16" spans="1:9" ht="15" customHeight="1" x14ac:dyDescent="0.2">
      <c r="A16" s="16"/>
      <c r="B16" s="17"/>
      <c r="C16" s="17"/>
      <c r="D16" s="17"/>
      <c r="E16" s="17"/>
      <c r="F16" s="17"/>
      <c r="G16" s="46"/>
    </row>
    <row r="17" spans="1:7" ht="15" customHeight="1" x14ac:dyDescent="0.2">
      <c r="A17" s="5" t="s">
        <v>60</v>
      </c>
      <c r="B17" s="5" t="s">
        <v>19</v>
      </c>
      <c r="C17" s="5" t="s">
        <v>24</v>
      </c>
      <c r="D17" s="5">
        <v>84</v>
      </c>
      <c r="E17" s="6">
        <v>20300</v>
      </c>
      <c r="F17" s="6"/>
      <c r="G17" s="6">
        <f>E17*D17</f>
        <v>1705200</v>
      </c>
    </row>
    <row r="18" spans="1:7" ht="15" customHeight="1" x14ac:dyDescent="0.2">
      <c r="A18" s="16"/>
      <c r="B18" s="76"/>
      <c r="C18" s="76"/>
      <c r="D18" s="76"/>
      <c r="E18" s="24"/>
      <c r="F18" s="77" t="s">
        <v>34</v>
      </c>
      <c r="G18" s="85">
        <f>G17</f>
        <v>1705200</v>
      </c>
    </row>
    <row r="19" spans="1:7" ht="15" customHeight="1" x14ac:dyDescent="0.2">
      <c r="A19" s="16"/>
      <c r="B19" s="17"/>
      <c r="C19" s="17"/>
      <c r="D19" s="17"/>
      <c r="E19" s="17"/>
      <c r="F19" s="17"/>
      <c r="G19" s="46"/>
    </row>
    <row r="20" spans="1:7" ht="15" customHeight="1" x14ac:dyDescent="0.2">
      <c r="A20" s="5" t="s">
        <v>59</v>
      </c>
      <c r="B20" s="5" t="s">
        <v>19</v>
      </c>
      <c r="C20" s="5" t="s">
        <v>24</v>
      </c>
      <c r="D20" s="5">
        <v>83</v>
      </c>
      <c r="E20" s="6">
        <v>21300</v>
      </c>
      <c r="F20" s="6"/>
      <c r="G20" s="6">
        <f>E20*D20</f>
        <v>1767900</v>
      </c>
    </row>
    <row r="21" spans="1:7" ht="15" customHeight="1" x14ac:dyDescent="0.2">
      <c r="A21" s="20"/>
      <c r="B21" s="17"/>
      <c r="C21" s="17"/>
      <c r="D21" s="17"/>
      <c r="E21" s="17"/>
      <c r="F21" s="77" t="s">
        <v>35</v>
      </c>
      <c r="G21" s="85">
        <f>G20</f>
        <v>1767900</v>
      </c>
    </row>
    <row r="22" spans="1:7" ht="15" customHeight="1" x14ac:dyDescent="0.2">
      <c r="A22" s="75"/>
      <c r="B22" s="14"/>
      <c r="C22" s="14"/>
      <c r="D22" s="14"/>
      <c r="E22" s="14"/>
      <c r="F22" s="40"/>
      <c r="G22" s="34"/>
    </row>
    <row r="23" spans="1:7" ht="15" customHeight="1" x14ac:dyDescent="0.2">
      <c r="A23" s="5" t="s">
        <v>58</v>
      </c>
      <c r="B23" s="5" t="s">
        <v>19</v>
      </c>
      <c r="C23" s="5" t="s">
        <v>24</v>
      </c>
      <c r="D23" s="5">
        <v>86.5</v>
      </c>
      <c r="E23" s="6">
        <v>21900</v>
      </c>
      <c r="F23" s="6"/>
      <c r="G23" s="6">
        <f>D23*E23</f>
        <v>1894350</v>
      </c>
    </row>
    <row r="24" spans="1:7" ht="15" customHeight="1" x14ac:dyDescent="0.2">
      <c r="A24" s="75"/>
      <c r="B24" s="57"/>
      <c r="C24" s="57"/>
      <c r="D24" s="57"/>
      <c r="E24" s="57"/>
      <c r="F24" s="79" t="s">
        <v>41</v>
      </c>
      <c r="G24" s="83">
        <f>G23</f>
        <v>1894350</v>
      </c>
    </row>
    <row r="25" spans="1:7" ht="15" customHeight="1" x14ac:dyDescent="0.2">
      <c r="A25" s="44"/>
      <c r="B25" s="14"/>
      <c r="C25" s="14"/>
      <c r="D25" s="14"/>
      <c r="E25" s="14"/>
      <c r="F25" s="40"/>
      <c r="G25" s="34"/>
    </row>
    <row r="26" spans="1:7" ht="15" customHeight="1" x14ac:dyDescent="0.2">
      <c r="A26" s="5" t="s">
        <v>56</v>
      </c>
      <c r="B26" s="5" t="s">
        <v>19</v>
      </c>
      <c r="C26" s="5" t="s">
        <v>24</v>
      </c>
      <c r="D26" s="5">
        <v>92</v>
      </c>
      <c r="E26" s="6">
        <v>21900</v>
      </c>
      <c r="F26" s="6"/>
      <c r="G26" s="6">
        <f>E26*D26</f>
        <v>2014800</v>
      </c>
    </row>
    <row r="27" spans="1:7" ht="15" customHeight="1" x14ac:dyDescent="0.2">
      <c r="A27" s="75"/>
      <c r="B27" s="76"/>
      <c r="C27" s="76"/>
      <c r="D27" s="76"/>
      <c r="E27" s="24"/>
      <c r="F27" s="77" t="s">
        <v>57</v>
      </c>
      <c r="G27" s="85">
        <f>G26</f>
        <v>2014800</v>
      </c>
    </row>
    <row r="28" spans="1:7" ht="15" customHeight="1" x14ac:dyDescent="0.2">
      <c r="A28" s="16"/>
      <c r="B28" s="17"/>
      <c r="C28" s="17"/>
      <c r="D28" s="17"/>
      <c r="E28" s="17"/>
      <c r="F28" s="17"/>
      <c r="G28" s="46"/>
    </row>
    <row r="29" spans="1:7" ht="15" customHeight="1" x14ac:dyDescent="0.2">
      <c r="A29" s="32"/>
      <c r="B29" s="19"/>
      <c r="C29" s="19"/>
      <c r="D29" s="19"/>
      <c r="E29" s="19"/>
      <c r="F29" s="33" t="s">
        <v>42</v>
      </c>
      <c r="G29" s="31">
        <f>G27+G15+G18+G21+G24</f>
        <v>9016250</v>
      </c>
    </row>
    <row r="30" spans="1:7" x14ac:dyDescent="0.2">
      <c r="A30" s="2"/>
      <c r="B30" s="2"/>
      <c r="C30" s="2"/>
      <c r="D30" s="2"/>
      <c r="E30" s="2"/>
      <c r="F30" s="2"/>
      <c r="G30" s="2"/>
    </row>
    <row r="33" spans="1:7" s="11" customFormat="1" x14ac:dyDescent="0.25"/>
    <row r="39" spans="1:7" s="2" customFormat="1" x14ac:dyDescent="0.2">
      <c r="A39" s="9"/>
      <c r="B39" s="9"/>
      <c r="C39" s="9"/>
      <c r="D39" s="37"/>
      <c r="E39" s="9"/>
      <c r="F39" s="9"/>
      <c r="G39" s="21"/>
    </row>
    <row r="40" spans="1:7" x14ac:dyDescent="0.2">
      <c r="A40" s="8"/>
      <c r="B40" s="8"/>
      <c r="C40" s="8"/>
      <c r="D40" s="8"/>
      <c r="E40" s="8"/>
      <c r="F40" s="8"/>
      <c r="G40" s="8"/>
    </row>
    <row r="41" spans="1:7" x14ac:dyDescent="0.2">
      <c r="A41" s="8"/>
      <c r="B41" s="8"/>
      <c r="C41" s="8"/>
      <c r="D41" s="8"/>
      <c r="E41" s="8"/>
      <c r="F41" s="8"/>
      <c r="G41" s="8"/>
    </row>
  </sheetData>
  <mergeCells count="11">
    <mergeCell ref="E11:E13"/>
    <mergeCell ref="F11:F13"/>
    <mergeCell ref="G11:G13"/>
    <mergeCell ref="A1:G1"/>
    <mergeCell ref="A2:G2"/>
    <mergeCell ref="A3:G3"/>
    <mergeCell ref="A6:G8"/>
    <mergeCell ref="A11:A13"/>
    <mergeCell ref="B11:B13"/>
    <mergeCell ref="C11:C13"/>
    <mergeCell ref="D11:D13"/>
  </mergeCell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K50"/>
  <sheetViews>
    <sheetView workbookViewId="0">
      <selection activeCell="F31" sqref="F31"/>
    </sheetView>
  </sheetViews>
  <sheetFormatPr defaultColWidth="9.140625" defaultRowHeight="12.75" x14ac:dyDescent="0.2"/>
  <cols>
    <col min="1" max="1" width="13.7109375" style="1" customWidth="1"/>
    <col min="2" max="4" width="15.7109375" style="1" customWidth="1"/>
    <col min="5" max="6" width="15.7109375" style="74" customWidth="1"/>
    <col min="7" max="8" width="15.7109375" style="102" customWidth="1"/>
    <col min="9" max="9" width="13.7109375" style="8" customWidth="1"/>
    <col min="10" max="16384" width="9.140625" style="8"/>
  </cols>
  <sheetData>
    <row r="1" spans="1:11" ht="15" customHeight="1" x14ac:dyDescent="0.2"/>
    <row r="2" spans="1:11" ht="15" customHeight="1" x14ac:dyDescent="0.2">
      <c r="A2" s="116" t="s">
        <v>0</v>
      </c>
      <c r="B2" s="116"/>
      <c r="C2" s="116"/>
      <c r="D2" s="116"/>
      <c r="E2" s="116"/>
      <c r="F2" s="73"/>
      <c r="G2" s="104"/>
      <c r="H2" s="103"/>
      <c r="I2" s="104"/>
      <c r="J2" s="104"/>
    </row>
    <row r="3" spans="1:11" ht="15" customHeight="1" x14ac:dyDescent="0.2">
      <c r="A3" s="116" t="s">
        <v>63</v>
      </c>
      <c r="B3" s="116"/>
      <c r="C3" s="116"/>
      <c r="D3" s="116"/>
      <c r="E3" s="116"/>
      <c r="F3" s="73"/>
      <c r="G3" s="104"/>
      <c r="H3" s="103"/>
      <c r="I3" s="104"/>
      <c r="J3" s="104"/>
    </row>
    <row r="4" spans="1:11" ht="15" customHeight="1" x14ac:dyDescent="0.2">
      <c r="A4" s="87"/>
      <c r="B4" s="87"/>
      <c r="C4" s="87"/>
      <c r="D4" s="87"/>
      <c r="E4" s="73"/>
      <c r="F4" s="73"/>
      <c r="G4" s="103"/>
      <c r="H4" s="103"/>
    </row>
    <row r="5" spans="1:11" ht="15" customHeight="1" x14ac:dyDescent="0.2">
      <c r="A5" s="87"/>
      <c r="B5" s="87"/>
      <c r="C5" s="87"/>
      <c r="D5" s="87"/>
      <c r="E5" s="73"/>
      <c r="F5" s="73"/>
      <c r="G5" s="103"/>
      <c r="H5" s="103"/>
    </row>
    <row r="6" spans="1:11" ht="15" customHeight="1" x14ac:dyDescent="0.2">
      <c r="A6" s="1" t="s">
        <v>38</v>
      </c>
    </row>
    <row r="7" spans="1:11" ht="15" customHeight="1" x14ac:dyDescent="0.2"/>
    <row r="8" spans="1:11" s="9" customFormat="1" ht="15" customHeight="1" x14ac:dyDescent="0.2">
      <c r="A8" s="12"/>
      <c r="B8" s="88" t="s">
        <v>11</v>
      </c>
      <c r="C8" s="88" t="s">
        <v>12</v>
      </c>
      <c r="D8" s="88" t="s">
        <v>14</v>
      </c>
      <c r="E8" s="36" t="s">
        <v>40</v>
      </c>
      <c r="F8" s="88" t="s">
        <v>56</v>
      </c>
      <c r="G8" s="103"/>
      <c r="H8" s="105"/>
    </row>
    <row r="9" spans="1:11" ht="15" customHeight="1" x14ac:dyDescent="0.2">
      <c r="A9" s="89" t="s">
        <v>24</v>
      </c>
      <c r="B9" s="6">
        <v>2147000</v>
      </c>
      <c r="C9" s="6">
        <v>2253300</v>
      </c>
      <c r="D9" s="6">
        <v>2343000</v>
      </c>
      <c r="E9" s="6">
        <v>2507550</v>
      </c>
      <c r="F9" s="6">
        <v>2617050</v>
      </c>
      <c r="G9" s="106"/>
      <c r="H9" s="106"/>
    </row>
    <row r="10" spans="1:11" ht="15" customHeight="1" x14ac:dyDescent="0.2">
      <c r="A10" s="90" t="s">
        <v>15</v>
      </c>
      <c r="B10" s="6">
        <v>2993020</v>
      </c>
      <c r="C10" s="6">
        <v>3120800</v>
      </c>
      <c r="D10" s="6">
        <v>3111900</v>
      </c>
      <c r="E10" s="6">
        <v>3225600</v>
      </c>
      <c r="F10" s="6">
        <v>3148800</v>
      </c>
      <c r="G10" s="106"/>
      <c r="H10" s="106"/>
    </row>
    <row r="11" spans="1:11" ht="15" customHeight="1" x14ac:dyDescent="0.2">
      <c r="A11" s="90" t="s">
        <v>16</v>
      </c>
      <c r="B11" s="6">
        <v>33400</v>
      </c>
      <c r="C11" s="6">
        <v>17800</v>
      </c>
      <c r="D11" s="6">
        <v>18700</v>
      </c>
      <c r="E11" s="6">
        <v>0</v>
      </c>
      <c r="F11" s="6">
        <v>0</v>
      </c>
      <c r="G11" s="106"/>
      <c r="H11" s="106"/>
    </row>
    <row r="12" spans="1:11" ht="15" customHeight="1" x14ac:dyDescent="0.2">
      <c r="A12" s="90" t="s">
        <v>17</v>
      </c>
      <c r="B12" s="6">
        <v>45200</v>
      </c>
      <c r="C12" s="6">
        <v>60500</v>
      </c>
      <c r="D12" s="6">
        <v>63500</v>
      </c>
      <c r="E12" s="6">
        <v>52000</v>
      </c>
      <c r="F12" s="6">
        <v>19500</v>
      </c>
      <c r="G12" s="106"/>
      <c r="H12" s="106"/>
    </row>
    <row r="13" spans="1:11" ht="15" customHeight="1" x14ac:dyDescent="0.2">
      <c r="A13" s="91" t="s">
        <v>8</v>
      </c>
      <c r="B13" s="92">
        <v>9018332</v>
      </c>
      <c r="C13" s="92">
        <v>9233646</v>
      </c>
      <c r="D13" s="92">
        <v>9489750</v>
      </c>
      <c r="E13" s="92">
        <v>9616500</v>
      </c>
      <c r="F13" s="6">
        <v>9718250</v>
      </c>
      <c r="G13" s="106"/>
      <c r="H13" s="106"/>
      <c r="I13" s="107"/>
      <c r="J13" s="107"/>
      <c r="K13" s="108"/>
    </row>
    <row r="14" spans="1:11" ht="15" customHeight="1" x14ac:dyDescent="0.2">
      <c r="A14" s="16"/>
      <c r="B14" s="24"/>
      <c r="C14" s="24"/>
      <c r="D14" s="24"/>
      <c r="E14" s="25"/>
      <c r="F14" s="6"/>
      <c r="G14" s="106"/>
      <c r="H14" s="106"/>
      <c r="I14" s="107"/>
      <c r="J14" s="107"/>
      <c r="K14" s="108"/>
    </row>
    <row r="15" spans="1:11" s="112" customFormat="1" ht="15" customHeight="1" x14ac:dyDescent="0.2">
      <c r="A15" s="93" t="s">
        <v>37</v>
      </c>
      <c r="B15" s="94">
        <f>SUM(B10:B13,B9)</f>
        <v>14236952</v>
      </c>
      <c r="C15" s="94">
        <f>SUM(C10:C13,C9)</f>
        <v>14686046</v>
      </c>
      <c r="D15" s="94">
        <f>SUM(D9:D13)</f>
        <v>15026850</v>
      </c>
      <c r="E15" s="49">
        <f>SUM(E9:E13)</f>
        <v>15401650</v>
      </c>
      <c r="F15" s="18">
        <f>SUM(F9:F13)</f>
        <v>15503600</v>
      </c>
      <c r="G15" s="109"/>
      <c r="H15" s="109"/>
      <c r="I15" s="110"/>
      <c r="J15" s="110"/>
      <c r="K15" s="111"/>
    </row>
    <row r="16" spans="1:11" s="112" customFormat="1" ht="15" customHeight="1" x14ac:dyDescent="0.2">
      <c r="A16" s="95"/>
      <c r="B16" s="96"/>
      <c r="C16" s="96"/>
      <c r="D16" s="96"/>
      <c r="E16" s="97"/>
      <c r="F16" s="97"/>
      <c r="G16" s="113"/>
      <c r="H16" s="113"/>
      <c r="I16" s="110"/>
      <c r="J16" s="110"/>
      <c r="K16" s="111"/>
    </row>
    <row r="17" spans="1:11" ht="15" customHeight="1" x14ac:dyDescent="0.2">
      <c r="I17" s="107"/>
      <c r="J17" s="107"/>
      <c r="K17" s="108"/>
    </row>
    <row r="18" spans="1:11" ht="15" customHeight="1" x14ac:dyDescent="0.2">
      <c r="A18" s="1" t="s">
        <v>39</v>
      </c>
      <c r="I18" s="107"/>
      <c r="J18" s="107"/>
      <c r="K18" s="108"/>
    </row>
    <row r="19" spans="1:11" ht="15" customHeight="1" x14ac:dyDescent="0.2">
      <c r="I19" s="107"/>
      <c r="J19" s="107"/>
      <c r="K19" s="108"/>
    </row>
    <row r="20" spans="1:11" ht="15" customHeight="1" x14ac:dyDescent="0.2">
      <c r="I20" s="107"/>
      <c r="J20" s="107"/>
      <c r="K20" s="108"/>
    </row>
    <row r="21" spans="1:11" ht="15" customHeight="1" x14ac:dyDescent="0.2">
      <c r="A21" s="12"/>
      <c r="B21" s="98" t="s">
        <v>11</v>
      </c>
      <c r="C21" s="88" t="s">
        <v>12</v>
      </c>
      <c r="D21" s="88" t="s">
        <v>14</v>
      </c>
      <c r="E21" s="35" t="s">
        <v>40</v>
      </c>
      <c r="F21" s="88" t="s">
        <v>56</v>
      </c>
      <c r="G21" s="114"/>
      <c r="H21" s="105"/>
      <c r="I21" s="107"/>
      <c r="J21" s="107"/>
      <c r="K21" s="108"/>
    </row>
    <row r="22" spans="1:11" ht="15" customHeight="1" x14ac:dyDescent="0.2">
      <c r="A22" s="90" t="s">
        <v>19</v>
      </c>
      <c r="B22" s="6">
        <v>3674000</v>
      </c>
      <c r="C22" s="6">
        <v>3807550</v>
      </c>
      <c r="D22" s="7">
        <v>4008300</v>
      </c>
      <c r="E22" s="6">
        <v>4270950</v>
      </c>
      <c r="F22" s="6">
        <v>4377700</v>
      </c>
      <c r="G22" s="106"/>
      <c r="H22" s="106"/>
    </row>
    <row r="23" spans="1:11" ht="15" customHeight="1" x14ac:dyDescent="0.2">
      <c r="A23" s="90" t="s">
        <v>20</v>
      </c>
      <c r="B23" s="6">
        <v>232800</v>
      </c>
      <c r="C23" s="6">
        <v>279900</v>
      </c>
      <c r="D23" s="7">
        <v>260800</v>
      </c>
      <c r="E23" s="6">
        <v>301500</v>
      </c>
      <c r="F23" s="6">
        <v>368500</v>
      </c>
      <c r="G23" s="106"/>
      <c r="H23" s="106"/>
    </row>
    <row r="24" spans="1:11" ht="15" customHeight="1" x14ac:dyDescent="0.2">
      <c r="A24" s="90" t="s">
        <v>18</v>
      </c>
      <c r="B24" s="6">
        <v>567800</v>
      </c>
      <c r="C24" s="6">
        <v>605200</v>
      </c>
      <c r="D24" s="7">
        <v>635800</v>
      </c>
      <c r="E24" s="6">
        <v>652800</v>
      </c>
      <c r="F24" s="6">
        <v>652800</v>
      </c>
      <c r="G24" s="106"/>
      <c r="H24" s="106"/>
    </row>
    <row r="25" spans="1:11" ht="15" customHeight="1" x14ac:dyDescent="0.2">
      <c r="A25" s="90" t="s">
        <v>7</v>
      </c>
      <c r="B25" s="6">
        <v>5244300</v>
      </c>
      <c r="C25" s="6">
        <v>5236200</v>
      </c>
      <c r="D25" s="7">
        <v>5400950</v>
      </c>
      <c r="E25" s="6">
        <v>5344000</v>
      </c>
      <c r="F25" s="6">
        <v>5290100</v>
      </c>
      <c r="G25" s="106"/>
      <c r="H25" s="106"/>
    </row>
    <row r="26" spans="1:11" ht="15" customHeight="1" x14ac:dyDescent="0.2">
      <c r="A26" s="90" t="s">
        <v>21</v>
      </c>
      <c r="B26" s="6">
        <v>567800</v>
      </c>
      <c r="C26" s="6">
        <v>647200</v>
      </c>
      <c r="D26" s="7">
        <v>633150</v>
      </c>
      <c r="E26" s="6">
        <v>665800</v>
      </c>
      <c r="F26" s="6">
        <v>729600</v>
      </c>
      <c r="G26" s="106"/>
      <c r="H26" s="106"/>
    </row>
    <row r="27" spans="1:11" ht="15" customHeight="1" x14ac:dyDescent="0.2">
      <c r="A27" s="90" t="s">
        <v>22</v>
      </c>
      <c r="B27" s="6">
        <v>617900</v>
      </c>
      <c r="C27" s="6">
        <v>658600</v>
      </c>
      <c r="D27" s="7">
        <v>598400</v>
      </c>
      <c r="E27" s="6">
        <v>662400</v>
      </c>
      <c r="F27" s="6">
        <v>585600</v>
      </c>
      <c r="G27" s="106"/>
      <c r="H27" s="106"/>
    </row>
    <row r="28" spans="1:11" ht="15" customHeight="1" x14ac:dyDescent="0.2">
      <c r="A28" s="90" t="s">
        <v>23</v>
      </c>
      <c r="B28" s="6">
        <v>3235650</v>
      </c>
      <c r="C28" s="6">
        <v>3410350</v>
      </c>
      <c r="D28" s="7">
        <v>3489450</v>
      </c>
      <c r="E28" s="7">
        <v>3504200</v>
      </c>
      <c r="F28" s="6">
        <v>3499300</v>
      </c>
      <c r="G28" s="115"/>
      <c r="H28" s="106"/>
    </row>
    <row r="29" spans="1:11" ht="15" customHeight="1" x14ac:dyDescent="0.2">
      <c r="A29" s="91" t="s">
        <v>9</v>
      </c>
      <c r="B29" s="92">
        <v>96802</v>
      </c>
      <c r="C29" s="92">
        <v>41046</v>
      </c>
      <c r="D29" s="92">
        <v>0</v>
      </c>
      <c r="E29" s="92">
        <v>0</v>
      </c>
      <c r="F29" s="6"/>
      <c r="G29" s="106"/>
      <c r="H29" s="106"/>
    </row>
    <row r="30" spans="1:11" ht="15" customHeight="1" x14ac:dyDescent="0.2">
      <c r="A30" s="16"/>
      <c r="B30" s="24"/>
      <c r="C30" s="24"/>
      <c r="D30" s="24"/>
      <c r="E30" s="25"/>
      <c r="F30" s="6"/>
      <c r="G30" s="106"/>
      <c r="H30" s="106"/>
    </row>
    <row r="31" spans="1:11" s="112" customFormat="1" ht="15" customHeight="1" x14ac:dyDescent="0.2">
      <c r="A31" s="93" t="s">
        <v>37</v>
      </c>
      <c r="B31" s="94">
        <f>SUM(B29,B28,B22:B27)</f>
        <v>14237052</v>
      </c>
      <c r="C31" s="94">
        <f>SUM(C22:C27,C28,C29:C29)</f>
        <v>14686046</v>
      </c>
      <c r="D31" s="94">
        <f>SUM(D22:D29)</f>
        <v>15026850</v>
      </c>
      <c r="E31" s="49">
        <f>SUM(E22:E29)</f>
        <v>15401650</v>
      </c>
      <c r="F31" s="18">
        <f>SUM(F22:F29)</f>
        <v>15503600</v>
      </c>
      <c r="G31" s="109"/>
      <c r="H31" s="109"/>
    </row>
    <row r="32" spans="1:11" ht="15" customHeight="1" x14ac:dyDescent="0.2"/>
    <row r="33" ht="15" customHeight="1" x14ac:dyDescent="0.2"/>
    <row r="34" ht="15" customHeight="1" x14ac:dyDescent="0.2"/>
    <row r="35" ht="15" customHeight="1" x14ac:dyDescent="0.2"/>
    <row r="36" ht="15" customHeight="1" x14ac:dyDescent="0.2"/>
    <row r="37" ht="15" customHeight="1" x14ac:dyDescent="0.2"/>
    <row r="38" ht="15" customHeight="1" x14ac:dyDescent="0.2"/>
    <row r="39" ht="15" customHeight="1" x14ac:dyDescent="0.2"/>
    <row r="40" ht="15" customHeight="1" x14ac:dyDescent="0.2"/>
    <row r="41" ht="15" customHeight="1" x14ac:dyDescent="0.2"/>
    <row r="42" ht="15" customHeight="1" x14ac:dyDescent="0.2"/>
    <row r="43" ht="15" customHeight="1" x14ac:dyDescent="0.2"/>
    <row r="44" ht="15" customHeight="1" x14ac:dyDescent="0.2"/>
    <row r="45" ht="15" customHeight="1" x14ac:dyDescent="0.2"/>
    <row r="46" ht="15" customHeight="1" x14ac:dyDescent="0.2"/>
    <row r="47" ht="15" customHeight="1" x14ac:dyDescent="0.2"/>
    <row r="48" ht="15" customHeight="1" x14ac:dyDescent="0.2"/>
    <row r="49" ht="15" customHeight="1" x14ac:dyDescent="0.2"/>
    <row r="50" ht="15" customHeight="1" x14ac:dyDescent="0.2"/>
  </sheetData>
  <mergeCells count="2">
    <mergeCell ref="A2:E2"/>
    <mergeCell ref="A3:E3"/>
  </mergeCells>
  <printOptions horizontalCentered="1"/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42"/>
  <sheetViews>
    <sheetView topLeftCell="A14" workbookViewId="0">
      <selection activeCell="G26" sqref="G26"/>
    </sheetView>
  </sheetViews>
  <sheetFormatPr defaultRowHeight="12.75" x14ac:dyDescent="0.2"/>
  <cols>
    <col min="1" max="1" width="12.28515625" style="1" customWidth="1"/>
    <col min="2" max="2" width="13.5703125" style="1" customWidth="1"/>
    <col min="3" max="3" width="11.7109375" style="1" customWidth="1"/>
    <col min="4" max="4" width="7.7109375" style="1" customWidth="1"/>
    <col min="5" max="5" width="9.42578125" style="1" bestFit="1" customWidth="1"/>
    <col min="6" max="6" width="11.85546875" style="1" customWidth="1"/>
    <col min="7" max="7" width="15.7109375" style="1" customWidth="1"/>
    <col min="8" max="16384" width="9.140625" style="1"/>
  </cols>
  <sheetData>
    <row r="1" spans="1:9" ht="15" customHeight="1" x14ac:dyDescent="0.2">
      <c r="A1" s="116" t="s">
        <v>0</v>
      </c>
      <c r="B1" s="116"/>
      <c r="C1" s="116"/>
      <c r="D1" s="116"/>
      <c r="E1" s="116"/>
      <c r="F1" s="116"/>
      <c r="G1" s="116"/>
      <c r="H1" s="4"/>
      <c r="I1" s="4"/>
    </row>
    <row r="2" spans="1:9" ht="15" customHeight="1" x14ac:dyDescent="0.2">
      <c r="A2" s="116" t="s">
        <v>49</v>
      </c>
      <c r="B2" s="116"/>
      <c r="C2" s="116"/>
      <c r="D2" s="116"/>
      <c r="E2" s="116"/>
      <c r="F2" s="116"/>
      <c r="G2" s="116"/>
      <c r="H2" s="4"/>
      <c r="I2" s="4"/>
    </row>
    <row r="3" spans="1:9" ht="15" customHeight="1" x14ac:dyDescent="0.2">
      <c r="A3" s="116" t="s">
        <v>1</v>
      </c>
      <c r="B3" s="116"/>
      <c r="C3" s="116"/>
      <c r="D3" s="116"/>
      <c r="E3" s="116"/>
      <c r="F3" s="116"/>
      <c r="G3" s="116"/>
      <c r="H3" s="4"/>
      <c r="I3" s="4"/>
    </row>
    <row r="4" spans="1:9" ht="15" customHeight="1" x14ac:dyDescent="0.2"/>
    <row r="5" spans="1:9" ht="15" customHeight="1" x14ac:dyDescent="0.2"/>
    <row r="6" spans="1:9" ht="15" customHeight="1" x14ac:dyDescent="0.2">
      <c r="A6" s="118" t="s">
        <v>43</v>
      </c>
      <c r="B6" s="118"/>
      <c r="C6" s="118"/>
      <c r="D6" s="118"/>
      <c r="E6" s="118"/>
      <c r="F6" s="118"/>
      <c r="G6" s="118"/>
      <c r="H6" s="3"/>
    </row>
    <row r="7" spans="1:9" ht="15" customHeight="1" x14ac:dyDescent="0.2">
      <c r="A7" s="118"/>
      <c r="B7" s="118"/>
      <c r="C7" s="118"/>
      <c r="D7" s="118"/>
      <c r="E7" s="118"/>
      <c r="F7" s="118"/>
      <c r="G7" s="118"/>
      <c r="H7" s="3"/>
    </row>
    <row r="8" spans="1:9" ht="15" customHeight="1" x14ac:dyDescent="0.2">
      <c r="A8" s="118"/>
      <c r="B8" s="118"/>
      <c r="C8" s="118"/>
      <c r="D8" s="118"/>
      <c r="E8" s="118"/>
      <c r="F8" s="118"/>
      <c r="G8" s="118"/>
      <c r="H8" s="3"/>
    </row>
    <row r="9" spans="1:9" ht="15" customHeight="1" x14ac:dyDescent="0.2"/>
    <row r="10" spans="1:9" ht="15" customHeight="1" x14ac:dyDescent="0.2"/>
    <row r="11" spans="1:9" ht="15" customHeight="1" x14ac:dyDescent="0.2">
      <c r="A11" s="119" t="s">
        <v>2</v>
      </c>
      <c r="B11" s="119" t="s">
        <v>3</v>
      </c>
      <c r="C11" s="119" t="s">
        <v>4</v>
      </c>
      <c r="D11" s="119" t="s">
        <v>5</v>
      </c>
      <c r="E11" s="119" t="s">
        <v>6</v>
      </c>
      <c r="F11" s="119" t="s">
        <v>13</v>
      </c>
      <c r="G11" s="119" t="s">
        <v>10</v>
      </c>
    </row>
    <row r="12" spans="1:9" ht="15" customHeight="1" x14ac:dyDescent="0.2">
      <c r="A12" s="120"/>
      <c r="B12" s="120"/>
      <c r="C12" s="120"/>
      <c r="D12" s="120"/>
      <c r="E12" s="120"/>
      <c r="F12" s="120"/>
      <c r="G12" s="120"/>
    </row>
    <row r="13" spans="1:9" ht="15" customHeight="1" x14ac:dyDescent="0.2">
      <c r="A13" s="121"/>
      <c r="B13" s="121"/>
      <c r="C13" s="121"/>
      <c r="D13" s="121"/>
      <c r="E13" s="121"/>
      <c r="F13" s="121"/>
      <c r="G13" s="121"/>
    </row>
    <row r="14" spans="1:9" ht="15" customHeight="1" x14ac:dyDescent="0.2">
      <c r="A14" s="5" t="s">
        <v>61</v>
      </c>
      <c r="B14" s="5" t="s">
        <v>19</v>
      </c>
      <c r="C14" s="5" t="s">
        <v>24</v>
      </c>
      <c r="D14" s="5">
        <v>2</v>
      </c>
      <c r="E14" s="6">
        <v>11300</v>
      </c>
      <c r="F14" s="6"/>
      <c r="G14" s="6">
        <f>E14*D14</f>
        <v>22600</v>
      </c>
    </row>
    <row r="15" spans="1:9" ht="15" customHeight="1" x14ac:dyDescent="0.2">
      <c r="A15" s="28"/>
      <c r="B15" s="29"/>
      <c r="C15" s="29"/>
      <c r="D15" s="29"/>
      <c r="E15" s="24"/>
      <c r="F15" s="77" t="s">
        <v>33</v>
      </c>
      <c r="G15" s="82">
        <f>G14</f>
        <v>22600</v>
      </c>
    </row>
    <row r="16" spans="1:9" ht="15" customHeight="1" x14ac:dyDescent="0.2">
      <c r="A16" s="16"/>
      <c r="B16" s="17"/>
      <c r="C16" s="17"/>
      <c r="D16" s="17"/>
      <c r="E16" s="17"/>
      <c r="F16" s="17"/>
      <c r="G16" s="46"/>
    </row>
    <row r="17" spans="1:7" ht="15" customHeight="1" x14ac:dyDescent="0.2">
      <c r="A17" s="5" t="s">
        <v>60</v>
      </c>
      <c r="B17" s="5" t="s">
        <v>19</v>
      </c>
      <c r="C17" s="5" t="s">
        <v>24</v>
      </c>
      <c r="D17" s="5">
        <v>1</v>
      </c>
      <c r="E17" s="6">
        <v>12100</v>
      </c>
      <c r="F17" s="6"/>
      <c r="G17" s="6">
        <f>E17*D17</f>
        <v>12100</v>
      </c>
    </row>
    <row r="18" spans="1:7" ht="15" customHeight="1" x14ac:dyDescent="0.2">
      <c r="A18" s="28"/>
      <c r="B18" s="29"/>
      <c r="C18" s="29"/>
      <c r="D18" s="29"/>
      <c r="E18" s="24"/>
      <c r="F18" s="77" t="s">
        <v>34</v>
      </c>
      <c r="G18" s="82">
        <f>G17</f>
        <v>12100</v>
      </c>
    </row>
    <row r="19" spans="1:7" ht="15" customHeight="1" x14ac:dyDescent="0.2">
      <c r="A19" s="16"/>
      <c r="B19" s="17"/>
      <c r="C19" s="17"/>
      <c r="D19" s="17"/>
      <c r="E19" s="17"/>
      <c r="F19" s="17"/>
      <c r="G19" s="46"/>
    </row>
    <row r="20" spans="1:7" ht="15" customHeight="1" x14ac:dyDescent="0.2">
      <c r="A20" s="5" t="s">
        <v>59</v>
      </c>
      <c r="B20" s="5" t="s">
        <v>19</v>
      </c>
      <c r="C20" s="5" t="s">
        <v>24</v>
      </c>
      <c r="D20" s="5">
        <v>14</v>
      </c>
      <c r="E20" s="6">
        <v>21300</v>
      </c>
      <c r="F20" s="6"/>
      <c r="G20" s="7">
        <f>E20*D20</f>
        <v>298200</v>
      </c>
    </row>
    <row r="21" spans="1:7" ht="15" customHeight="1" x14ac:dyDescent="0.2">
      <c r="A21" s="52"/>
      <c r="B21" s="47"/>
      <c r="C21" s="41"/>
      <c r="D21" s="41"/>
      <c r="E21" s="53"/>
      <c r="F21" s="79" t="s">
        <v>35</v>
      </c>
      <c r="G21" s="80">
        <f>G20</f>
        <v>298200</v>
      </c>
    </row>
    <row r="22" spans="1:7" ht="15" customHeight="1" x14ac:dyDescent="0.2">
      <c r="A22" s="38"/>
      <c r="B22" s="39"/>
      <c r="C22" s="39"/>
      <c r="D22" s="39"/>
      <c r="E22" s="24"/>
      <c r="F22" s="40"/>
      <c r="G22" s="34"/>
    </row>
    <row r="23" spans="1:7" ht="15" customHeight="1" x14ac:dyDescent="0.2">
      <c r="A23" s="58" t="s">
        <v>58</v>
      </c>
      <c r="B23" s="58" t="s">
        <v>19</v>
      </c>
      <c r="C23" s="58" t="s">
        <v>24</v>
      </c>
      <c r="D23" s="58">
        <v>15</v>
      </c>
      <c r="E23" s="59">
        <v>21900</v>
      </c>
      <c r="F23" s="60"/>
      <c r="G23" s="43">
        <f>D23*E23</f>
        <v>328500</v>
      </c>
    </row>
    <row r="24" spans="1:7" ht="15" customHeight="1" x14ac:dyDescent="0.2">
      <c r="A24" s="47"/>
      <c r="B24" s="41"/>
      <c r="C24" s="41"/>
      <c r="D24" s="41"/>
      <c r="E24" s="53"/>
      <c r="F24" s="77" t="s">
        <v>41</v>
      </c>
      <c r="G24" s="83">
        <f>G23</f>
        <v>328500</v>
      </c>
    </row>
    <row r="25" spans="1:7" ht="15" customHeight="1" x14ac:dyDescent="0.2">
      <c r="A25" s="47"/>
      <c r="B25" s="41"/>
      <c r="C25" s="41"/>
      <c r="D25" s="41"/>
      <c r="E25" s="53"/>
      <c r="F25" s="56"/>
      <c r="G25" s="34"/>
    </row>
    <row r="26" spans="1:7" ht="15" customHeight="1" x14ac:dyDescent="0.2">
      <c r="A26" s="5" t="s">
        <v>56</v>
      </c>
      <c r="B26" s="5" t="s">
        <v>19</v>
      </c>
      <c r="C26" s="5" t="s">
        <v>24</v>
      </c>
      <c r="D26" s="5">
        <v>16</v>
      </c>
      <c r="E26" s="6">
        <v>21900</v>
      </c>
      <c r="F26" s="6"/>
      <c r="G26" s="6">
        <f>E26*D26</f>
        <v>350400</v>
      </c>
    </row>
    <row r="27" spans="1:7" ht="15" customHeight="1" x14ac:dyDescent="0.2">
      <c r="A27" s="28"/>
      <c r="B27" s="29"/>
      <c r="C27" s="29"/>
      <c r="D27" s="29"/>
      <c r="E27" s="24"/>
      <c r="F27" s="77" t="s">
        <v>57</v>
      </c>
      <c r="G27" s="82">
        <f>G26</f>
        <v>350400</v>
      </c>
    </row>
    <row r="28" spans="1:7" ht="15" customHeight="1" x14ac:dyDescent="0.2">
      <c r="A28" s="16"/>
      <c r="B28" s="17"/>
      <c r="C28" s="17"/>
      <c r="D28" s="17"/>
      <c r="E28" s="17"/>
      <c r="F28" s="17"/>
      <c r="G28" s="46"/>
    </row>
    <row r="29" spans="1:7" ht="15" customHeight="1" x14ac:dyDescent="0.2">
      <c r="A29" s="38"/>
      <c r="B29" s="14"/>
      <c r="C29" s="14"/>
      <c r="D29" s="14"/>
      <c r="E29" s="14"/>
      <c r="F29" s="33" t="s">
        <v>42</v>
      </c>
      <c r="G29" s="61">
        <f>G27+G15+G18+G21+G24</f>
        <v>1011800</v>
      </c>
    </row>
    <row r="30" spans="1:7" ht="15" customHeight="1" x14ac:dyDescent="0.2">
      <c r="A30" s="2"/>
      <c r="B30" s="2"/>
      <c r="C30" s="2"/>
      <c r="D30" s="2"/>
      <c r="E30" s="2"/>
    </row>
    <row r="31" spans="1:7" ht="15" customHeight="1" x14ac:dyDescent="0.2">
      <c r="A31" s="2"/>
      <c r="B31" s="2"/>
      <c r="C31" s="2"/>
      <c r="D31" s="2"/>
      <c r="E31" s="2"/>
      <c r="F31" s="2"/>
      <c r="G31" s="2"/>
    </row>
    <row r="34" spans="1:7" s="11" customFormat="1" ht="15" customHeight="1" x14ac:dyDescent="0.25"/>
    <row r="40" spans="1:7" s="2" customFormat="1" ht="15" customHeight="1" x14ac:dyDescent="0.2">
      <c r="A40" s="9"/>
      <c r="B40" s="9"/>
      <c r="C40" s="9"/>
      <c r="D40" s="37"/>
      <c r="E40" s="9"/>
      <c r="F40" s="9"/>
      <c r="G40" s="13"/>
    </row>
    <row r="41" spans="1:7" ht="15" customHeight="1" x14ac:dyDescent="0.2">
      <c r="A41" s="8"/>
      <c r="B41" s="8"/>
      <c r="C41" s="8"/>
      <c r="D41" s="8"/>
      <c r="E41" s="8"/>
      <c r="F41" s="8"/>
      <c r="G41" s="8"/>
    </row>
    <row r="42" spans="1:7" ht="15" customHeight="1" x14ac:dyDescent="0.2">
      <c r="A42" s="8"/>
      <c r="B42" s="8"/>
      <c r="C42" s="8"/>
      <c r="D42" s="8"/>
      <c r="E42" s="8"/>
      <c r="F42" s="8"/>
      <c r="G42" s="8"/>
    </row>
  </sheetData>
  <mergeCells count="11">
    <mergeCell ref="A1:G1"/>
    <mergeCell ref="A3:G3"/>
    <mergeCell ref="A6:G8"/>
    <mergeCell ref="A11:A13"/>
    <mergeCell ref="B11:B13"/>
    <mergeCell ref="C11:C13"/>
    <mergeCell ref="D11:D13"/>
    <mergeCell ref="E11:E13"/>
    <mergeCell ref="A2:G2"/>
    <mergeCell ref="F11:F13"/>
    <mergeCell ref="G11:G13"/>
  </mergeCells>
  <printOptions horizontalCentered="1"/>
  <pageMargins left="0.25" right="0.25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41"/>
  <sheetViews>
    <sheetView topLeftCell="A14" workbookViewId="0">
      <selection activeCell="G26" sqref="G26"/>
    </sheetView>
  </sheetViews>
  <sheetFormatPr defaultRowHeight="12.75" x14ac:dyDescent="0.2"/>
  <cols>
    <col min="1" max="1" width="12.28515625" style="1" customWidth="1"/>
    <col min="2" max="2" width="13.5703125" style="1" customWidth="1"/>
    <col min="3" max="3" width="11.7109375" style="1" customWidth="1"/>
    <col min="4" max="4" width="7.7109375" style="1" customWidth="1"/>
    <col min="5" max="5" width="9.42578125" style="1" bestFit="1" customWidth="1"/>
    <col min="6" max="6" width="11.85546875" style="1" customWidth="1"/>
    <col min="7" max="7" width="15.7109375" style="1" customWidth="1"/>
    <col min="8" max="16384" width="9.140625" style="1"/>
  </cols>
  <sheetData>
    <row r="1" spans="1:9" ht="15" customHeight="1" x14ac:dyDescent="0.2">
      <c r="A1" s="116" t="s">
        <v>0</v>
      </c>
      <c r="B1" s="116"/>
      <c r="C1" s="116"/>
      <c r="D1" s="116"/>
      <c r="E1" s="116"/>
      <c r="F1" s="116"/>
      <c r="G1" s="116"/>
      <c r="H1" s="4"/>
      <c r="I1" s="4"/>
    </row>
    <row r="2" spans="1:9" ht="15" customHeight="1" x14ac:dyDescent="0.2">
      <c r="A2" s="116" t="s">
        <v>50</v>
      </c>
      <c r="B2" s="116"/>
      <c r="C2" s="116"/>
      <c r="D2" s="116"/>
      <c r="E2" s="116"/>
      <c r="F2" s="116"/>
      <c r="G2" s="116"/>
      <c r="H2" s="4"/>
      <c r="I2" s="4"/>
    </row>
    <row r="3" spans="1:9" ht="15" customHeight="1" x14ac:dyDescent="0.2">
      <c r="A3" s="116" t="s">
        <v>1</v>
      </c>
      <c r="B3" s="116"/>
      <c r="C3" s="116"/>
      <c r="D3" s="116"/>
      <c r="E3" s="116"/>
      <c r="F3" s="116"/>
      <c r="G3" s="116"/>
      <c r="H3" s="4"/>
      <c r="I3" s="4"/>
    </row>
    <row r="6" spans="1:9" ht="12.75" customHeight="1" x14ac:dyDescent="0.2">
      <c r="A6" s="118" t="s">
        <v>65</v>
      </c>
      <c r="B6" s="118"/>
      <c r="C6" s="118"/>
      <c r="D6" s="118"/>
      <c r="E6" s="118"/>
      <c r="F6" s="118"/>
      <c r="G6" s="118"/>
      <c r="H6" s="3"/>
    </row>
    <row r="7" spans="1:9" ht="15" customHeight="1" x14ac:dyDescent="0.2">
      <c r="A7" s="118"/>
      <c r="B7" s="118"/>
      <c r="C7" s="118"/>
      <c r="D7" s="118"/>
      <c r="E7" s="118"/>
      <c r="F7" s="118"/>
      <c r="G7" s="118"/>
      <c r="H7" s="3"/>
    </row>
    <row r="8" spans="1:9" ht="15" customHeight="1" x14ac:dyDescent="0.2">
      <c r="A8" s="118"/>
      <c r="B8" s="118"/>
      <c r="C8" s="118"/>
      <c r="D8" s="118"/>
      <c r="E8" s="118"/>
      <c r="F8" s="118"/>
      <c r="G8" s="118"/>
      <c r="H8" s="3"/>
    </row>
    <row r="10" spans="1:9" ht="15" customHeight="1" x14ac:dyDescent="0.2"/>
    <row r="11" spans="1:9" ht="20.100000000000001" customHeight="1" x14ac:dyDescent="0.2">
      <c r="A11" s="119" t="s">
        <v>2</v>
      </c>
      <c r="B11" s="119" t="s">
        <v>3</v>
      </c>
      <c r="C11" s="119" t="s">
        <v>4</v>
      </c>
      <c r="D11" s="119" t="s">
        <v>5</v>
      </c>
      <c r="E11" s="119" t="s">
        <v>6</v>
      </c>
      <c r="F11" s="119" t="s">
        <v>13</v>
      </c>
      <c r="G11" s="119" t="s">
        <v>10</v>
      </c>
    </row>
    <row r="12" spans="1:9" ht="20.100000000000001" customHeight="1" x14ac:dyDescent="0.2">
      <c r="A12" s="120"/>
      <c r="B12" s="120"/>
      <c r="C12" s="120"/>
      <c r="D12" s="120"/>
      <c r="E12" s="120"/>
      <c r="F12" s="120"/>
      <c r="G12" s="120"/>
    </row>
    <row r="13" spans="1:9" ht="20.100000000000001" customHeight="1" x14ac:dyDescent="0.2">
      <c r="A13" s="121"/>
      <c r="B13" s="121"/>
      <c r="C13" s="121"/>
      <c r="D13" s="121"/>
      <c r="E13" s="121"/>
      <c r="F13" s="121"/>
      <c r="G13" s="121"/>
    </row>
    <row r="14" spans="1:9" ht="15" customHeight="1" x14ac:dyDescent="0.2">
      <c r="A14" s="50" t="s">
        <v>61</v>
      </c>
      <c r="B14" s="50" t="s">
        <v>19</v>
      </c>
      <c r="C14" s="50" t="s">
        <v>8</v>
      </c>
      <c r="D14" s="50">
        <v>36</v>
      </c>
      <c r="E14" s="45">
        <v>29100</v>
      </c>
      <c r="F14" s="45"/>
      <c r="G14" s="45">
        <f>E14*D14</f>
        <v>1047600</v>
      </c>
    </row>
    <row r="15" spans="1:9" ht="15" customHeight="1" x14ac:dyDescent="0.2">
      <c r="A15" s="64"/>
      <c r="B15" s="65"/>
      <c r="C15" s="65"/>
      <c r="D15" s="65"/>
      <c r="E15" s="65"/>
      <c r="F15" s="79" t="s">
        <v>33</v>
      </c>
      <c r="G15" s="84">
        <f>G14</f>
        <v>1047600</v>
      </c>
    </row>
    <row r="16" spans="1:9" ht="15" customHeight="1" x14ac:dyDescent="0.2">
      <c r="A16" s="16"/>
      <c r="B16" s="17"/>
      <c r="C16" s="17"/>
      <c r="D16" s="17"/>
      <c r="E16" s="17"/>
      <c r="F16" s="40"/>
      <c r="G16" s="25"/>
    </row>
    <row r="17" spans="1:7" ht="15" customHeight="1" x14ac:dyDescent="0.2">
      <c r="A17" s="50" t="s">
        <v>60</v>
      </c>
      <c r="B17" s="50" t="s">
        <v>19</v>
      </c>
      <c r="C17" s="50" t="s">
        <v>8</v>
      </c>
      <c r="D17" s="50">
        <v>34.5</v>
      </c>
      <c r="E17" s="45">
        <v>31100</v>
      </c>
      <c r="F17" s="45"/>
      <c r="G17" s="45">
        <f>E17*D17</f>
        <v>1072950</v>
      </c>
    </row>
    <row r="18" spans="1:7" ht="15" customHeight="1" x14ac:dyDescent="0.2">
      <c r="A18" s="64"/>
      <c r="B18" s="65"/>
      <c r="C18" s="65"/>
      <c r="D18" s="65"/>
      <c r="E18" s="65"/>
      <c r="F18" s="79" t="s">
        <v>34</v>
      </c>
      <c r="G18" s="84">
        <f>G17</f>
        <v>1072950</v>
      </c>
    </row>
    <row r="19" spans="1:7" ht="15" customHeight="1" x14ac:dyDescent="0.2">
      <c r="A19" s="16"/>
      <c r="B19" s="17"/>
      <c r="C19" s="17"/>
      <c r="D19" s="17"/>
      <c r="E19" s="17"/>
      <c r="F19" s="40"/>
      <c r="G19" s="25"/>
    </row>
    <row r="20" spans="1:7" ht="15" customHeight="1" x14ac:dyDescent="0.2">
      <c r="A20" s="50" t="s">
        <v>59</v>
      </c>
      <c r="B20" s="50" t="s">
        <v>19</v>
      </c>
      <c r="C20" s="50" t="s">
        <v>8</v>
      </c>
      <c r="D20" s="50">
        <v>35</v>
      </c>
      <c r="E20" s="45">
        <v>32600</v>
      </c>
      <c r="F20" s="45"/>
      <c r="G20" s="45">
        <f>E20*D20</f>
        <v>1141000</v>
      </c>
    </row>
    <row r="21" spans="1:7" ht="15" customHeight="1" x14ac:dyDescent="0.2">
      <c r="A21" s="52"/>
      <c r="B21" s="62"/>
      <c r="C21" s="63"/>
      <c r="D21" s="63"/>
      <c r="E21" s="63"/>
      <c r="F21" s="79" t="s">
        <v>35</v>
      </c>
      <c r="G21" s="80">
        <f>G20</f>
        <v>1141000</v>
      </c>
    </row>
    <row r="22" spans="1:7" ht="15" customHeight="1" x14ac:dyDescent="0.2">
      <c r="A22" s="38"/>
      <c r="B22" s="14"/>
      <c r="C22" s="14"/>
      <c r="D22" s="14"/>
      <c r="E22" s="14"/>
      <c r="F22" s="40"/>
      <c r="G22" s="34"/>
    </row>
    <row r="23" spans="1:7" ht="15" customHeight="1" x14ac:dyDescent="0.2">
      <c r="A23" s="5" t="s">
        <v>58</v>
      </c>
      <c r="B23" s="5" t="s">
        <v>19</v>
      </c>
      <c r="C23" s="5" t="s">
        <v>8</v>
      </c>
      <c r="D23" s="5">
        <v>36</v>
      </c>
      <c r="E23" s="6">
        <v>33500</v>
      </c>
      <c r="F23" s="6"/>
      <c r="G23" s="7">
        <f>D23*E23</f>
        <v>1206000</v>
      </c>
    </row>
    <row r="24" spans="1:7" ht="15" customHeight="1" x14ac:dyDescent="0.2">
      <c r="A24" s="70"/>
      <c r="B24" s="57"/>
      <c r="C24" s="57"/>
      <c r="D24" s="57"/>
      <c r="E24" s="57"/>
      <c r="F24" s="79" t="s">
        <v>41</v>
      </c>
      <c r="G24" s="83">
        <f>G23</f>
        <v>1206000</v>
      </c>
    </row>
    <row r="25" spans="1:7" ht="15" customHeight="1" x14ac:dyDescent="0.2">
      <c r="A25" s="38"/>
      <c r="B25" s="14"/>
      <c r="C25" s="14"/>
      <c r="D25" s="14"/>
      <c r="E25" s="14"/>
      <c r="F25" s="40"/>
      <c r="G25" s="34"/>
    </row>
    <row r="26" spans="1:7" ht="15" customHeight="1" x14ac:dyDescent="0.2">
      <c r="A26" s="50" t="s">
        <v>56</v>
      </c>
      <c r="B26" s="50" t="s">
        <v>19</v>
      </c>
      <c r="C26" s="50" t="s">
        <v>8</v>
      </c>
      <c r="D26" s="50">
        <v>36.5</v>
      </c>
      <c r="E26" s="45">
        <v>33500</v>
      </c>
      <c r="F26" s="45"/>
      <c r="G26" s="45">
        <f>E26*D26</f>
        <v>1222750</v>
      </c>
    </row>
    <row r="27" spans="1:7" ht="15" customHeight="1" x14ac:dyDescent="0.2">
      <c r="A27" s="64"/>
      <c r="B27" s="65"/>
      <c r="C27" s="65"/>
      <c r="D27" s="65"/>
      <c r="E27" s="65"/>
      <c r="F27" s="79" t="s">
        <v>57</v>
      </c>
      <c r="G27" s="84">
        <f>G26</f>
        <v>1222750</v>
      </c>
    </row>
    <row r="28" spans="1:7" ht="15" customHeight="1" x14ac:dyDescent="0.2">
      <c r="A28" s="16"/>
      <c r="B28" s="17"/>
      <c r="C28" s="17"/>
      <c r="D28" s="17"/>
      <c r="E28" s="17"/>
      <c r="F28" s="40"/>
      <c r="G28" s="25"/>
    </row>
    <row r="29" spans="1:7" ht="15" customHeight="1" x14ac:dyDescent="0.2">
      <c r="A29" s="66"/>
      <c r="B29" s="67"/>
      <c r="C29" s="67"/>
      <c r="D29" s="67"/>
      <c r="E29" s="67"/>
      <c r="F29" s="68" t="s">
        <v>42</v>
      </c>
      <c r="G29" s="49">
        <f>G27+G15+G18+G21+G24</f>
        <v>5690300</v>
      </c>
    </row>
    <row r="30" spans="1:7" ht="15" customHeight="1" x14ac:dyDescent="0.2">
      <c r="A30" s="2"/>
      <c r="B30" s="2"/>
      <c r="C30" s="2"/>
      <c r="D30" s="2"/>
      <c r="E30" s="2"/>
      <c r="F30" s="2"/>
      <c r="G30" s="2"/>
    </row>
    <row r="33" spans="1:7" s="11" customFormat="1" ht="15" customHeight="1" x14ac:dyDescent="0.25"/>
    <row r="39" spans="1:7" s="2" customFormat="1" ht="15" customHeight="1" x14ac:dyDescent="0.2">
      <c r="A39" s="9"/>
      <c r="B39" s="9"/>
      <c r="C39" s="9"/>
      <c r="D39" s="37"/>
      <c r="E39" s="9"/>
      <c r="F39" s="9"/>
      <c r="G39" s="21"/>
    </row>
    <row r="40" spans="1:7" ht="15" customHeight="1" x14ac:dyDescent="0.2">
      <c r="A40" s="8"/>
      <c r="B40" s="8"/>
      <c r="C40" s="8"/>
      <c r="D40" s="8"/>
      <c r="E40" s="8"/>
      <c r="F40" s="8"/>
      <c r="G40" s="8"/>
    </row>
    <row r="41" spans="1:7" ht="15" customHeight="1" x14ac:dyDescent="0.2">
      <c r="A41" s="8"/>
      <c r="B41" s="8"/>
      <c r="C41" s="8"/>
      <c r="D41" s="8"/>
      <c r="E41" s="8"/>
      <c r="F41" s="8"/>
      <c r="G41" s="8"/>
    </row>
  </sheetData>
  <mergeCells count="11">
    <mergeCell ref="E11:E13"/>
    <mergeCell ref="F11:F13"/>
    <mergeCell ref="G11:G13"/>
    <mergeCell ref="A1:G1"/>
    <mergeCell ref="A2:G2"/>
    <mergeCell ref="A3:G3"/>
    <mergeCell ref="A6:G8"/>
    <mergeCell ref="A11:A13"/>
    <mergeCell ref="B11:B13"/>
    <mergeCell ref="C11:C13"/>
    <mergeCell ref="D11:D13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41"/>
  <sheetViews>
    <sheetView topLeftCell="A18" workbookViewId="0">
      <selection activeCell="G26" sqref="G26"/>
    </sheetView>
  </sheetViews>
  <sheetFormatPr defaultRowHeight="12.75" x14ac:dyDescent="0.2"/>
  <cols>
    <col min="1" max="1" width="12.28515625" style="1" customWidth="1"/>
    <col min="2" max="2" width="13.5703125" style="1" customWidth="1"/>
    <col min="3" max="3" width="11.7109375" style="1" customWidth="1"/>
    <col min="4" max="4" width="7.7109375" style="1" customWidth="1"/>
    <col min="5" max="5" width="9.42578125" style="1" bestFit="1" customWidth="1"/>
    <col min="6" max="6" width="11.85546875" style="1" customWidth="1"/>
    <col min="7" max="7" width="15.7109375" style="1" customWidth="1"/>
    <col min="8" max="16384" width="9.140625" style="1"/>
  </cols>
  <sheetData>
    <row r="1" spans="1:9" ht="15" customHeight="1" x14ac:dyDescent="0.2">
      <c r="A1" s="116" t="s">
        <v>0</v>
      </c>
      <c r="B1" s="116"/>
      <c r="C1" s="116"/>
      <c r="D1" s="116"/>
      <c r="E1" s="116"/>
      <c r="F1" s="116"/>
      <c r="G1" s="116"/>
      <c r="H1" s="4"/>
      <c r="I1" s="4"/>
    </row>
    <row r="2" spans="1:9" ht="15" customHeight="1" x14ac:dyDescent="0.2">
      <c r="A2" s="116" t="s">
        <v>25</v>
      </c>
      <c r="B2" s="116"/>
      <c r="C2" s="116"/>
      <c r="D2" s="116"/>
      <c r="E2" s="116"/>
      <c r="F2" s="116"/>
      <c r="G2" s="116"/>
      <c r="H2" s="4"/>
      <c r="I2" s="4"/>
    </row>
    <row r="3" spans="1:9" ht="15" customHeight="1" x14ac:dyDescent="0.2">
      <c r="A3" s="116" t="s">
        <v>1</v>
      </c>
      <c r="B3" s="116"/>
      <c r="C3" s="116"/>
      <c r="D3" s="116"/>
      <c r="E3" s="116"/>
      <c r="F3" s="116"/>
      <c r="G3" s="116"/>
      <c r="H3" s="4"/>
      <c r="I3" s="4"/>
    </row>
    <row r="4" spans="1:9" ht="15" customHeight="1" x14ac:dyDescent="0.2"/>
    <row r="5" spans="1:9" ht="15" customHeight="1" x14ac:dyDescent="0.2"/>
    <row r="6" spans="1:9" ht="15" customHeight="1" x14ac:dyDescent="0.2">
      <c r="A6" s="118" t="s">
        <v>66</v>
      </c>
      <c r="B6" s="118"/>
      <c r="C6" s="118"/>
      <c r="D6" s="118"/>
      <c r="E6" s="118"/>
      <c r="F6" s="118"/>
      <c r="G6" s="118"/>
      <c r="H6" s="3"/>
    </row>
    <row r="7" spans="1:9" ht="15" customHeight="1" x14ac:dyDescent="0.2">
      <c r="A7" s="118"/>
      <c r="B7" s="118"/>
      <c r="C7" s="118"/>
      <c r="D7" s="118"/>
      <c r="E7" s="118"/>
      <c r="F7" s="118"/>
      <c r="G7" s="118"/>
      <c r="H7" s="3"/>
    </row>
    <row r="8" spans="1:9" ht="15" customHeight="1" x14ac:dyDescent="0.2">
      <c r="A8" s="118"/>
      <c r="B8" s="118"/>
      <c r="C8" s="118"/>
      <c r="D8" s="118"/>
      <c r="E8" s="118"/>
      <c r="F8" s="118"/>
      <c r="G8" s="118"/>
      <c r="H8" s="3"/>
    </row>
    <row r="9" spans="1:9" ht="15" customHeight="1" x14ac:dyDescent="0.2"/>
    <row r="10" spans="1:9" ht="15" customHeight="1" x14ac:dyDescent="0.2"/>
    <row r="11" spans="1:9" ht="15" customHeight="1" x14ac:dyDescent="0.2">
      <c r="A11" s="119" t="s">
        <v>2</v>
      </c>
      <c r="B11" s="119" t="s">
        <v>3</v>
      </c>
      <c r="C11" s="119" t="s">
        <v>4</v>
      </c>
      <c r="D11" s="119" t="s">
        <v>5</v>
      </c>
      <c r="E11" s="119" t="s">
        <v>6</v>
      </c>
      <c r="F11" s="119" t="s">
        <v>13</v>
      </c>
      <c r="G11" s="119" t="s">
        <v>10</v>
      </c>
    </row>
    <row r="12" spans="1:9" ht="15" customHeight="1" x14ac:dyDescent="0.2">
      <c r="A12" s="120"/>
      <c r="B12" s="120"/>
      <c r="C12" s="120"/>
      <c r="D12" s="120"/>
      <c r="E12" s="120"/>
      <c r="F12" s="120"/>
      <c r="G12" s="120"/>
    </row>
    <row r="13" spans="1:9" ht="15" customHeight="1" x14ac:dyDescent="0.2">
      <c r="A13" s="121"/>
      <c r="B13" s="121"/>
      <c r="C13" s="121"/>
      <c r="D13" s="121"/>
      <c r="E13" s="121"/>
      <c r="F13" s="121"/>
      <c r="G13" s="121"/>
    </row>
    <row r="14" spans="1:9" ht="15" customHeight="1" x14ac:dyDescent="0.2">
      <c r="A14" s="50" t="s">
        <v>61</v>
      </c>
      <c r="B14" s="5" t="s">
        <v>19</v>
      </c>
      <c r="C14" s="5" t="s">
        <v>24</v>
      </c>
      <c r="D14" s="5">
        <v>2</v>
      </c>
      <c r="E14" s="6">
        <v>19000</v>
      </c>
      <c r="F14" s="6"/>
      <c r="G14" s="6">
        <v>38000</v>
      </c>
    </row>
    <row r="15" spans="1:9" ht="15" customHeight="1" x14ac:dyDescent="0.2">
      <c r="A15" s="64"/>
      <c r="B15" s="14"/>
      <c r="C15" s="14"/>
      <c r="D15" s="14"/>
      <c r="E15" s="14"/>
      <c r="F15" s="77" t="s">
        <v>33</v>
      </c>
      <c r="G15" s="78">
        <f>G14</f>
        <v>38000</v>
      </c>
    </row>
    <row r="16" spans="1:9" ht="15" customHeight="1" x14ac:dyDescent="0.2">
      <c r="A16" s="16"/>
      <c r="B16" s="17"/>
      <c r="C16" s="17"/>
      <c r="D16" s="17"/>
      <c r="E16" s="17"/>
      <c r="F16" s="17"/>
      <c r="G16" s="46"/>
    </row>
    <row r="17" spans="1:7" ht="15" customHeight="1" x14ac:dyDescent="0.2">
      <c r="A17" s="50" t="s">
        <v>60</v>
      </c>
      <c r="B17" s="5" t="s">
        <v>19</v>
      </c>
      <c r="C17" s="5" t="s">
        <v>24</v>
      </c>
      <c r="D17" s="5">
        <v>2</v>
      </c>
      <c r="E17" s="6">
        <v>20300</v>
      </c>
      <c r="F17" s="6"/>
      <c r="G17" s="6">
        <f>E17*D17</f>
        <v>40600</v>
      </c>
    </row>
    <row r="18" spans="1:7" ht="15" customHeight="1" x14ac:dyDescent="0.2">
      <c r="A18" s="64"/>
      <c r="B18" s="15"/>
      <c r="C18" s="14"/>
      <c r="D18" s="14"/>
      <c r="E18" s="14"/>
      <c r="F18" s="77" t="s">
        <v>34</v>
      </c>
      <c r="G18" s="78">
        <f>G17</f>
        <v>40600</v>
      </c>
    </row>
    <row r="19" spans="1:7" ht="15" customHeight="1" x14ac:dyDescent="0.2">
      <c r="A19" s="16"/>
      <c r="B19" s="17"/>
      <c r="C19" s="17"/>
      <c r="D19" s="17"/>
      <c r="E19" s="17"/>
      <c r="F19" s="17"/>
      <c r="G19" s="46"/>
    </row>
    <row r="20" spans="1:7" ht="15" customHeight="1" x14ac:dyDescent="0.2">
      <c r="A20" s="50" t="s">
        <v>59</v>
      </c>
      <c r="B20" s="5" t="s">
        <v>19</v>
      </c>
      <c r="C20" s="5" t="s">
        <v>27</v>
      </c>
      <c r="D20" s="5">
        <v>2</v>
      </c>
      <c r="E20" s="6">
        <v>21300</v>
      </c>
      <c r="F20" s="6"/>
      <c r="G20" s="7">
        <f>E20*D20</f>
        <v>42600</v>
      </c>
    </row>
    <row r="21" spans="1:7" ht="15" customHeight="1" x14ac:dyDescent="0.2">
      <c r="A21" s="52"/>
      <c r="B21" s="62"/>
      <c r="C21" s="63"/>
      <c r="D21" s="63"/>
      <c r="E21" s="63"/>
      <c r="F21" s="79" t="s">
        <v>35</v>
      </c>
      <c r="G21" s="80">
        <f>G20</f>
        <v>42600</v>
      </c>
    </row>
    <row r="22" spans="1:7" ht="15" customHeight="1" x14ac:dyDescent="0.2">
      <c r="A22" s="75"/>
      <c r="B22" s="14"/>
      <c r="C22" s="14"/>
      <c r="D22" s="14"/>
      <c r="E22" s="14"/>
      <c r="F22" s="40"/>
      <c r="G22" s="34"/>
    </row>
    <row r="23" spans="1:7" ht="15" customHeight="1" x14ac:dyDescent="0.2">
      <c r="A23" s="5" t="s">
        <v>58</v>
      </c>
      <c r="B23" s="5" t="s">
        <v>19</v>
      </c>
      <c r="C23" s="5" t="s">
        <v>24</v>
      </c>
      <c r="D23" s="5">
        <v>1</v>
      </c>
      <c r="E23" s="6">
        <v>21900</v>
      </c>
      <c r="F23" s="6"/>
      <c r="G23" s="6">
        <f>D23*E23</f>
        <v>21900</v>
      </c>
    </row>
    <row r="24" spans="1:7" ht="15" customHeight="1" x14ac:dyDescent="0.2">
      <c r="A24" s="70"/>
      <c r="B24" s="57"/>
      <c r="C24" s="57"/>
      <c r="D24" s="57"/>
      <c r="E24" s="57"/>
      <c r="F24" s="79" t="s">
        <v>41</v>
      </c>
      <c r="G24" s="83">
        <f>G23</f>
        <v>21900</v>
      </c>
    </row>
    <row r="25" spans="1:7" ht="15" customHeight="1" x14ac:dyDescent="0.2">
      <c r="A25" s="75"/>
      <c r="B25" s="14"/>
      <c r="C25" s="14"/>
      <c r="D25" s="14"/>
      <c r="E25" s="14"/>
      <c r="F25" s="40"/>
      <c r="G25" s="34"/>
    </row>
    <row r="26" spans="1:7" ht="15" customHeight="1" x14ac:dyDescent="0.2">
      <c r="A26" s="50" t="s">
        <v>56</v>
      </c>
      <c r="B26" s="5" t="s">
        <v>19</v>
      </c>
      <c r="C26" s="5" t="s">
        <v>24</v>
      </c>
      <c r="D26" s="5">
        <v>1</v>
      </c>
      <c r="E26" s="6">
        <v>21900</v>
      </c>
      <c r="F26" s="6"/>
      <c r="G26" s="6">
        <f>D26*E26</f>
        <v>21900</v>
      </c>
    </row>
    <row r="27" spans="1:7" ht="15" customHeight="1" x14ac:dyDescent="0.2">
      <c r="A27" s="28"/>
      <c r="B27" s="15"/>
      <c r="C27" s="14"/>
      <c r="D27" s="14"/>
      <c r="E27" s="14"/>
      <c r="F27" s="77" t="s">
        <v>57</v>
      </c>
      <c r="G27" s="78">
        <f>G26</f>
        <v>21900</v>
      </c>
    </row>
    <row r="28" spans="1:7" ht="15" customHeight="1" x14ac:dyDescent="0.2">
      <c r="A28" s="16"/>
      <c r="B28" s="17"/>
      <c r="C28" s="17"/>
      <c r="D28" s="17"/>
      <c r="E28" s="17"/>
      <c r="F28" s="17"/>
      <c r="G28" s="46"/>
    </row>
    <row r="29" spans="1:7" ht="15" customHeight="1" x14ac:dyDescent="0.2">
      <c r="A29" s="66"/>
      <c r="B29" s="67"/>
      <c r="C29" s="67"/>
      <c r="D29" s="67"/>
      <c r="E29" s="67"/>
      <c r="F29" s="68" t="s">
        <v>42</v>
      </c>
      <c r="G29" s="55">
        <f>G27+G15+G18+G21+G24</f>
        <v>165000</v>
      </c>
    </row>
    <row r="30" spans="1:7" x14ac:dyDescent="0.2">
      <c r="A30" s="2"/>
      <c r="B30" s="2"/>
      <c r="C30" s="2"/>
      <c r="D30" s="2"/>
      <c r="E30" s="2"/>
      <c r="F30" s="2"/>
      <c r="G30" s="2"/>
    </row>
    <row r="33" spans="1:7" s="11" customFormat="1" x14ac:dyDescent="0.25"/>
    <row r="39" spans="1:7" s="2" customFormat="1" x14ac:dyDescent="0.2">
      <c r="A39" s="9"/>
      <c r="B39" s="9"/>
      <c r="C39" s="9"/>
      <c r="D39" s="37"/>
      <c r="E39" s="9"/>
      <c r="F39" s="9"/>
      <c r="G39" s="21"/>
    </row>
    <row r="40" spans="1:7" x14ac:dyDescent="0.2">
      <c r="A40" s="8"/>
      <c r="B40" s="8"/>
      <c r="C40" s="8"/>
      <c r="D40" s="8"/>
      <c r="E40" s="8"/>
      <c r="F40" s="8"/>
      <c r="G40" s="8"/>
    </row>
    <row r="41" spans="1:7" x14ac:dyDescent="0.2">
      <c r="A41" s="8"/>
      <c r="B41" s="8"/>
      <c r="C41" s="8"/>
      <c r="D41" s="8"/>
      <c r="E41" s="8"/>
      <c r="F41" s="8"/>
      <c r="G41" s="8"/>
    </row>
  </sheetData>
  <mergeCells count="11">
    <mergeCell ref="E11:E13"/>
    <mergeCell ref="F11:F13"/>
    <mergeCell ref="G11:G13"/>
    <mergeCell ref="A1:G1"/>
    <mergeCell ref="A2:G2"/>
    <mergeCell ref="A3:G3"/>
    <mergeCell ref="A6:G8"/>
    <mergeCell ref="A11:A13"/>
    <mergeCell ref="B11:B13"/>
    <mergeCell ref="C11:C13"/>
    <mergeCell ref="D11:D13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41"/>
  <sheetViews>
    <sheetView topLeftCell="A14" workbookViewId="0">
      <selection sqref="A1:G1"/>
    </sheetView>
  </sheetViews>
  <sheetFormatPr defaultRowHeight="12.75" x14ac:dyDescent="0.2"/>
  <cols>
    <col min="1" max="1" width="12.28515625" style="1" customWidth="1"/>
    <col min="2" max="2" width="13.5703125" style="1" customWidth="1"/>
    <col min="3" max="3" width="11.7109375" style="1" customWidth="1"/>
    <col min="4" max="4" width="7.7109375" style="1" customWidth="1"/>
    <col min="5" max="5" width="9.42578125" style="1" bestFit="1" customWidth="1"/>
    <col min="6" max="6" width="11.85546875" style="1" customWidth="1"/>
    <col min="7" max="7" width="15.7109375" style="1" customWidth="1"/>
    <col min="8" max="16384" width="9.140625" style="1"/>
  </cols>
  <sheetData>
    <row r="1" spans="1:9" x14ac:dyDescent="0.2">
      <c r="A1" s="116" t="s">
        <v>0</v>
      </c>
      <c r="B1" s="116"/>
      <c r="C1" s="116"/>
      <c r="D1" s="116"/>
      <c r="E1" s="116"/>
      <c r="F1" s="116"/>
      <c r="G1" s="116"/>
      <c r="H1" s="4"/>
      <c r="I1" s="4"/>
    </row>
    <row r="2" spans="1:9" x14ac:dyDescent="0.2">
      <c r="A2" s="116" t="s">
        <v>55</v>
      </c>
      <c r="B2" s="116"/>
      <c r="C2" s="116"/>
      <c r="D2" s="116"/>
      <c r="E2" s="116"/>
      <c r="F2" s="116"/>
      <c r="G2" s="116"/>
      <c r="H2" s="4"/>
      <c r="I2" s="4"/>
    </row>
    <row r="3" spans="1:9" x14ac:dyDescent="0.2">
      <c r="A3" s="116" t="s">
        <v>1</v>
      </c>
      <c r="B3" s="116"/>
      <c r="C3" s="116"/>
      <c r="D3" s="116"/>
      <c r="E3" s="116"/>
      <c r="F3" s="116"/>
      <c r="G3" s="116"/>
      <c r="H3" s="4"/>
      <c r="I3" s="4"/>
    </row>
    <row r="6" spans="1:9" x14ac:dyDescent="0.2">
      <c r="A6" s="118" t="s">
        <v>44</v>
      </c>
      <c r="B6" s="118"/>
      <c r="C6" s="118"/>
      <c r="D6" s="118"/>
      <c r="E6" s="118"/>
      <c r="F6" s="118"/>
      <c r="G6" s="118"/>
      <c r="H6" s="3"/>
    </row>
    <row r="7" spans="1:9" x14ac:dyDescent="0.2">
      <c r="A7" s="118"/>
      <c r="B7" s="118"/>
      <c r="C7" s="118"/>
      <c r="D7" s="118"/>
      <c r="E7" s="118"/>
      <c r="F7" s="118"/>
      <c r="G7" s="118"/>
      <c r="H7" s="3"/>
    </row>
    <row r="8" spans="1:9" x14ac:dyDescent="0.2">
      <c r="A8" s="118"/>
      <c r="B8" s="118"/>
      <c r="C8" s="118"/>
      <c r="D8" s="118"/>
      <c r="E8" s="118"/>
      <c r="F8" s="118"/>
      <c r="G8" s="118"/>
      <c r="H8" s="3"/>
    </row>
    <row r="11" spans="1:9" ht="20.100000000000001" customHeight="1" x14ac:dyDescent="0.2">
      <c r="A11" s="119" t="s">
        <v>2</v>
      </c>
      <c r="B11" s="119" t="s">
        <v>3</v>
      </c>
      <c r="C11" s="119" t="s">
        <v>4</v>
      </c>
      <c r="D11" s="119" t="s">
        <v>5</v>
      </c>
      <c r="E11" s="119" t="s">
        <v>6</v>
      </c>
      <c r="F11" s="119" t="s">
        <v>13</v>
      </c>
      <c r="G11" s="119" t="s">
        <v>10</v>
      </c>
    </row>
    <row r="12" spans="1:9" ht="20.100000000000001" customHeight="1" x14ac:dyDescent="0.2">
      <c r="A12" s="120"/>
      <c r="B12" s="120"/>
      <c r="C12" s="120"/>
      <c r="D12" s="120"/>
      <c r="E12" s="120"/>
      <c r="F12" s="120"/>
      <c r="G12" s="120"/>
    </row>
    <row r="13" spans="1:9" ht="20.100000000000001" customHeight="1" x14ac:dyDescent="0.2">
      <c r="A13" s="121"/>
      <c r="B13" s="121"/>
      <c r="C13" s="121"/>
      <c r="D13" s="121"/>
      <c r="E13" s="121"/>
      <c r="F13" s="121"/>
      <c r="G13" s="121"/>
    </row>
    <row r="14" spans="1:9" x14ac:dyDescent="0.2">
      <c r="A14" s="5" t="s">
        <v>61</v>
      </c>
      <c r="B14" s="5" t="s">
        <v>19</v>
      </c>
      <c r="C14" s="5" t="s">
        <v>15</v>
      </c>
      <c r="D14" s="5">
        <v>5</v>
      </c>
      <c r="E14" s="6">
        <v>16700</v>
      </c>
      <c r="F14" s="6"/>
      <c r="G14" s="6">
        <f>E14*D14</f>
        <v>83500</v>
      </c>
    </row>
    <row r="15" spans="1:9" x14ac:dyDescent="0.2">
      <c r="A15" s="28"/>
      <c r="B15" s="14"/>
      <c r="C15" s="14"/>
      <c r="D15" s="14"/>
      <c r="E15" s="14"/>
      <c r="F15" s="77" t="s">
        <v>33</v>
      </c>
      <c r="G15" s="78">
        <f>SUM(G14:G14)</f>
        <v>83500</v>
      </c>
    </row>
    <row r="16" spans="1:9" x14ac:dyDescent="0.2">
      <c r="A16" s="16"/>
      <c r="B16" s="17"/>
      <c r="C16" s="17"/>
      <c r="D16" s="17"/>
      <c r="E16" s="17"/>
      <c r="F16" s="17"/>
      <c r="G16" s="46"/>
    </row>
    <row r="17" spans="1:7" x14ac:dyDescent="0.2">
      <c r="A17" s="5" t="s">
        <v>60</v>
      </c>
      <c r="B17" s="5" t="s">
        <v>19</v>
      </c>
      <c r="C17" s="5" t="s">
        <v>15</v>
      </c>
      <c r="D17" s="5">
        <v>5</v>
      </c>
      <c r="E17" s="6">
        <v>17800</v>
      </c>
      <c r="F17" s="6"/>
      <c r="G17" s="6">
        <f>E17*D17</f>
        <v>89000</v>
      </c>
    </row>
    <row r="18" spans="1:7" x14ac:dyDescent="0.2">
      <c r="A18" s="5"/>
      <c r="B18" s="15"/>
      <c r="C18" s="14"/>
      <c r="D18" s="14"/>
      <c r="E18" s="14"/>
      <c r="F18" s="77" t="s">
        <v>34</v>
      </c>
      <c r="G18" s="78">
        <f>SUM(G17:G17)</f>
        <v>89000</v>
      </c>
    </row>
    <row r="19" spans="1:7" x14ac:dyDescent="0.2">
      <c r="A19" s="16"/>
      <c r="B19" s="17"/>
      <c r="C19" s="17"/>
      <c r="D19" s="17"/>
      <c r="E19" s="17"/>
      <c r="F19" s="17"/>
      <c r="G19" s="46"/>
    </row>
    <row r="20" spans="1:7" x14ac:dyDescent="0.2">
      <c r="A20" s="5" t="s">
        <v>59</v>
      </c>
      <c r="B20" s="5" t="s">
        <v>19</v>
      </c>
      <c r="C20" s="5" t="s">
        <v>15</v>
      </c>
      <c r="D20" s="5">
        <v>6</v>
      </c>
      <c r="E20" s="6">
        <v>18700</v>
      </c>
      <c r="F20" s="6"/>
      <c r="G20" s="6">
        <f>E20*D20</f>
        <v>112200</v>
      </c>
    </row>
    <row r="21" spans="1:7" x14ac:dyDescent="0.2">
      <c r="A21" s="52"/>
      <c r="B21" s="62"/>
      <c r="C21" s="63"/>
      <c r="D21" s="63"/>
      <c r="E21" s="63"/>
      <c r="F21" s="79" t="s">
        <v>35</v>
      </c>
      <c r="G21" s="80">
        <f>SUM(G20:G20)</f>
        <v>112200</v>
      </c>
    </row>
    <row r="22" spans="1:7" x14ac:dyDescent="0.2">
      <c r="A22" s="38"/>
      <c r="B22" s="14"/>
      <c r="C22" s="14"/>
      <c r="D22" s="14"/>
      <c r="E22" s="14"/>
      <c r="F22" s="40"/>
      <c r="G22" s="34"/>
    </row>
    <row r="23" spans="1:7" x14ac:dyDescent="0.2">
      <c r="A23" s="5" t="s">
        <v>58</v>
      </c>
      <c r="B23" s="5" t="s">
        <v>19</v>
      </c>
      <c r="C23" s="5" t="s">
        <v>15</v>
      </c>
      <c r="D23" s="5">
        <v>7</v>
      </c>
      <c r="E23" s="6">
        <v>19200</v>
      </c>
      <c r="F23" s="6"/>
      <c r="G23" s="6">
        <f>D23*E23</f>
        <v>134400</v>
      </c>
    </row>
    <row r="24" spans="1:7" x14ac:dyDescent="0.2">
      <c r="A24" s="38"/>
      <c r="B24" s="14"/>
      <c r="C24" s="14"/>
      <c r="D24" s="14"/>
      <c r="E24" s="14"/>
      <c r="F24" s="77" t="s">
        <v>41</v>
      </c>
      <c r="G24" s="85">
        <f>G23</f>
        <v>134400</v>
      </c>
    </row>
    <row r="25" spans="1:7" x14ac:dyDescent="0.2">
      <c r="A25" s="44"/>
      <c r="B25" s="54"/>
      <c r="C25" s="54"/>
      <c r="D25" s="54"/>
      <c r="E25" s="54"/>
      <c r="F25" s="69"/>
      <c r="G25" s="51"/>
    </row>
    <row r="26" spans="1:7" x14ac:dyDescent="0.2">
      <c r="A26" s="5" t="s">
        <v>56</v>
      </c>
      <c r="B26" s="5" t="s">
        <v>19</v>
      </c>
      <c r="C26" s="5" t="s">
        <v>15</v>
      </c>
      <c r="D26" s="5">
        <v>7</v>
      </c>
      <c r="E26" s="6">
        <v>19200</v>
      </c>
      <c r="F26" s="6"/>
      <c r="G26" s="6">
        <f>E26*D26</f>
        <v>134400</v>
      </c>
    </row>
    <row r="27" spans="1:7" x14ac:dyDescent="0.2">
      <c r="A27" s="28"/>
      <c r="B27" s="15"/>
      <c r="C27" s="14"/>
      <c r="D27" s="14"/>
      <c r="E27" s="14"/>
      <c r="F27" s="77" t="s">
        <v>57</v>
      </c>
      <c r="G27" s="78">
        <f>SUM(G26:G26)</f>
        <v>134400</v>
      </c>
    </row>
    <row r="28" spans="1:7" x14ac:dyDescent="0.2">
      <c r="A28" s="16"/>
      <c r="B28" s="17"/>
      <c r="C28" s="17"/>
      <c r="D28" s="17"/>
      <c r="E28" s="17"/>
      <c r="F28" s="17"/>
      <c r="G28" s="46"/>
    </row>
    <row r="29" spans="1:7" x14ac:dyDescent="0.2">
      <c r="A29" s="66"/>
      <c r="B29" s="67"/>
      <c r="C29" s="67"/>
      <c r="D29" s="67"/>
      <c r="E29" s="67"/>
      <c r="F29" s="68" t="s">
        <v>42</v>
      </c>
      <c r="G29" s="55">
        <f>G15+G18+G21+G24+G27</f>
        <v>553500</v>
      </c>
    </row>
    <row r="30" spans="1:7" x14ac:dyDescent="0.2">
      <c r="A30" s="2"/>
      <c r="B30" s="2"/>
      <c r="C30" s="2"/>
      <c r="D30" s="2"/>
      <c r="E30" s="2"/>
      <c r="F30" s="2"/>
      <c r="G30" s="2"/>
    </row>
    <row r="33" spans="1:7" s="11" customFormat="1" x14ac:dyDescent="0.25"/>
    <row r="39" spans="1:7" s="2" customFormat="1" x14ac:dyDescent="0.2">
      <c r="A39" s="9"/>
      <c r="B39" s="9"/>
      <c r="C39" s="9"/>
      <c r="D39" s="37"/>
      <c r="E39" s="9"/>
      <c r="F39" s="9"/>
      <c r="G39" s="21"/>
    </row>
    <row r="40" spans="1:7" x14ac:dyDescent="0.2">
      <c r="A40" s="8"/>
      <c r="B40" s="8"/>
      <c r="C40" s="8"/>
      <c r="D40" s="8"/>
      <c r="E40" s="8"/>
      <c r="F40" s="8"/>
      <c r="G40" s="8"/>
    </row>
    <row r="41" spans="1:7" x14ac:dyDescent="0.2">
      <c r="A41" s="8"/>
      <c r="B41" s="8"/>
      <c r="C41" s="8"/>
      <c r="D41" s="8"/>
      <c r="E41" s="8"/>
      <c r="F41" s="8"/>
      <c r="G41" s="8"/>
    </row>
  </sheetData>
  <mergeCells count="11">
    <mergeCell ref="D11:D13"/>
    <mergeCell ref="E11:E13"/>
    <mergeCell ref="F11:F13"/>
    <mergeCell ref="G11:G13"/>
    <mergeCell ref="A1:G1"/>
    <mergeCell ref="A2:G2"/>
    <mergeCell ref="A3:G3"/>
    <mergeCell ref="A6:G8"/>
    <mergeCell ref="A11:A13"/>
    <mergeCell ref="B11:B13"/>
    <mergeCell ref="C11:C13"/>
  </mergeCells>
  <phoneticPr fontId="13" type="noConversion"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39"/>
  <sheetViews>
    <sheetView workbookViewId="0">
      <selection sqref="A1:G1"/>
    </sheetView>
  </sheetViews>
  <sheetFormatPr defaultRowHeight="12.75" x14ac:dyDescent="0.2"/>
  <cols>
    <col min="1" max="1" width="12.28515625" style="1" customWidth="1"/>
    <col min="2" max="2" width="13.5703125" style="1" customWidth="1"/>
    <col min="3" max="3" width="11.7109375" style="1" customWidth="1"/>
    <col min="4" max="4" width="7.7109375" style="1" customWidth="1"/>
    <col min="5" max="5" width="9.42578125" style="1" bestFit="1" customWidth="1"/>
    <col min="6" max="6" width="11.85546875" style="1" customWidth="1"/>
    <col min="7" max="7" width="15.7109375" style="1" customWidth="1"/>
    <col min="8" max="16384" width="9.140625" style="1"/>
  </cols>
  <sheetData>
    <row r="1" spans="1:9" ht="15" customHeight="1" x14ac:dyDescent="0.2">
      <c r="A1" s="116" t="s">
        <v>0</v>
      </c>
      <c r="B1" s="116"/>
      <c r="C1" s="116"/>
      <c r="D1" s="116"/>
      <c r="E1" s="116"/>
      <c r="F1" s="116"/>
      <c r="G1" s="116"/>
      <c r="H1" s="4"/>
      <c r="I1" s="4"/>
    </row>
    <row r="2" spans="1:9" ht="15" customHeight="1" x14ac:dyDescent="0.2">
      <c r="A2" s="116" t="s">
        <v>29</v>
      </c>
      <c r="B2" s="116"/>
      <c r="C2" s="116"/>
      <c r="D2" s="116"/>
      <c r="E2" s="116"/>
      <c r="F2" s="116"/>
      <c r="G2" s="116"/>
      <c r="H2" s="4"/>
      <c r="I2" s="4"/>
    </row>
    <row r="3" spans="1:9" ht="15" customHeight="1" x14ac:dyDescent="0.2">
      <c r="A3" s="116" t="s">
        <v>1</v>
      </c>
      <c r="B3" s="116"/>
      <c r="C3" s="116"/>
      <c r="D3" s="116"/>
      <c r="E3" s="116"/>
      <c r="F3" s="116"/>
      <c r="G3" s="116"/>
      <c r="H3" s="4"/>
      <c r="I3" s="4"/>
    </row>
    <row r="4" spans="1:9" ht="15" customHeight="1" x14ac:dyDescent="0.2"/>
    <row r="5" spans="1:9" ht="15" customHeight="1" x14ac:dyDescent="0.2">
      <c r="A5" s="118" t="s">
        <v>67</v>
      </c>
      <c r="B5" s="118"/>
      <c r="C5" s="118"/>
      <c r="D5" s="118"/>
      <c r="E5" s="118"/>
      <c r="F5" s="118"/>
      <c r="G5" s="118"/>
      <c r="H5" s="3"/>
    </row>
    <row r="6" spans="1:9" ht="15" customHeight="1" x14ac:dyDescent="0.2">
      <c r="A6" s="118"/>
      <c r="B6" s="118"/>
      <c r="C6" s="118"/>
      <c r="D6" s="118"/>
      <c r="E6" s="118"/>
      <c r="F6" s="118"/>
      <c r="G6" s="118"/>
      <c r="H6" s="3"/>
    </row>
    <row r="7" spans="1:9" ht="15" customHeight="1" x14ac:dyDescent="0.2">
      <c r="A7" s="118"/>
      <c r="B7" s="118"/>
      <c r="C7" s="118"/>
      <c r="D7" s="118"/>
      <c r="E7" s="118"/>
      <c r="F7" s="118"/>
      <c r="G7" s="118"/>
      <c r="H7" s="3"/>
    </row>
    <row r="8" spans="1:9" ht="15" customHeight="1" x14ac:dyDescent="0.2"/>
    <row r="9" spans="1:9" ht="15" customHeight="1" x14ac:dyDescent="0.2">
      <c r="A9" s="117" t="s">
        <v>2</v>
      </c>
      <c r="B9" s="117" t="s">
        <v>3</v>
      </c>
      <c r="C9" s="117" t="s">
        <v>4</v>
      </c>
      <c r="D9" s="117" t="s">
        <v>5</v>
      </c>
      <c r="E9" s="117" t="s">
        <v>6</v>
      </c>
      <c r="F9" s="117" t="s">
        <v>13</v>
      </c>
      <c r="G9" s="117" t="s">
        <v>10</v>
      </c>
    </row>
    <row r="10" spans="1:9" ht="15" customHeight="1" x14ac:dyDescent="0.2">
      <c r="A10" s="117"/>
      <c r="B10" s="117"/>
      <c r="C10" s="117"/>
      <c r="D10" s="117"/>
      <c r="E10" s="117"/>
      <c r="F10" s="117"/>
      <c r="G10" s="117"/>
    </row>
    <row r="11" spans="1:9" ht="15" customHeight="1" x14ac:dyDescent="0.2">
      <c r="A11" s="117"/>
      <c r="B11" s="117"/>
      <c r="C11" s="117"/>
      <c r="D11" s="117"/>
      <c r="E11" s="117"/>
      <c r="F11" s="117"/>
      <c r="G11" s="117"/>
    </row>
    <row r="12" spans="1:9" ht="15" customHeight="1" x14ac:dyDescent="0.2">
      <c r="A12" s="5" t="s">
        <v>61</v>
      </c>
      <c r="B12" s="5" t="s">
        <v>19</v>
      </c>
      <c r="C12" s="5" t="s">
        <v>32</v>
      </c>
      <c r="D12" s="5">
        <v>1</v>
      </c>
      <c r="E12" s="6">
        <v>16700</v>
      </c>
      <c r="F12" s="6"/>
      <c r="G12" s="6">
        <f>E12*D12</f>
        <v>16700</v>
      </c>
    </row>
    <row r="13" spans="1:9" ht="15" customHeight="1" x14ac:dyDescent="0.2">
      <c r="A13" s="28"/>
      <c r="B13" s="14"/>
      <c r="C13" s="14"/>
      <c r="D13" s="14"/>
      <c r="E13" s="14"/>
      <c r="F13" s="77" t="s">
        <v>33</v>
      </c>
      <c r="G13" s="78">
        <f>G12</f>
        <v>16700</v>
      </c>
    </row>
    <row r="14" spans="1:9" ht="15" customHeight="1" x14ac:dyDescent="0.2">
      <c r="A14" s="122"/>
      <c r="B14" s="123"/>
      <c r="C14" s="123"/>
      <c r="D14" s="123"/>
      <c r="E14" s="123"/>
      <c r="F14" s="123"/>
      <c r="G14" s="124"/>
    </row>
    <row r="15" spans="1:9" ht="15" customHeight="1" x14ac:dyDescent="0.2">
      <c r="A15" s="5" t="s">
        <v>60</v>
      </c>
      <c r="B15" s="5" t="s">
        <v>19</v>
      </c>
      <c r="C15" s="5" t="s">
        <v>32</v>
      </c>
      <c r="D15" s="5">
        <v>0</v>
      </c>
      <c r="E15" s="6">
        <v>17800</v>
      </c>
      <c r="F15" s="6"/>
      <c r="G15" s="6">
        <f>E15*D15</f>
        <v>0</v>
      </c>
    </row>
    <row r="16" spans="1:9" ht="15" customHeight="1" x14ac:dyDescent="0.2">
      <c r="A16" s="5"/>
      <c r="B16" s="15"/>
      <c r="C16" s="14"/>
      <c r="D16" s="14"/>
      <c r="E16" s="14"/>
      <c r="F16" s="77" t="s">
        <v>34</v>
      </c>
      <c r="G16" s="78">
        <f>G15</f>
        <v>0</v>
      </c>
    </row>
    <row r="17" spans="1:8" ht="15" customHeight="1" x14ac:dyDescent="0.2">
      <c r="A17" s="122"/>
      <c r="B17" s="123"/>
      <c r="C17" s="123"/>
      <c r="D17" s="123"/>
      <c r="E17" s="123"/>
      <c r="F17" s="123"/>
      <c r="G17" s="124"/>
    </row>
    <row r="18" spans="1:8" ht="15" customHeight="1" x14ac:dyDescent="0.2">
      <c r="A18" s="5" t="s">
        <v>59</v>
      </c>
      <c r="B18" s="5" t="s">
        <v>19</v>
      </c>
      <c r="C18" s="5" t="s">
        <v>32</v>
      </c>
      <c r="D18" s="5">
        <v>0</v>
      </c>
      <c r="E18" s="6">
        <v>18700</v>
      </c>
      <c r="F18" s="6"/>
      <c r="G18" s="7">
        <f>E18*D18/2</f>
        <v>0</v>
      </c>
    </row>
    <row r="19" spans="1:8" ht="15" customHeight="1" x14ac:dyDescent="0.2">
      <c r="A19" s="5"/>
      <c r="B19" s="15"/>
      <c r="C19" s="14"/>
      <c r="D19" s="14"/>
      <c r="E19" s="14"/>
      <c r="F19" s="77" t="s">
        <v>35</v>
      </c>
      <c r="G19" s="78">
        <f>G18</f>
        <v>0</v>
      </c>
    </row>
    <row r="20" spans="1:8" ht="15" customHeight="1" x14ac:dyDescent="0.2">
      <c r="A20" s="38"/>
      <c r="B20" s="14"/>
      <c r="C20" s="14"/>
      <c r="D20" s="14"/>
      <c r="E20" s="14"/>
      <c r="F20" s="40"/>
      <c r="G20" s="34"/>
    </row>
    <row r="21" spans="1:8" ht="15" customHeight="1" x14ac:dyDescent="0.2">
      <c r="A21" s="5" t="s">
        <v>58</v>
      </c>
      <c r="B21" s="5" t="s">
        <v>19</v>
      </c>
      <c r="C21" s="5" t="s">
        <v>32</v>
      </c>
      <c r="D21" s="5">
        <v>0</v>
      </c>
      <c r="E21" s="6">
        <v>19200</v>
      </c>
      <c r="F21" s="6"/>
      <c r="G21" s="6">
        <f>D21*E21/2</f>
        <v>0</v>
      </c>
      <c r="H21" s="72" t="s">
        <v>36</v>
      </c>
    </row>
    <row r="22" spans="1:8" ht="15" customHeight="1" x14ac:dyDescent="0.2">
      <c r="A22" s="38"/>
      <c r="B22" s="14"/>
      <c r="C22" s="14"/>
      <c r="D22" s="14"/>
      <c r="E22" s="14"/>
      <c r="F22" s="77" t="s">
        <v>41</v>
      </c>
      <c r="G22" s="85">
        <f>G21</f>
        <v>0</v>
      </c>
    </row>
    <row r="23" spans="1:8" ht="15" customHeight="1" x14ac:dyDescent="0.2">
      <c r="A23" s="44"/>
      <c r="B23" s="54"/>
      <c r="C23" s="54"/>
      <c r="D23" s="54"/>
      <c r="E23" s="54"/>
      <c r="F23" s="69"/>
      <c r="G23" s="51"/>
    </row>
    <row r="24" spans="1:8" s="11" customFormat="1" ht="15" customHeight="1" x14ac:dyDescent="0.25">
      <c r="A24" s="50" t="s">
        <v>56</v>
      </c>
      <c r="B24" s="41" t="s">
        <v>19</v>
      </c>
      <c r="C24" s="41" t="s">
        <v>17</v>
      </c>
      <c r="D24" s="41">
        <v>0</v>
      </c>
      <c r="E24" s="53">
        <v>13000</v>
      </c>
      <c r="F24" s="99"/>
      <c r="G24" s="100">
        <f>D24*E24</f>
        <v>0</v>
      </c>
      <c r="H24" s="71" t="s">
        <v>62</v>
      </c>
    </row>
    <row r="25" spans="1:8" s="11" customFormat="1" ht="15" customHeight="1" x14ac:dyDescent="0.25">
      <c r="A25" s="47"/>
      <c r="B25" s="41"/>
      <c r="C25" s="41"/>
      <c r="D25" s="41"/>
      <c r="E25" s="41"/>
      <c r="F25" s="77" t="s">
        <v>57</v>
      </c>
      <c r="G25" s="84">
        <f>G24</f>
        <v>0</v>
      </c>
    </row>
    <row r="26" spans="1:8" s="11" customFormat="1" ht="15" customHeight="1" x14ac:dyDescent="0.25">
      <c r="A26" s="75"/>
      <c r="B26" s="76"/>
      <c r="C26" s="76"/>
      <c r="D26" s="76"/>
      <c r="E26" s="76"/>
      <c r="F26" s="76"/>
      <c r="G26" s="25"/>
    </row>
    <row r="27" spans="1:8" ht="15" customHeight="1" x14ac:dyDescent="0.2">
      <c r="A27" s="32"/>
      <c r="B27" s="19"/>
      <c r="C27" s="19"/>
      <c r="D27" s="19"/>
      <c r="E27" s="19"/>
      <c r="F27" s="33" t="s">
        <v>45</v>
      </c>
      <c r="G27" s="36">
        <f>G13+G16+G19+G22+G25</f>
        <v>16700</v>
      </c>
    </row>
    <row r="28" spans="1:8" x14ac:dyDescent="0.2">
      <c r="A28" s="2"/>
      <c r="B28" s="2"/>
      <c r="C28" s="2"/>
      <c r="D28" s="2"/>
      <c r="E28" s="2"/>
      <c r="F28" s="2"/>
      <c r="G28" s="2"/>
    </row>
    <row r="31" spans="1:8" s="11" customFormat="1" ht="15" customHeight="1" x14ac:dyDescent="0.25"/>
    <row r="37" spans="1:7" s="2" customFormat="1" x14ac:dyDescent="0.2">
      <c r="A37" s="9"/>
      <c r="B37" s="9"/>
      <c r="C37" s="9"/>
      <c r="D37" s="37"/>
      <c r="E37" s="9"/>
      <c r="F37" s="9"/>
      <c r="G37" s="21"/>
    </row>
    <row r="38" spans="1:7" x14ac:dyDescent="0.2">
      <c r="A38" s="8"/>
      <c r="B38" s="8"/>
      <c r="C38" s="8"/>
      <c r="D38" s="8"/>
      <c r="E38" s="8"/>
      <c r="F38" s="8"/>
      <c r="G38" s="8"/>
    </row>
    <row r="39" spans="1:7" x14ac:dyDescent="0.2">
      <c r="A39" s="8"/>
      <c r="B39" s="8"/>
      <c r="C39" s="8"/>
      <c r="D39" s="8"/>
      <c r="E39" s="8"/>
      <c r="F39" s="8"/>
      <c r="G39" s="8"/>
    </row>
  </sheetData>
  <mergeCells count="13">
    <mergeCell ref="A1:G1"/>
    <mergeCell ref="A2:G2"/>
    <mergeCell ref="A3:G3"/>
    <mergeCell ref="A5:G7"/>
    <mergeCell ref="A9:A11"/>
    <mergeCell ref="B9:B11"/>
    <mergeCell ref="C9:C11"/>
    <mergeCell ref="D9:D11"/>
    <mergeCell ref="A14:G14"/>
    <mergeCell ref="A17:G17"/>
    <mergeCell ref="E9:E11"/>
    <mergeCell ref="F9:F11"/>
    <mergeCell ref="G9:G11"/>
  </mergeCells>
  <printOptions horizontalCentered="1"/>
  <pageMargins left="0.25" right="0.25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41"/>
  <sheetViews>
    <sheetView workbookViewId="0">
      <selection activeCell="A28" sqref="A28:G28"/>
    </sheetView>
  </sheetViews>
  <sheetFormatPr defaultRowHeight="12.75" x14ac:dyDescent="0.2"/>
  <cols>
    <col min="1" max="1" width="12.28515625" style="1" customWidth="1"/>
    <col min="2" max="2" width="13.5703125" style="1" customWidth="1"/>
    <col min="3" max="3" width="11.7109375" style="1" customWidth="1"/>
    <col min="4" max="4" width="7.7109375" style="1" customWidth="1"/>
    <col min="5" max="5" width="9.42578125" style="1" bestFit="1" customWidth="1"/>
    <col min="6" max="6" width="11.85546875" style="1" customWidth="1"/>
    <col min="7" max="7" width="15.7109375" style="1" customWidth="1"/>
    <col min="8" max="16384" width="9.140625" style="1"/>
  </cols>
  <sheetData>
    <row r="1" spans="1:9" x14ac:dyDescent="0.2">
      <c r="A1" s="116" t="s">
        <v>0</v>
      </c>
      <c r="B1" s="116"/>
      <c r="C1" s="116"/>
      <c r="D1" s="116"/>
      <c r="E1" s="116"/>
      <c r="F1" s="116"/>
      <c r="G1" s="116"/>
      <c r="H1" s="4"/>
      <c r="I1" s="4"/>
    </row>
    <row r="2" spans="1:9" x14ac:dyDescent="0.2">
      <c r="A2" s="116" t="s">
        <v>51</v>
      </c>
      <c r="B2" s="116"/>
      <c r="C2" s="116"/>
      <c r="D2" s="116"/>
      <c r="E2" s="116"/>
      <c r="F2" s="116"/>
      <c r="G2" s="116"/>
      <c r="H2" s="4"/>
      <c r="I2" s="4"/>
    </row>
    <row r="3" spans="1:9" x14ac:dyDescent="0.2">
      <c r="A3" s="116" t="s">
        <v>1</v>
      </c>
      <c r="B3" s="116"/>
      <c r="C3" s="116"/>
      <c r="D3" s="116"/>
      <c r="E3" s="116"/>
      <c r="F3" s="116"/>
      <c r="G3" s="116"/>
      <c r="H3" s="4"/>
      <c r="I3" s="4"/>
    </row>
    <row r="6" spans="1:9" x14ac:dyDescent="0.2">
      <c r="A6" s="118" t="s">
        <v>46</v>
      </c>
      <c r="B6" s="118"/>
      <c r="C6" s="118"/>
      <c r="D6" s="118"/>
      <c r="E6" s="118"/>
      <c r="F6" s="118"/>
      <c r="G6" s="118"/>
      <c r="H6" s="3"/>
    </row>
    <row r="7" spans="1:9" x14ac:dyDescent="0.2">
      <c r="A7" s="118"/>
      <c r="B7" s="118"/>
      <c r="C7" s="118"/>
      <c r="D7" s="118"/>
      <c r="E7" s="118"/>
      <c r="F7" s="118"/>
      <c r="G7" s="118"/>
      <c r="H7" s="3"/>
    </row>
    <row r="8" spans="1:9" x14ac:dyDescent="0.2">
      <c r="A8" s="118"/>
      <c r="B8" s="118"/>
      <c r="C8" s="118"/>
      <c r="D8" s="118"/>
      <c r="E8" s="118"/>
      <c r="F8" s="118"/>
      <c r="G8" s="118"/>
      <c r="H8" s="3"/>
    </row>
    <row r="11" spans="1:9" ht="24.75" customHeight="1" x14ac:dyDescent="0.2">
      <c r="A11" s="117" t="s">
        <v>2</v>
      </c>
      <c r="B11" s="117" t="s">
        <v>3</v>
      </c>
      <c r="C11" s="117" t="s">
        <v>4</v>
      </c>
      <c r="D11" s="117" t="s">
        <v>5</v>
      </c>
      <c r="E11" s="117" t="s">
        <v>6</v>
      </c>
      <c r="F11" s="117" t="s">
        <v>13</v>
      </c>
      <c r="G11" s="117" t="s">
        <v>10</v>
      </c>
    </row>
    <row r="12" spans="1:9" ht="15" customHeight="1" x14ac:dyDescent="0.2">
      <c r="A12" s="117"/>
      <c r="B12" s="117"/>
      <c r="C12" s="117"/>
      <c r="D12" s="117"/>
      <c r="E12" s="117"/>
      <c r="F12" s="117"/>
      <c r="G12" s="117"/>
    </row>
    <row r="13" spans="1:9" ht="15.75" customHeight="1" x14ac:dyDescent="0.2">
      <c r="A13" s="117"/>
      <c r="B13" s="117"/>
      <c r="C13" s="117"/>
      <c r="D13" s="117"/>
      <c r="E13" s="117"/>
      <c r="F13" s="117"/>
      <c r="G13" s="117"/>
    </row>
    <row r="14" spans="1:9" ht="15" customHeight="1" x14ac:dyDescent="0.2">
      <c r="A14" s="5" t="s">
        <v>61</v>
      </c>
      <c r="B14" s="5" t="s">
        <v>19</v>
      </c>
      <c r="C14" s="5" t="s">
        <v>17</v>
      </c>
      <c r="D14" s="5">
        <v>2</v>
      </c>
      <c r="E14" s="6">
        <v>11300</v>
      </c>
      <c r="F14" s="6"/>
      <c r="G14" s="6">
        <f>E14*D14</f>
        <v>22600</v>
      </c>
    </row>
    <row r="15" spans="1:9" ht="15" customHeight="1" x14ac:dyDescent="0.2">
      <c r="A15" s="28"/>
      <c r="B15" s="14"/>
      <c r="C15" s="14"/>
      <c r="D15" s="14"/>
      <c r="E15" s="14"/>
      <c r="F15" s="77" t="s">
        <v>33</v>
      </c>
      <c r="G15" s="78">
        <f>G14</f>
        <v>22600</v>
      </c>
    </row>
    <row r="16" spans="1:9" ht="15" customHeight="1" x14ac:dyDescent="0.2">
      <c r="A16" s="16"/>
      <c r="B16" s="17"/>
      <c r="C16" s="17"/>
      <c r="D16" s="17"/>
      <c r="E16" s="17"/>
      <c r="F16" s="17"/>
      <c r="G16" s="46"/>
    </row>
    <row r="17" spans="1:8" ht="15" customHeight="1" x14ac:dyDescent="0.2">
      <c r="A17" s="5" t="s">
        <v>60</v>
      </c>
      <c r="B17" s="5" t="s">
        <v>19</v>
      </c>
      <c r="C17" s="5" t="s">
        <v>17</v>
      </c>
      <c r="D17" s="5">
        <v>2</v>
      </c>
      <c r="E17" s="6">
        <v>12100</v>
      </c>
      <c r="F17" s="6"/>
      <c r="G17" s="6">
        <f>E17*D17</f>
        <v>24200</v>
      </c>
    </row>
    <row r="18" spans="1:8" ht="15" customHeight="1" x14ac:dyDescent="0.2">
      <c r="A18" s="5"/>
      <c r="B18" s="15"/>
      <c r="C18" s="14"/>
      <c r="D18" s="14"/>
      <c r="E18" s="14"/>
      <c r="F18" s="77" t="s">
        <v>34</v>
      </c>
      <c r="G18" s="78">
        <f>SUM(G17:G17)</f>
        <v>24200</v>
      </c>
    </row>
    <row r="19" spans="1:8" ht="15" customHeight="1" x14ac:dyDescent="0.2">
      <c r="A19" s="16"/>
      <c r="B19" s="17"/>
      <c r="C19" s="17"/>
      <c r="D19" s="17"/>
      <c r="E19" s="17"/>
      <c r="F19" s="17"/>
      <c r="G19" s="46"/>
    </row>
    <row r="20" spans="1:8" ht="15" customHeight="1" x14ac:dyDescent="0.2">
      <c r="A20" s="5" t="s">
        <v>59</v>
      </c>
      <c r="B20" s="5" t="s">
        <v>19</v>
      </c>
      <c r="C20" s="5" t="s">
        <v>17</v>
      </c>
      <c r="D20" s="5">
        <v>2</v>
      </c>
      <c r="E20" s="6">
        <v>12700</v>
      </c>
      <c r="F20" s="6"/>
      <c r="G20" s="6">
        <f>E20*D20</f>
        <v>25400</v>
      </c>
    </row>
    <row r="21" spans="1:8" x14ac:dyDescent="0.2">
      <c r="A21" s="5"/>
      <c r="B21" s="15"/>
      <c r="C21" s="14"/>
      <c r="D21" s="14"/>
      <c r="E21" s="14"/>
      <c r="F21" s="77" t="s">
        <v>35</v>
      </c>
      <c r="G21" s="78">
        <f>SUM(G20:G20)</f>
        <v>25400</v>
      </c>
    </row>
    <row r="22" spans="1:8" s="26" customFormat="1" ht="15" customHeight="1" x14ac:dyDescent="0.25">
      <c r="A22" s="27"/>
      <c r="B22" s="39"/>
      <c r="C22" s="39"/>
      <c r="D22" s="39"/>
      <c r="E22" s="39"/>
      <c r="F22" s="40"/>
      <c r="G22" s="34"/>
    </row>
    <row r="23" spans="1:8" s="11" customFormat="1" ht="15" customHeight="1" x14ac:dyDescent="0.25">
      <c r="A23" s="5" t="s">
        <v>58</v>
      </c>
      <c r="B23" s="5" t="s">
        <v>19</v>
      </c>
      <c r="C23" s="5" t="s">
        <v>17</v>
      </c>
      <c r="D23" s="5">
        <v>2</v>
      </c>
      <c r="E23" s="6">
        <v>13000</v>
      </c>
      <c r="F23" s="6"/>
      <c r="G23" s="6">
        <f>D23*E23</f>
        <v>26000</v>
      </c>
      <c r="H23" s="71"/>
    </row>
    <row r="24" spans="1:8" s="11" customFormat="1" ht="15" customHeight="1" x14ac:dyDescent="0.25">
      <c r="A24" s="47"/>
      <c r="B24" s="41"/>
      <c r="C24" s="41"/>
      <c r="D24" s="41"/>
      <c r="E24" s="41"/>
      <c r="F24" s="77" t="s">
        <v>41</v>
      </c>
      <c r="G24" s="81">
        <f>G23</f>
        <v>26000</v>
      </c>
    </row>
    <row r="25" spans="1:8" s="11" customFormat="1" ht="15" customHeight="1" x14ac:dyDescent="0.25">
      <c r="A25" s="38"/>
      <c r="B25" s="39"/>
      <c r="C25" s="39"/>
      <c r="D25" s="39"/>
      <c r="E25" s="39"/>
      <c r="F25" s="39"/>
      <c r="G25" s="25"/>
    </row>
    <row r="26" spans="1:8" ht="15" customHeight="1" x14ac:dyDescent="0.2">
      <c r="A26" s="5" t="s">
        <v>56</v>
      </c>
      <c r="B26" s="5" t="s">
        <v>19</v>
      </c>
      <c r="C26" s="5" t="s">
        <v>17</v>
      </c>
      <c r="D26" s="5">
        <v>1.5</v>
      </c>
      <c r="E26" s="6">
        <v>13000</v>
      </c>
      <c r="F26" s="6"/>
      <c r="G26" s="6">
        <f>E26*D26</f>
        <v>19500</v>
      </c>
    </row>
    <row r="27" spans="1:8" ht="15" customHeight="1" x14ac:dyDescent="0.2">
      <c r="A27" s="28"/>
      <c r="B27" s="15"/>
      <c r="C27" s="14"/>
      <c r="D27" s="14"/>
      <c r="E27" s="14"/>
      <c r="F27" s="77" t="s">
        <v>57</v>
      </c>
      <c r="G27" s="78">
        <f>SUM(G26:G26)</f>
        <v>19500</v>
      </c>
    </row>
    <row r="28" spans="1:8" ht="15" customHeight="1" x14ac:dyDescent="0.2">
      <c r="A28" s="16"/>
      <c r="B28" s="17"/>
      <c r="C28" s="17"/>
      <c r="D28" s="17"/>
      <c r="E28" s="17"/>
      <c r="F28" s="17"/>
      <c r="G28" s="46"/>
    </row>
    <row r="29" spans="1:8" x14ac:dyDescent="0.2">
      <c r="A29" s="32"/>
      <c r="B29" s="19"/>
      <c r="C29" s="19"/>
      <c r="D29" s="19"/>
      <c r="E29" s="19"/>
      <c r="F29" s="33" t="s">
        <v>42</v>
      </c>
      <c r="G29" s="31">
        <f>G27+G15+G18+G21+G24</f>
        <v>117700</v>
      </c>
    </row>
    <row r="30" spans="1:8" x14ac:dyDescent="0.2">
      <c r="A30" s="2"/>
      <c r="B30" s="2"/>
      <c r="C30" s="2"/>
      <c r="D30" s="2"/>
      <c r="E30" s="2"/>
      <c r="F30" s="2"/>
      <c r="G30" s="2"/>
    </row>
    <row r="33" spans="1:7" s="11" customFormat="1" ht="15" customHeight="1" x14ac:dyDescent="0.25"/>
    <row r="39" spans="1:7" s="2" customFormat="1" x14ac:dyDescent="0.2">
      <c r="A39" s="9"/>
      <c r="B39" s="9"/>
      <c r="C39" s="9"/>
      <c r="D39" s="37"/>
      <c r="E39" s="9"/>
      <c r="F39" s="9"/>
      <c r="G39" s="21"/>
    </row>
    <row r="40" spans="1:7" x14ac:dyDescent="0.2">
      <c r="A40" s="8"/>
      <c r="B40" s="8"/>
      <c r="C40" s="8"/>
      <c r="D40" s="8"/>
      <c r="E40" s="8"/>
      <c r="F40" s="8"/>
      <c r="G40" s="8"/>
    </row>
    <row r="41" spans="1:7" x14ac:dyDescent="0.2">
      <c r="A41" s="8"/>
      <c r="B41" s="8"/>
      <c r="C41" s="8"/>
      <c r="D41" s="8"/>
      <c r="E41" s="8"/>
      <c r="F41" s="8"/>
      <c r="G41" s="8"/>
    </row>
  </sheetData>
  <mergeCells count="11">
    <mergeCell ref="E11:E13"/>
    <mergeCell ref="F11:F13"/>
    <mergeCell ref="G11:G13"/>
    <mergeCell ref="A1:G1"/>
    <mergeCell ref="A2:G2"/>
    <mergeCell ref="A3:G3"/>
    <mergeCell ref="A6:G8"/>
    <mergeCell ref="A11:A13"/>
    <mergeCell ref="B11:B13"/>
    <mergeCell ref="C11:C13"/>
    <mergeCell ref="D11:D13"/>
  </mergeCells>
  <phoneticPr fontId="13" type="noConversion"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38"/>
  <sheetViews>
    <sheetView workbookViewId="0">
      <selection sqref="A1:G1"/>
    </sheetView>
  </sheetViews>
  <sheetFormatPr defaultRowHeight="12.75" x14ac:dyDescent="0.2"/>
  <cols>
    <col min="1" max="1" width="12.28515625" style="1" customWidth="1"/>
    <col min="2" max="2" width="14.28515625" style="1" customWidth="1"/>
    <col min="3" max="3" width="11.7109375" style="1" customWidth="1"/>
    <col min="4" max="4" width="7.7109375" style="1" customWidth="1"/>
    <col min="5" max="5" width="9.42578125" style="1" bestFit="1" customWidth="1"/>
    <col min="6" max="6" width="11.85546875" style="1" customWidth="1"/>
    <col min="7" max="7" width="15.7109375" style="1" customWidth="1"/>
    <col min="8" max="8" width="9.140625" style="1"/>
    <col min="9" max="9" width="12" style="1" bestFit="1" customWidth="1"/>
    <col min="10" max="16384" width="9.140625" style="1"/>
  </cols>
  <sheetData>
    <row r="1" spans="1:9" ht="15" customHeight="1" x14ac:dyDescent="0.2">
      <c r="A1" s="116" t="s">
        <v>0</v>
      </c>
      <c r="B1" s="116"/>
      <c r="C1" s="116"/>
      <c r="D1" s="116"/>
      <c r="E1" s="116"/>
      <c r="F1" s="116"/>
      <c r="G1" s="116"/>
      <c r="H1" s="4"/>
      <c r="I1" s="4"/>
    </row>
    <row r="2" spans="1:9" ht="15" customHeight="1" x14ac:dyDescent="0.2">
      <c r="A2" s="116" t="s">
        <v>26</v>
      </c>
      <c r="B2" s="116"/>
      <c r="C2" s="116"/>
      <c r="D2" s="116"/>
      <c r="E2" s="116"/>
      <c r="F2" s="116"/>
      <c r="G2" s="116"/>
      <c r="H2" s="4"/>
      <c r="I2" s="4"/>
    </row>
    <row r="3" spans="1:9" ht="15" customHeight="1" x14ac:dyDescent="0.2">
      <c r="A3" s="116" t="s">
        <v>1</v>
      </c>
      <c r="B3" s="116"/>
      <c r="C3" s="116"/>
      <c r="D3" s="116"/>
      <c r="E3" s="116"/>
      <c r="F3" s="116"/>
      <c r="G3" s="116"/>
      <c r="H3" s="4"/>
      <c r="I3" s="4"/>
    </row>
    <row r="4" spans="1:9" ht="15" customHeight="1" x14ac:dyDescent="0.2"/>
    <row r="5" spans="1:9" ht="15" customHeight="1" x14ac:dyDescent="0.2">
      <c r="A5" s="118" t="s">
        <v>68</v>
      </c>
      <c r="B5" s="118"/>
      <c r="C5" s="118"/>
      <c r="D5" s="118"/>
      <c r="E5" s="118"/>
      <c r="F5" s="118"/>
      <c r="G5" s="118"/>
      <c r="H5" s="3"/>
    </row>
    <row r="6" spans="1:9" ht="15" customHeight="1" x14ac:dyDescent="0.2">
      <c r="A6" s="118"/>
      <c r="B6" s="118"/>
      <c r="C6" s="118"/>
      <c r="D6" s="118"/>
      <c r="E6" s="118"/>
      <c r="F6" s="118"/>
      <c r="G6" s="118"/>
      <c r="H6" s="3"/>
    </row>
    <row r="7" spans="1:9" ht="15" customHeight="1" x14ac:dyDescent="0.2">
      <c r="A7" s="118"/>
      <c r="B7" s="118"/>
      <c r="C7" s="118"/>
      <c r="D7" s="118"/>
      <c r="E7" s="118"/>
      <c r="F7" s="118"/>
      <c r="G7" s="118"/>
      <c r="H7" s="3"/>
    </row>
    <row r="8" spans="1:9" ht="15" customHeight="1" x14ac:dyDescent="0.2"/>
    <row r="9" spans="1:9" ht="15" customHeight="1" x14ac:dyDescent="0.2">
      <c r="A9" s="117" t="s">
        <v>2</v>
      </c>
      <c r="B9" s="117" t="s">
        <v>3</v>
      </c>
      <c r="C9" s="117" t="s">
        <v>4</v>
      </c>
      <c r="D9" s="117" t="s">
        <v>5</v>
      </c>
      <c r="E9" s="117" t="s">
        <v>6</v>
      </c>
      <c r="F9" s="117" t="s">
        <v>13</v>
      </c>
      <c r="G9" s="117" t="s">
        <v>10</v>
      </c>
    </row>
    <row r="10" spans="1:9" ht="15" customHeight="1" x14ac:dyDescent="0.2">
      <c r="A10" s="117"/>
      <c r="B10" s="117"/>
      <c r="C10" s="117"/>
      <c r="D10" s="117"/>
      <c r="E10" s="117"/>
      <c r="F10" s="117"/>
      <c r="G10" s="117"/>
    </row>
    <row r="11" spans="1:9" ht="15" customHeight="1" x14ac:dyDescent="0.2">
      <c r="A11" s="117"/>
      <c r="B11" s="117"/>
      <c r="C11" s="117"/>
      <c r="D11" s="117"/>
      <c r="E11" s="117"/>
      <c r="F11" s="117"/>
      <c r="G11" s="117"/>
    </row>
    <row r="12" spans="1:9" ht="15" customHeight="1" x14ac:dyDescent="0.2">
      <c r="A12" s="5" t="s">
        <v>61</v>
      </c>
      <c r="B12" s="5" t="s">
        <v>19</v>
      </c>
      <c r="C12" s="5" t="s">
        <v>15</v>
      </c>
      <c r="D12" s="5">
        <v>20</v>
      </c>
      <c r="E12" s="6">
        <v>16700</v>
      </c>
      <c r="F12" s="6"/>
      <c r="G12" s="6">
        <v>334000</v>
      </c>
    </row>
    <row r="13" spans="1:9" ht="15" customHeight="1" x14ac:dyDescent="0.2">
      <c r="A13" s="16"/>
      <c r="B13" s="17"/>
      <c r="C13" s="17"/>
      <c r="D13" s="17"/>
      <c r="E13" s="17"/>
      <c r="F13" s="77" t="s">
        <v>33</v>
      </c>
      <c r="G13" s="78">
        <f>G12</f>
        <v>334000</v>
      </c>
    </row>
    <row r="14" spans="1:9" ht="15" customHeight="1" x14ac:dyDescent="0.2">
      <c r="A14" s="16"/>
      <c r="B14" s="17"/>
      <c r="C14" s="17"/>
      <c r="D14" s="17"/>
      <c r="E14" s="17"/>
      <c r="F14" s="30"/>
      <c r="G14" s="7"/>
    </row>
    <row r="15" spans="1:9" ht="15" customHeight="1" x14ac:dyDescent="0.2">
      <c r="A15" s="5" t="s">
        <v>60</v>
      </c>
      <c r="B15" s="5" t="s">
        <v>19</v>
      </c>
      <c r="C15" s="5" t="s">
        <v>15</v>
      </c>
      <c r="D15" s="5">
        <v>20</v>
      </c>
      <c r="E15" s="6">
        <v>17800</v>
      </c>
      <c r="F15" s="6"/>
      <c r="G15" s="6">
        <f>E15*D15</f>
        <v>356000</v>
      </c>
    </row>
    <row r="16" spans="1:9" ht="15" customHeight="1" x14ac:dyDescent="0.2">
      <c r="A16" s="16"/>
      <c r="B16" s="17"/>
      <c r="C16" s="17"/>
      <c r="D16" s="17"/>
      <c r="E16" s="17"/>
      <c r="F16" s="77" t="s">
        <v>34</v>
      </c>
      <c r="G16" s="78">
        <f>G15</f>
        <v>356000</v>
      </c>
    </row>
    <row r="17" spans="1:7" ht="15" customHeight="1" x14ac:dyDescent="0.2">
      <c r="A17" s="16"/>
      <c r="B17" s="17"/>
      <c r="C17" s="17"/>
      <c r="D17" s="17"/>
      <c r="E17" s="17"/>
      <c r="F17" s="30"/>
      <c r="G17" s="7"/>
    </row>
    <row r="18" spans="1:7" ht="15" customHeight="1" x14ac:dyDescent="0.2">
      <c r="A18" s="5" t="s">
        <v>59</v>
      </c>
      <c r="B18" s="5" t="s">
        <v>19</v>
      </c>
      <c r="C18" s="5" t="s">
        <v>15</v>
      </c>
      <c r="D18" s="5">
        <v>20</v>
      </c>
      <c r="E18" s="6">
        <v>18700</v>
      </c>
      <c r="F18" s="6"/>
      <c r="G18" s="6">
        <f>E18*D18</f>
        <v>374000</v>
      </c>
    </row>
    <row r="19" spans="1:7" ht="15" customHeight="1" x14ac:dyDescent="0.2">
      <c r="A19" s="20"/>
      <c r="B19" s="19"/>
      <c r="C19" s="19"/>
      <c r="D19" s="19"/>
      <c r="E19" s="19"/>
      <c r="F19" s="77" t="s">
        <v>35</v>
      </c>
      <c r="G19" s="78">
        <f>G18</f>
        <v>374000</v>
      </c>
    </row>
    <row r="20" spans="1:7" ht="15" customHeight="1" x14ac:dyDescent="0.2">
      <c r="A20" s="38"/>
      <c r="B20" s="14"/>
      <c r="C20" s="14"/>
      <c r="D20" s="14"/>
      <c r="E20" s="14"/>
      <c r="F20" s="40"/>
      <c r="G20" s="34"/>
    </row>
    <row r="21" spans="1:7" ht="15" customHeight="1" x14ac:dyDescent="0.2">
      <c r="A21" s="5" t="s">
        <v>58</v>
      </c>
      <c r="B21" s="5" t="s">
        <v>19</v>
      </c>
      <c r="C21" s="5" t="s">
        <v>15</v>
      </c>
      <c r="D21" s="5">
        <v>20</v>
      </c>
      <c r="E21" s="6">
        <v>19200</v>
      </c>
      <c r="F21" s="6"/>
      <c r="G21" s="6">
        <f>D21*E21</f>
        <v>384000</v>
      </c>
    </row>
    <row r="22" spans="1:7" ht="15" customHeight="1" x14ac:dyDescent="0.2">
      <c r="A22" s="38"/>
      <c r="B22" s="14"/>
      <c r="C22" s="14"/>
      <c r="D22" s="14"/>
      <c r="E22" s="14"/>
      <c r="F22" s="77" t="s">
        <v>41</v>
      </c>
      <c r="G22" s="85">
        <f>G21</f>
        <v>384000</v>
      </c>
    </row>
    <row r="23" spans="1:7" ht="15" customHeight="1" x14ac:dyDescent="0.2">
      <c r="A23" s="44"/>
      <c r="B23" s="54"/>
      <c r="C23" s="54"/>
      <c r="D23" s="54"/>
      <c r="E23" s="54"/>
      <c r="F23" s="69"/>
      <c r="G23" s="51"/>
    </row>
    <row r="24" spans="1:7" ht="15" customHeight="1" x14ac:dyDescent="0.2">
      <c r="A24" s="5" t="s">
        <v>56</v>
      </c>
      <c r="B24" s="5" t="s">
        <v>19</v>
      </c>
      <c r="C24" s="5" t="s">
        <v>15</v>
      </c>
      <c r="D24" s="5">
        <v>20</v>
      </c>
      <c r="E24" s="6">
        <v>19200</v>
      </c>
      <c r="F24" s="6"/>
      <c r="G24" s="6">
        <f>E24*D24</f>
        <v>384000</v>
      </c>
    </row>
    <row r="25" spans="1:7" ht="15" customHeight="1" x14ac:dyDescent="0.2">
      <c r="A25" s="16"/>
      <c r="B25" s="17"/>
      <c r="C25" s="17"/>
      <c r="D25" s="17"/>
      <c r="E25" s="17"/>
      <c r="F25" s="77" t="s">
        <v>57</v>
      </c>
      <c r="G25" s="78">
        <f>G24</f>
        <v>384000</v>
      </c>
    </row>
    <row r="26" spans="1:7" ht="15" customHeight="1" x14ac:dyDescent="0.2">
      <c r="A26" s="16"/>
      <c r="B26" s="17"/>
      <c r="C26" s="17"/>
      <c r="D26" s="17"/>
      <c r="E26" s="17"/>
      <c r="F26" s="30"/>
      <c r="G26" s="7"/>
    </row>
    <row r="27" spans="1:7" ht="15" customHeight="1" x14ac:dyDescent="0.2">
      <c r="A27" s="32"/>
      <c r="B27" s="19"/>
      <c r="C27" s="19"/>
      <c r="D27" s="19"/>
      <c r="E27" s="19"/>
      <c r="F27" s="33" t="s">
        <v>42</v>
      </c>
      <c r="G27" s="31">
        <f>G25+G13+G16+G19+G22</f>
        <v>1832000</v>
      </c>
    </row>
    <row r="30" spans="1:7" s="11" customFormat="1" ht="15" customHeight="1" x14ac:dyDescent="0.25"/>
    <row r="36" spans="1:7" s="2" customFormat="1" x14ac:dyDescent="0.2">
      <c r="A36" s="9"/>
      <c r="B36" s="9"/>
      <c r="C36" s="9"/>
      <c r="D36" s="37"/>
      <c r="E36" s="9"/>
      <c r="F36" s="9"/>
      <c r="G36" s="21"/>
    </row>
    <row r="37" spans="1:7" x14ac:dyDescent="0.2">
      <c r="A37" s="8"/>
      <c r="B37" s="8"/>
      <c r="C37" s="8"/>
      <c r="D37" s="8"/>
      <c r="E37" s="8"/>
      <c r="F37" s="8"/>
      <c r="G37" s="8"/>
    </row>
    <row r="38" spans="1:7" x14ac:dyDescent="0.2">
      <c r="A38" s="8"/>
      <c r="B38" s="8"/>
      <c r="C38" s="8"/>
      <c r="D38" s="8"/>
      <c r="E38" s="8"/>
      <c r="F38" s="8"/>
      <c r="G38" s="8"/>
    </row>
  </sheetData>
  <mergeCells count="11">
    <mergeCell ref="E9:E11"/>
    <mergeCell ref="F9:F11"/>
    <mergeCell ref="G9:G11"/>
    <mergeCell ref="A1:G1"/>
    <mergeCell ref="A2:G2"/>
    <mergeCell ref="A3:G3"/>
    <mergeCell ref="A5:G7"/>
    <mergeCell ref="A9:A11"/>
    <mergeCell ref="B9:B11"/>
    <mergeCell ref="C9:C11"/>
    <mergeCell ref="D9:D11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41"/>
  <sheetViews>
    <sheetView workbookViewId="0">
      <selection sqref="A1:G1"/>
    </sheetView>
  </sheetViews>
  <sheetFormatPr defaultRowHeight="12.75" x14ac:dyDescent="0.2"/>
  <cols>
    <col min="1" max="1" width="12.28515625" style="1" customWidth="1"/>
    <col min="2" max="2" width="13.5703125" style="1" customWidth="1"/>
    <col min="3" max="3" width="11.7109375" style="1" customWidth="1"/>
    <col min="4" max="4" width="7.7109375" style="1" customWidth="1"/>
    <col min="5" max="5" width="9.42578125" style="1" bestFit="1" customWidth="1"/>
    <col min="6" max="6" width="11.85546875" style="1" customWidth="1"/>
    <col min="7" max="7" width="15.7109375" style="1" customWidth="1"/>
    <col min="8" max="16384" width="9.140625" style="1"/>
  </cols>
  <sheetData>
    <row r="1" spans="1:9" ht="15" customHeight="1" x14ac:dyDescent="0.2">
      <c r="A1" s="116" t="s">
        <v>0</v>
      </c>
      <c r="B1" s="116"/>
      <c r="C1" s="116"/>
      <c r="D1" s="116"/>
      <c r="E1" s="116"/>
      <c r="F1" s="116"/>
      <c r="G1" s="116"/>
      <c r="H1" s="4"/>
      <c r="I1" s="4"/>
    </row>
    <row r="2" spans="1:9" ht="15" customHeight="1" x14ac:dyDescent="0.2">
      <c r="A2" s="116" t="s">
        <v>52</v>
      </c>
      <c r="B2" s="116"/>
      <c r="C2" s="116"/>
      <c r="D2" s="116"/>
      <c r="E2" s="116"/>
      <c r="F2" s="116"/>
      <c r="G2" s="116"/>
      <c r="H2" s="4"/>
      <c r="I2" s="4"/>
    </row>
    <row r="3" spans="1:9" ht="15" customHeight="1" x14ac:dyDescent="0.2">
      <c r="A3" s="116" t="s">
        <v>1</v>
      </c>
      <c r="B3" s="116"/>
      <c r="C3" s="116"/>
      <c r="D3" s="116"/>
      <c r="E3" s="116"/>
      <c r="F3" s="116"/>
      <c r="G3" s="116"/>
      <c r="H3" s="4"/>
      <c r="I3" s="4"/>
    </row>
    <row r="4" spans="1:9" ht="15" customHeight="1" x14ac:dyDescent="0.2"/>
    <row r="5" spans="1:9" ht="15" customHeight="1" x14ac:dyDescent="0.2"/>
    <row r="6" spans="1:9" ht="15" customHeight="1" x14ac:dyDescent="0.2">
      <c r="A6" s="118" t="s">
        <v>69</v>
      </c>
      <c r="B6" s="118"/>
      <c r="C6" s="118"/>
      <c r="D6" s="118"/>
      <c r="E6" s="118"/>
      <c r="F6" s="118"/>
      <c r="G6" s="118"/>
      <c r="H6" s="3"/>
    </row>
    <row r="7" spans="1:9" ht="15" customHeight="1" x14ac:dyDescent="0.2">
      <c r="A7" s="118"/>
      <c r="B7" s="118"/>
      <c r="C7" s="118"/>
      <c r="D7" s="118"/>
      <c r="E7" s="118"/>
      <c r="F7" s="118"/>
      <c r="G7" s="118"/>
      <c r="H7" s="3"/>
    </row>
    <row r="8" spans="1:9" ht="15" customHeight="1" x14ac:dyDescent="0.2">
      <c r="A8" s="118"/>
      <c r="B8" s="118"/>
      <c r="C8" s="118"/>
      <c r="D8" s="118"/>
      <c r="E8" s="118"/>
      <c r="F8" s="118"/>
      <c r="G8" s="118"/>
      <c r="H8" s="3"/>
    </row>
    <row r="9" spans="1:9" ht="15" customHeight="1" x14ac:dyDescent="0.2"/>
    <row r="10" spans="1:9" ht="15" customHeight="1" x14ac:dyDescent="0.2"/>
    <row r="11" spans="1:9" ht="15" customHeight="1" x14ac:dyDescent="0.2">
      <c r="A11" s="117" t="s">
        <v>2</v>
      </c>
      <c r="B11" s="117" t="s">
        <v>3</v>
      </c>
      <c r="C11" s="117" t="s">
        <v>4</v>
      </c>
      <c r="D11" s="117" t="s">
        <v>5</v>
      </c>
      <c r="E11" s="117" t="s">
        <v>6</v>
      </c>
      <c r="F11" s="117" t="s">
        <v>13</v>
      </c>
      <c r="G11" s="117" t="s">
        <v>10</v>
      </c>
    </row>
    <row r="12" spans="1:9" ht="15" customHeight="1" x14ac:dyDescent="0.2">
      <c r="A12" s="117"/>
      <c r="B12" s="117"/>
      <c r="C12" s="117"/>
      <c r="D12" s="117"/>
      <c r="E12" s="117"/>
      <c r="F12" s="117"/>
      <c r="G12" s="117"/>
    </row>
    <row r="13" spans="1:9" ht="15" customHeight="1" x14ac:dyDescent="0.2">
      <c r="A13" s="117"/>
      <c r="B13" s="117"/>
      <c r="C13" s="117"/>
      <c r="D13" s="117"/>
      <c r="E13" s="117"/>
      <c r="F13" s="117"/>
      <c r="G13" s="117"/>
    </row>
    <row r="14" spans="1:9" ht="15" customHeight="1" x14ac:dyDescent="0.2">
      <c r="A14" s="5" t="s">
        <v>61</v>
      </c>
      <c r="B14" s="5" t="s">
        <v>19</v>
      </c>
      <c r="C14" s="5" t="s">
        <v>24</v>
      </c>
      <c r="D14" s="5">
        <v>7</v>
      </c>
      <c r="E14" s="6">
        <v>19000</v>
      </c>
      <c r="F14" s="6"/>
      <c r="G14" s="6">
        <f>E14*D14</f>
        <v>133000</v>
      </c>
    </row>
    <row r="15" spans="1:9" ht="15" customHeight="1" x14ac:dyDescent="0.2">
      <c r="A15" s="16"/>
      <c r="B15" s="101"/>
      <c r="C15" s="101"/>
      <c r="D15" s="101"/>
      <c r="E15" s="101"/>
      <c r="F15" s="86" t="s">
        <v>33</v>
      </c>
      <c r="G15" s="78">
        <f>G14</f>
        <v>133000</v>
      </c>
    </row>
    <row r="16" spans="1:9" ht="15" customHeight="1" x14ac:dyDescent="0.2">
      <c r="A16" s="16"/>
      <c r="B16" s="17"/>
      <c r="C16" s="17"/>
      <c r="D16" s="17"/>
      <c r="E16" s="17"/>
      <c r="F16" s="17"/>
      <c r="G16" s="46"/>
    </row>
    <row r="17" spans="1:7" ht="15" customHeight="1" x14ac:dyDescent="0.2">
      <c r="A17" s="5" t="s">
        <v>60</v>
      </c>
      <c r="B17" s="5" t="s">
        <v>19</v>
      </c>
      <c r="C17" s="5" t="s">
        <v>24</v>
      </c>
      <c r="D17" s="5">
        <v>8</v>
      </c>
      <c r="E17" s="6">
        <v>20300</v>
      </c>
      <c r="F17" s="6"/>
      <c r="G17" s="6">
        <f>E17*D17</f>
        <v>162400</v>
      </c>
    </row>
    <row r="18" spans="1:7" ht="15" customHeight="1" x14ac:dyDescent="0.2">
      <c r="A18" s="16"/>
      <c r="B18" s="101"/>
      <c r="C18" s="101"/>
      <c r="D18" s="101"/>
      <c r="E18" s="101"/>
      <c r="F18" s="86" t="s">
        <v>34</v>
      </c>
      <c r="G18" s="78">
        <f>G17</f>
        <v>162400</v>
      </c>
    </row>
    <row r="19" spans="1:7" ht="15" customHeight="1" x14ac:dyDescent="0.2">
      <c r="A19" s="16"/>
      <c r="B19" s="17"/>
      <c r="C19" s="17"/>
      <c r="D19" s="17"/>
      <c r="E19" s="17"/>
      <c r="F19" s="17"/>
      <c r="G19" s="46"/>
    </row>
    <row r="20" spans="1:7" ht="15" customHeight="1" x14ac:dyDescent="0.2">
      <c r="A20" s="5" t="s">
        <v>59</v>
      </c>
      <c r="B20" s="5" t="s">
        <v>19</v>
      </c>
      <c r="C20" s="5" t="s">
        <v>24</v>
      </c>
      <c r="D20" s="5">
        <v>7</v>
      </c>
      <c r="E20" s="6">
        <v>21300</v>
      </c>
      <c r="F20" s="6"/>
      <c r="G20" s="6">
        <f>E20*D20</f>
        <v>149100</v>
      </c>
    </row>
    <row r="21" spans="1:7" ht="15" customHeight="1" x14ac:dyDescent="0.2">
      <c r="A21" s="20"/>
      <c r="B21" s="101"/>
      <c r="C21" s="101"/>
      <c r="D21" s="101"/>
      <c r="E21" s="101"/>
      <c r="F21" s="86" t="s">
        <v>35</v>
      </c>
      <c r="G21" s="78">
        <f>G20</f>
        <v>149100</v>
      </c>
    </row>
    <row r="22" spans="1:7" ht="15" customHeight="1" x14ac:dyDescent="0.2">
      <c r="A22" s="75"/>
      <c r="B22" s="14"/>
      <c r="C22" s="14"/>
      <c r="D22" s="14"/>
      <c r="E22" s="14"/>
      <c r="F22" s="40"/>
      <c r="G22" s="34"/>
    </row>
    <row r="23" spans="1:7" ht="15" customHeight="1" x14ac:dyDescent="0.2">
      <c r="A23" s="5" t="s">
        <v>58</v>
      </c>
      <c r="B23" s="5" t="s">
        <v>19</v>
      </c>
      <c r="C23" s="5" t="s">
        <v>24</v>
      </c>
      <c r="D23" s="5">
        <v>9</v>
      </c>
      <c r="E23" s="6">
        <v>21900</v>
      </c>
      <c r="F23" s="6"/>
      <c r="G23" s="6">
        <f>D23*E23</f>
        <v>197100</v>
      </c>
    </row>
    <row r="24" spans="1:7" ht="15" customHeight="1" x14ac:dyDescent="0.2">
      <c r="A24" s="75"/>
      <c r="B24" s="57"/>
      <c r="C24" s="57"/>
      <c r="D24" s="57"/>
      <c r="E24" s="57"/>
      <c r="F24" s="79" t="s">
        <v>41</v>
      </c>
      <c r="G24" s="83">
        <f>G23</f>
        <v>197100</v>
      </c>
    </row>
    <row r="25" spans="1:7" ht="15" customHeight="1" x14ac:dyDescent="0.2">
      <c r="A25" s="44"/>
      <c r="B25" s="14"/>
      <c r="C25" s="14"/>
      <c r="D25" s="14"/>
      <c r="E25" s="14"/>
      <c r="F25" s="40"/>
      <c r="G25" s="34"/>
    </row>
    <row r="26" spans="1:7" ht="15" customHeight="1" x14ac:dyDescent="0.2">
      <c r="A26" s="5" t="s">
        <v>56</v>
      </c>
      <c r="B26" s="5" t="s">
        <v>19</v>
      </c>
      <c r="C26" s="5" t="s">
        <v>24</v>
      </c>
      <c r="D26" s="5">
        <v>9</v>
      </c>
      <c r="E26" s="6">
        <v>21900</v>
      </c>
      <c r="F26" s="6"/>
      <c r="G26" s="6">
        <f>E26*D26</f>
        <v>197100</v>
      </c>
    </row>
    <row r="27" spans="1:7" ht="15" customHeight="1" x14ac:dyDescent="0.2">
      <c r="B27" s="101"/>
      <c r="C27" s="101"/>
      <c r="D27" s="101"/>
      <c r="E27" s="101"/>
      <c r="F27" s="86" t="s">
        <v>57</v>
      </c>
      <c r="G27" s="78">
        <f>G26</f>
        <v>197100</v>
      </c>
    </row>
    <row r="28" spans="1:7" ht="15" customHeight="1" x14ac:dyDescent="0.2">
      <c r="A28" s="16"/>
      <c r="B28" s="17"/>
      <c r="C28" s="17"/>
      <c r="D28" s="17"/>
      <c r="E28" s="17"/>
      <c r="F28" s="17"/>
      <c r="G28" s="46"/>
    </row>
    <row r="29" spans="1:7" ht="15" customHeight="1" x14ac:dyDescent="0.2">
      <c r="A29" s="32"/>
      <c r="B29" s="19"/>
      <c r="C29" s="19"/>
      <c r="D29" s="19"/>
      <c r="E29" s="19"/>
      <c r="F29" s="33" t="s">
        <v>42</v>
      </c>
      <c r="G29" s="18">
        <f>G27+G15+G18+G21+G24</f>
        <v>838700</v>
      </c>
    </row>
    <row r="30" spans="1:7" x14ac:dyDescent="0.2">
      <c r="A30" s="2"/>
      <c r="B30" s="2"/>
      <c r="C30" s="2"/>
      <c r="D30" s="2"/>
      <c r="E30" s="2"/>
      <c r="F30" s="2"/>
      <c r="G30" s="2"/>
    </row>
    <row r="33" spans="1:7" s="11" customFormat="1" ht="15" customHeight="1" x14ac:dyDescent="0.25"/>
    <row r="39" spans="1:7" s="2" customFormat="1" x14ac:dyDescent="0.2">
      <c r="A39" s="9"/>
      <c r="B39" s="9"/>
      <c r="C39" s="9"/>
      <c r="D39" s="37"/>
      <c r="E39" s="9"/>
      <c r="F39" s="9"/>
      <c r="G39" s="21"/>
    </row>
    <row r="40" spans="1:7" x14ac:dyDescent="0.2">
      <c r="A40" s="8"/>
      <c r="B40" s="8"/>
      <c r="C40" s="8"/>
      <c r="D40" s="8"/>
      <c r="E40" s="8"/>
      <c r="F40" s="8"/>
      <c r="G40" s="8"/>
    </row>
    <row r="41" spans="1:7" x14ac:dyDescent="0.2">
      <c r="A41" s="8"/>
      <c r="B41" s="8"/>
      <c r="C41" s="8"/>
      <c r="D41" s="8"/>
      <c r="E41" s="8"/>
      <c r="F41" s="8"/>
      <c r="G41" s="8"/>
    </row>
  </sheetData>
  <mergeCells count="11">
    <mergeCell ref="A1:G1"/>
    <mergeCell ref="A2:G2"/>
    <mergeCell ref="A3:G3"/>
    <mergeCell ref="A6:G8"/>
    <mergeCell ref="A11:A13"/>
    <mergeCell ref="B11:B13"/>
    <mergeCell ref="C11:C13"/>
    <mergeCell ref="D11:D13"/>
    <mergeCell ref="E11:E13"/>
    <mergeCell ref="F11:F13"/>
    <mergeCell ref="G11:G1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Kent_RCP Seats and Rates</vt:lpstr>
      <vt:lpstr>LSU Dental_RCP Seats and Rates</vt:lpstr>
      <vt:lpstr>LSU Vet Med_RCP Seats and Rates</vt:lpstr>
      <vt:lpstr>Meharry_RCP Seats and Rates</vt:lpstr>
      <vt:lpstr>Northeastern_RCP Seats &amp; Rates</vt:lpstr>
      <vt:lpstr>OK State_RCP Seats and Rates</vt:lpstr>
      <vt:lpstr>Ro Frank U_RCP Seats and Rates</vt:lpstr>
      <vt:lpstr>SCO_RCP Seats and Rates</vt:lpstr>
      <vt:lpstr>Texas A&amp;M_RCP Seats and Rates</vt:lpstr>
      <vt:lpstr>UAB_RCP Seats and Rates</vt:lpstr>
      <vt:lpstr>U of Louisv_RCP Seats and Rates</vt:lpstr>
      <vt:lpstr>U of Ok_RCP Seats and Rates</vt:lpstr>
      <vt:lpstr>U of TN_RCP Seats and Rates</vt:lpstr>
      <vt:lpstr>RCP Total_Programs and States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 Jaden</dc:creator>
  <cp:lastModifiedBy>Elisa Jaden</cp:lastModifiedBy>
  <cp:lastPrinted>2019-04-25T19:37:57Z</cp:lastPrinted>
  <dcterms:created xsi:type="dcterms:W3CDTF">2017-11-16T17:10:35Z</dcterms:created>
  <dcterms:modified xsi:type="dcterms:W3CDTF">2020-08-10T21:22:42Z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0260771-a9fd-4aa8-a138-a40ac53a5467_Enabled">
    <vt:lpwstr>True</vt:lpwstr>
  </property>
  <property fmtid="{D5CDD505-2E9C-101B-9397-08002B2CF9AE}" pid="3" name="MSIP_Label_00260771-a9fd-4aa8-a138-a40ac53a5467_SiteId">
    <vt:lpwstr>eb20950b-168c-497a-9845-2b099844f3ef</vt:lpwstr>
  </property>
  <property fmtid="{D5CDD505-2E9C-101B-9397-08002B2CF9AE}" pid="4" name="MSIP_Label_00260771-a9fd-4aa8-a138-a40ac53a5467_Owner">
    <vt:lpwstr>Elisa.Jaden@SREB.ORG</vt:lpwstr>
  </property>
  <property fmtid="{D5CDD505-2E9C-101B-9397-08002B2CF9AE}" pid="5" name="MSIP_Label_00260771-a9fd-4aa8-a138-a40ac53a5467_SetDate">
    <vt:lpwstr>2018-10-15T15:28:07.2876699Z</vt:lpwstr>
  </property>
  <property fmtid="{D5CDD505-2E9C-101B-9397-08002B2CF9AE}" pid="6" name="MSIP_Label_00260771-a9fd-4aa8-a138-a40ac53a5467_Name">
    <vt:lpwstr>General</vt:lpwstr>
  </property>
  <property fmtid="{D5CDD505-2E9C-101B-9397-08002B2CF9AE}" pid="7" name="MSIP_Label_00260771-a9fd-4aa8-a138-a40ac53a5467_Application">
    <vt:lpwstr>Microsoft Azure Information Protection</vt:lpwstr>
  </property>
  <property fmtid="{D5CDD505-2E9C-101B-9397-08002B2CF9AE}" pid="8" name="MSIP_Label_00260771-a9fd-4aa8-a138-a40ac53a5467_Extended_MSFT_Method">
    <vt:lpwstr>Automatic</vt:lpwstr>
  </property>
  <property fmtid="{D5CDD505-2E9C-101B-9397-08002B2CF9AE}" pid="9" name="Sensitivity">
    <vt:lpwstr>General</vt:lpwstr>
  </property>
</Properties>
</file>