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11DEFBCE-3D4F-49C7-ADB4-79BD8CCC04F7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LSU Dental_RCP Seats and Rates" sheetId="5" r:id="rId1"/>
    <sheet name="LSU Vet Med_RCP Seats and Rates" sheetId="7" r:id="rId2"/>
    <sheet name="Meharry_RCP Seats and Rates" sheetId="8" r:id="rId3"/>
    <sheet name="Northeastern_RCP Seats &amp; Rates" sheetId="10" r:id="rId4"/>
    <sheet name="SCO_RCP Seats and Rates" sheetId="13" r:id="rId5"/>
    <sheet name="Texas A&amp;M_RCP Seats and Rates" sheetId="14" r:id="rId6"/>
    <sheet name="U of TN_RCP Seats and Rates" sheetId="9" r:id="rId7"/>
    <sheet name="RCP Total_Programs and States" sheetId="6" r:id="rId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26" i="9" l="1"/>
  <c r="G24" i="14"/>
  <c r="G26" i="13"/>
  <c r="G24" i="13"/>
  <c r="G25" i="13" s="1"/>
  <c r="G24" i="8"/>
  <c r="G21" i="8" l="1"/>
  <c r="G18" i="9" l="1"/>
  <c r="G18" i="14"/>
  <c r="G18" i="13"/>
  <c r="G18" i="10"/>
  <c r="G19" i="10" s="1"/>
  <c r="G18" i="8"/>
  <c r="G18" i="7"/>
  <c r="G18" i="5"/>
  <c r="G19" i="9" l="1"/>
  <c r="G19" i="14"/>
  <c r="G19" i="13"/>
  <c r="G19" i="8"/>
  <c r="G19" i="7"/>
  <c r="G19" i="5"/>
  <c r="G15" i="9" l="1"/>
  <c r="G15" i="14"/>
  <c r="G15" i="13"/>
  <c r="G15" i="10"/>
  <c r="G16" i="10" s="1"/>
  <c r="G15" i="8"/>
  <c r="G15" i="7"/>
  <c r="G15" i="5"/>
  <c r="G25" i="8" l="1"/>
  <c r="G22" i="8"/>
  <c r="G16" i="14" l="1"/>
  <c r="G12" i="14"/>
  <c r="G13" i="14" s="1"/>
  <c r="G25" i="14"/>
  <c r="G21" i="14"/>
  <c r="G22" i="14" s="1"/>
  <c r="G26" i="14" l="1"/>
  <c r="G12" i="10"/>
  <c r="G13" i="10" s="1"/>
  <c r="G24" i="10"/>
  <c r="G25" i="10" s="1"/>
  <c r="G26" i="10" s="1"/>
  <c r="G21" i="10"/>
  <c r="G22" i="10" s="1"/>
  <c r="G16" i="7"/>
  <c r="G12" i="7"/>
  <c r="G13" i="7" s="1"/>
  <c r="G24" i="7"/>
  <c r="G25" i="7" s="1"/>
  <c r="G21" i="7"/>
  <c r="G22" i="7" s="1"/>
  <c r="G26" i="7" s="1"/>
  <c r="G16" i="5"/>
  <c r="G12" i="5"/>
  <c r="G13" i="5" s="1"/>
  <c r="G24" i="5"/>
  <c r="G25" i="5" s="1"/>
  <c r="G21" i="5"/>
  <c r="G22" i="5" s="1"/>
  <c r="G16" i="9"/>
  <c r="G12" i="9"/>
  <c r="G13" i="9" s="1"/>
  <c r="G24" i="9"/>
  <c r="G25" i="9" s="1"/>
  <c r="G21" i="9"/>
  <c r="G22" i="9" s="1"/>
  <c r="G16" i="13"/>
  <c r="G12" i="13"/>
  <c r="G13" i="13" s="1"/>
  <c r="G21" i="13"/>
  <c r="G22" i="13" s="1"/>
  <c r="G16" i="8"/>
  <c r="G12" i="8"/>
  <c r="G13" i="8" s="1"/>
  <c r="G26" i="8" l="1"/>
  <c r="G26" i="5"/>
</calcChain>
</file>

<file path=xl/sharedStrings.xml><?xml version="1.0" encoding="utf-8"?>
<sst xmlns="http://schemas.openxmlformats.org/spreadsheetml/2006/main" count="253" uniqueCount="57">
  <si>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</si>
  <si>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</si>
  <si>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</si>
  <si>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</si>
  <si>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</si>
  <si>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</si>
  <si>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</si>
  <si>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</si>
  <si>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</si>
  <si>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</si>
  <si>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</si>
  <si>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</si>
  <si>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</si>
  <si>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</si>
  <si>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</si>
  <si>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</si>
  <si>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</si>
  <si>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</si>
  <si>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</si>
  <si>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</si>
  <si>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</si>
  <si>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</si>
  <si>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</si>
  <si>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</si>
  <si>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Meharry Medical College</t>
  </si>
  <si>
    <t>Southern College of Optometry</t>
  </si>
  <si>
    <t>Dentsitry</t>
  </si>
  <si>
    <t>2016-2017 Institutional Tuition Earned from Participating State:</t>
  </si>
  <si>
    <t>2017-2018 Institutional Tuition Earned from Participating State: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</si>
  <si>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</si>
  <si>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</si>
  <si>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</si>
  <si>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</si>
  <si>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 from Participating State:</t>
  </si>
  <si>
    <t>5-year Total Institutional Tuition Earned:</t>
  </si>
  <si>
    <t>Louisiana State University HSC</t>
  </si>
  <si>
    <t>Louisiana State University CVM</t>
  </si>
  <si>
    <t>Texas A&amp;M University  Baylor College of Dentistry</t>
  </si>
  <si>
    <t>University of Tennessee HSC</t>
  </si>
  <si>
    <t>Northeastern State University Oklahoma College of Optometry</t>
  </si>
  <si>
    <t>2019-20</t>
  </si>
  <si>
    <t>2019-2020 Institutional Tuition Earned from Participating State:</t>
  </si>
  <si>
    <t>2018-19</t>
  </si>
  <si>
    <t>2017-18</t>
  </si>
  <si>
    <t>2016-17</t>
  </si>
  <si>
    <t>5-year History and Statistics</t>
  </si>
  <si>
    <t>2020-21</t>
  </si>
  <si>
    <t>2020-2021 Institutional Tuition Earned from Participating State:</t>
  </si>
  <si>
    <t>Per SREB records, LSU Vet Med renewed its master RCP contract effective July 1 of Academic Year 2018-2019. Following are the RCP statistics per academic year for the last 5 academic years:</t>
  </si>
  <si>
    <t>Per SREB records, LSU HSC renewed its master RCP contract effective July 1 of Academic Year 2020-2021. Following are the RCP statistics per academic year for the last 5 academic years:</t>
  </si>
  <si>
    <t>2020-2012 Institutional Tuition Earned from Participating State:</t>
  </si>
  <si>
    <t>Per SREB records, Meharry Medical College renewed its master RCP contract effective July 1 of Academic Year 2018-2019. Following are the RCP statistics per academic year for the last 5 academic years:</t>
  </si>
  <si>
    <t>Per SREB records, Northeastern State University renewed its master RCP contract effective July 1 of Academic Year 2020-2021. Following are the RCP statistics per academic year for the last 5 academic years:</t>
  </si>
  <si>
    <t>Per SREB records, Southern College of Optometry renewed its master RCP contract effective July 1 of Academic Year 2018-2019. Following are the RCP statistics per academic year for the last 5 academic years:</t>
  </si>
  <si>
    <t>Per SREB records, Texas A&amp;M University renewed its master RCP contract effective July 1 of Academic Year 2018-2019. Following are the RCP statistics per academic year for the last 5 academic years:</t>
  </si>
  <si>
    <t>Per SREB records, University of Tennessee HSC renewed its master RCP contract effective July 1 of Academic Year 2020-21. Following are the RCP statistics per academic year for the last 5 academic years: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</si>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</sst>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8"/>
      <color theme="1"/>
      <name val="Georgia"/>
      <family val="1"/>
    </font>
    <font>
      <b/>
      <i/>
      <sz val="9"/>
      <color theme="1"/>
      <name val="Georg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7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3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35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4" spans="1:9" ht="15" customHeight="1" x14ac:dyDescent="0.2"/>
    <row r="5" spans="1:9" ht="15" customHeight="1" x14ac:dyDescent="0.2">
      <c r="A5" s="91" t="s">
        <v>49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15" customHeight="1" x14ac:dyDescent="0.2">
      <c r="A9" s="92" t="s">
        <v>2</v>
      </c>
      <c r="B9" s="92" t="s">
        <v>3</v>
      </c>
      <c r="C9" s="92" t="s">
        <v>4</v>
      </c>
      <c r="D9" s="92" t="s">
        <v>5</v>
      </c>
      <c r="E9" s="92" t="s">
        <v>6</v>
      </c>
      <c r="F9" s="92" t="s">
        <v>12</v>
      </c>
      <c r="G9" s="92" t="s">
        <v>10</v>
      </c>
    </row>
    <row r="10" spans="1:9" ht="15" customHeight="1" x14ac:dyDescent="0.2">
      <c r="A10" s="93"/>
      <c r="B10" s="93"/>
      <c r="C10" s="93"/>
      <c r="D10" s="93"/>
      <c r="E10" s="93"/>
      <c r="F10" s="93"/>
      <c r="G10" s="93"/>
    </row>
    <row r="11" spans="1:9" ht="15" customHeight="1" x14ac:dyDescent="0.2">
      <c r="A11" s="94"/>
      <c r="B11" s="94"/>
      <c r="C11" s="94"/>
      <c r="D11" s="94"/>
      <c r="E11" s="94"/>
      <c r="F11" s="94"/>
      <c r="G11" s="94"/>
    </row>
    <row r="12" spans="1:9" ht="15" customHeight="1" x14ac:dyDescent="0.2">
      <c r="A12" s="5" t="s">
        <v>44</v>
      </c>
      <c r="B12" s="5" t="s">
        <v>18</v>
      </c>
      <c r="C12" s="5" t="s">
        <v>23</v>
      </c>
      <c r="D12" s="5">
        <v>1</v>
      </c>
      <c r="E12" s="6">
        <v>12100</v>
      </c>
      <c r="F12" s="6"/>
      <c r="G12" s="6">
        <f>E12*D12</f>
        <v>12100</v>
      </c>
    </row>
    <row r="13" spans="1:9" ht="15" customHeight="1" x14ac:dyDescent="0.2">
      <c r="A13" s="23"/>
      <c r="B13" s="24"/>
      <c r="C13" s="24"/>
      <c r="D13" s="24"/>
      <c r="E13" s="21"/>
      <c r="F13" s="68" t="s">
        <v>27</v>
      </c>
      <c r="G13" s="72">
        <f>G12</f>
        <v>12100</v>
      </c>
    </row>
    <row r="14" spans="1:9" ht="15" customHeight="1" x14ac:dyDescent="0.2">
      <c r="A14" s="15"/>
      <c r="B14" s="16"/>
      <c r="C14" s="16"/>
      <c r="D14" s="16"/>
      <c r="E14" s="16"/>
      <c r="F14" s="16"/>
      <c r="G14" s="40"/>
    </row>
    <row r="15" spans="1:9" ht="15" customHeight="1" x14ac:dyDescent="0.2">
      <c r="A15" s="5" t="s">
        <v>43</v>
      </c>
      <c r="B15" s="5" t="s">
        <v>18</v>
      </c>
      <c r="C15" s="5" t="s">
        <v>23</v>
      </c>
      <c r="D15" s="5">
        <v>14</v>
      </c>
      <c r="E15" s="6">
        <v>21300</v>
      </c>
      <c r="F15" s="6"/>
      <c r="G15" s="7">
        <f>E15*D15</f>
        <v>298200</v>
      </c>
    </row>
    <row r="16" spans="1:9" ht="15" customHeight="1" x14ac:dyDescent="0.2">
      <c r="A16" s="45"/>
      <c r="B16" s="41"/>
      <c r="C16" s="36"/>
      <c r="D16" s="36"/>
      <c r="E16" s="46"/>
      <c r="F16" s="70" t="s">
        <v>28</v>
      </c>
      <c r="G16" s="71">
        <f>G15</f>
        <v>298200</v>
      </c>
    </row>
    <row r="17" spans="1:7" ht="15" customHeight="1" x14ac:dyDescent="0.2">
      <c r="A17" s="33"/>
      <c r="B17" s="34"/>
      <c r="C17" s="34"/>
      <c r="D17" s="34"/>
      <c r="E17" s="21"/>
      <c r="F17" s="35"/>
      <c r="G17" s="29"/>
    </row>
    <row r="18" spans="1:7" ht="15" customHeight="1" x14ac:dyDescent="0.2">
      <c r="A18" s="51" t="s">
        <v>42</v>
      </c>
      <c r="B18" s="51" t="s">
        <v>18</v>
      </c>
      <c r="C18" s="51" t="s">
        <v>23</v>
      </c>
      <c r="D18" s="51">
        <v>15</v>
      </c>
      <c r="E18" s="52">
        <v>21900</v>
      </c>
      <c r="F18" s="53"/>
      <c r="G18" s="37">
        <f>D18*E18</f>
        <v>328500</v>
      </c>
    </row>
    <row r="19" spans="1:7" ht="15" customHeight="1" x14ac:dyDescent="0.2">
      <c r="A19" s="41"/>
      <c r="B19" s="36"/>
      <c r="C19" s="36"/>
      <c r="D19" s="36"/>
      <c r="E19" s="46"/>
      <c r="F19" s="68" t="s">
        <v>33</v>
      </c>
      <c r="G19" s="73">
        <f>G18</f>
        <v>328500</v>
      </c>
    </row>
    <row r="20" spans="1:7" ht="15" customHeight="1" x14ac:dyDescent="0.2">
      <c r="A20" s="41"/>
      <c r="B20" s="36"/>
      <c r="C20" s="36"/>
      <c r="D20" s="36"/>
      <c r="E20" s="46"/>
      <c r="F20" s="49"/>
      <c r="G20" s="29"/>
    </row>
    <row r="21" spans="1:7" ht="15" customHeight="1" x14ac:dyDescent="0.2">
      <c r="A21" s="5" t="s">
        <v>40</v>
      </c>
      <c r="B21" s="5" t="s">
        <v>18</v>
      </c>
      <c r="C21" s="5" t="s">
        <v>23</v>
      </c>
      <c r="D21" s="5">
        <v>16</v>
      </c>
      <c r="E21" s="6">
        <v>21900</v>
      </c>
      <c r="F21" s="6"/>
      <c r="G21" s="6">
        <f>E21*D21</f>
        <v>350400</v>
      </c>
    </row>
    <row r="22" spans="1:7" ht="15" customHeight="1" x14ac:dyDescent="0.2">
      <c r="A22" s="23"/>
      <c r="B22" s="24"/>
      <c r="C22" s="24"/>
      <c r="D22" s="24"/>
      <c r="E22" s="21"/>
      <c r="F22" s="68" t="s">
        <v>41</v>
      </c>
      <c r="G22" s="72">
        <f>G21</f>
        <v>350400</v>
      </c>
    </row>
    <row r="23" spans="1:7" ht="15" customHeight="1" x14ac:dyDescent="0.2">
      <c r="A23" s="15"/>
      <c r="B23" s="16"/>
      <c r="C23" s="16"/>
      <c r="D23" s="16"/>
      <c r="E23" s="16"/>
      <c r="F23" s="16"/>
      <c r="G23" s="40"/>
    </row>
    <row r="24" spans="1:7" ht="15" customHeight="1" x14ac:dyDescent="0.2">
      <c r="A24" s="5" t="s">
        <v>46</v>
      </c>
      <c r="B24" s="5" t="s">
        <v>18</v>
      </c>
      <c r="C24" s="5" t="s">
        <v>23</v>
      </c>
      <c r="D24" s="5">
        <v>16</v>
      </c>
      <c r="E24" s="6">
        <v>21900</v>
      </c>
      <c r="F24" s="6"/>
      <c r="G24" s="6">
        <f>E24*D24</f>
        <v>350400</v>
      </c>
    </row>
    <row r="25" spans="1:7" ht="15" customHeight="1" x14ac:dyDescent="0.2">
      <c r="A25" s="23"/>
      <c r="B25" s="24"/>
      <c r="C25" s="24"/>
      <c r="D25" s="24"/>
      <c r="E25" s="21"/>
      <c r="F25" s="68" t="s">
        <v>47</v>
      </c>
      <c r="G25" s="72">
        <f>G24</f>
        <v>350400</v>
      </c>
    </row>
    <row r="26" spans="1:7" ht="15" customHeight="1" x14ac:dyDescent="0.2">
      <c r="A26" s="33"/>
      <c r="B26" s="13"/>
      <c r="C26" s="13"/>
      <c r="D26" s="13"/>
      <c r="E26" s="13"/>
      <c r="F26" s="28" t="s">
        <v>34</v>
      </c>
      <c r="G26" s="54">
        <f>G22+G25+G13+G16+G19</f>
        <v>1339600</v>
      </c>
    </row>
    <row r="27" spans="1:7" ht="15" customHeight="1" x14ac:dyDescent="0.2">
      <c r="A27" s="2"/>
      <c r="B27" s="2"/>
      <c r="C27" s="2"/>
      <c r="D27" s="2"/>
      <c r="E27" s="2"/>
    </row>
    <row r="28" spans="1:7" ht="15" customHeight="1" x14ac:dyDescent="0.2">
      <c r="A28" s="2"/>
      <c r="B28" s="2"/>
      <c r="C28" s="2"/>
      <c r="D28" s="2"/>
      <c r="E28" s="2"/>
      <c r="F28" s="2"/>
      <c r="G28" s="2"/>
    </row>
    <row r="31" spans="1:7" s="10" customFormat="1" ht="15" customHeight="1" x14ac:dyDescent="0.25"/>
    <row r="37" spans="1:7" s="2" customFormat="1" ht="15" customHeight="1" x14ac:dyDescent="0.2">
      <c r="A37" s="9"/>
      <c r="B37" s="9"/>
      <c r="C37" s="9"/>
      <c r="D37" s="32"/>
      <c r="E37" s="9"/>
      <c r="F37" s="9"/>
      <c r="G37" s="12"/>
    </row>
    <row r="38" spans="1:7" ht="15" customHeight="1" x14ac:dyDescent="0.2">
      <c r="A38" s="8"/>
      <c r="B38" s="8"/>
      <c r="C38" s="8"/>
      <c r="D38" s="8"/>
      <c r="E38" s="8"/>
      <c r="F38" s="8"/>
      <c r="G38" s="8"/>
    </row>
    <row r="39" spans="1:7" ht="15" customHeight="1" x14ac:dyDescent="0.2">
      <c r="A39" s="8"/>
      <c r="B39" s="8"/>
      <c r="C39" s="8"/>
      <c r="D39" s="8"/>
      <c r="E39" s="8"/>
      <c r="F39" s="8"/>
      <c r="G39" s="8"/>
    </row>
  </sheetData>
  <mergeCells count="11">
    <mergeCell ref="A1:G1"/>
    <mergeCell ref="A3:G3"/>
    <mergeCell ref="A5:G7"/>
    <mergeCell ref="A9:A11"/>
    <mergeCell ref="B9:B11"/>
    <mergeCell ref="C9:C11"/>
    <mergeCell ref="D9:D11"/>
    <mergeCell ref="E9:E11"/>
    <mergeCell ref="A2:G2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36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5" spans="1:9" ht="12.75" customHeight="1" x14ac:dyDescent="0.2">
      <c r="A5" s="91" t="s">
        <v>48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20.100000000000001" customHeight="1" x14ac:dyDescent="0.2">
      <c r="A9" s="92" t="s">
        <v>2</v>
      </c>
      <c r="B9" s="92" t="s">
        <v>3</v>
      </c>
      <c r="C9" s="92" t="s">
        <v>4</v>
      </c>
      <c r="D9" s="92" t="s">
        <v>5</v>
      </c>
      <c r="E9" s="92" t="s">
        <v>6</v>
      </c>
      <c r="F9" s="92" t="s">
        <v>12</v>
      </c>
      <c r="G9" s="92" t="s">
        <v>10</v>
      </c>
    </row>
    <row r="10" spans="1:9" ht="20.100000000000001" customHeight="1" x14ac:dyDescent="0.2">
      <c r="A10" s="93"/>
      <c r="B10" s="93"/>
      <c r="C10" s="93"/>
      <c r="D10" s="93"/>
      <c r="E10" s="93"/>
      <c r="F10" s="93"/>
      <c r="G10" s="93"/>
    </row>
    <row r="11" spans="1:9" ht="20.100000000000001" customHeight="1" x14ac:dyDescent="0.2">
      <c r="A11" s="94"/>
      <c r="B11" s="94"/>
      <c r="C11" s="94"/>
      <c r="D11" s="94"/>
      <c r="E11" s="94"/>
      <c r="F11" s="94"/>
      <c r="G11" s="94"/>
    </row>
    <row r="12" spans="1:9" ht="15" customHeight="1" x14ac:dyDescent="0.2">
      <c r="A12" s="43" t="s">
        <v>44</v>
      </c>
      <c r="B12" s="43" t="s">
        <v>18</v>
      </c>
      <c r="C12" s="43" t="s">
        <v>8</v>
      </c>
      <c r="D12" s="43">
        <v>34.5</v>
      </c>
      <c r="E12" s="39">
        <v>31100</v>
      </c>
      <c r="F12" s="39"/>
      <c r="G12" s="39">
        <f>E12*D12</f>
        <v>1072950</v>
      </c>
    </row>
    <row r="13" spans="1:9" ht="15" customHeight="1" x14ac:dyDescent="0.2">
      <c r="A13" s="57"/>
      <c r="B13" s="58"/>
      <c r="C13" s="58"/>
      <c r="D13" s="58"/>
      <c r="E13" s="58"/>
      <c r="F13" s="70" t="s">
        <v>27</v>
      </c>
      <c r="G13" s="74">
        <f>G12</f>
        <v>1072950</v>
      </c>
    </row>
    <row r="14" spans="1:9" ht="15" customHeight="1" x14ac:dyDescent="0.2">
      <c r="A14" s="15"/>
      <c r="B14" s="16"/>
      <c r="C14" s="16"/>
      <c r="D14" s="16"/>
      <c r="E14" s="16"/>
      <c r="F14" s="35"/>
      <c r="G14" s="22"/>
    </row>
    <row r="15" spans="1:9" ht="15" customHeight="1" x14ac:dyDescent="0.2">
      <c r="A15" s="43" t="s">
        <v>43</v>
      </c>
      <c r="B15" s="43" t="s">
        <v>18</v>
      </c>
      <c r="C15" s="43" t="s">
        <v>8</v>
      </c>
      <c r="D15" s="43">
        <v>35</v>
      </c>
      <c r="E15" s="39">
        <v>32600</v>
      </c>
      <c r="F15" s="39"/>
      <c r="G15" s="39">
        <f>E15*D15</f>
        <v>1141000</v>
      </c>
    </row>
    <row r="16" spans="1:9" ht="15" customHeight="1" x14ac:dyDescent="0.2">
      <c r="A16" s="45"/>
      <c r="B16" s="55"/>
      <c r="C16" s="56"/>
      <c r="D16" s="56"/>
      <c r="E16" s="56"/>
      <c r="F16" s="70" t="s">
        <v>28</v>
      </c>
      <c r="G16" s="71">
        <f>G15</f>
        <v>1141000</v>
      </c>
    </row>
    <row r="17" spans="1:7" ht="15" customHeight="1" x14ac:dyDescent="0.2">
      <c r="A17" s="33"/>
      <c r="B17" s="13"/>
      <c r="C17" s="13"/>
      <c r="D17" s="13"/>
      <c r="E17" s="13"/>
      <c r="F17" s="35"/>
      <c r="G17" s="29"/>
    </row>
    <row r="18" spans="1:7" ht="15" customHeight="1" x14ac:dyDescent="0.2">
      <c r="A18" s="5" t="s">
        <v>42</v>
      </c>
      <c r="B18" s="5" t="s">
        <v>18</v>
      </c>
      <c r="C18" s="5" t="s">
        <v>8</v>
      </c>
      <c r="D18" s="5">
        <v>36</v>
      </c>
      <c r="E18" s="6">
        <v>33500</v>
      </c>
      <c r="F18" s="6"/>
      <c r="G18" s="7">
        <f>D18*E18</f>
        <v>1206000</v>
      </c>
    </row>
    <row r="19" spans="1:7" ht="15" customHeight="1" x14ac:dyDescent="0.2">
      <c r="A19" s="63"/>
      <c r="B19" s="50"/>
      <c r="C19" s="50"/>
      <c r="D19" s="50"/>
      <c r="E19" s="50"/>
      <c r="F19" s="70" t="s">
        <v>33</v>
      </c>
      <c r="G19" s="73">
        <f>G18</f>
        <v>1206000</v>
      </c>
    </row>
    <row r="20" spans="1:7" ht="15" customHeight="1" x14ac:dyDescent="0.2">
      <c r="A20" s="33"/>
      <c r="B20" s="13"/>
      <c r="C20" s="13"/>
      <c r="D20" s="13"/>
      <c r="E20" s="13"/>
      <c r="F20" s="35"/>
      <c r="G20" s="29"/>
    </row>
    <row r="21" spans="1:7" ht="15" customHeight="1" x14ac:dyDescent="0.2">
      <c r="A21" s="43" t="s">
        <v>40</v>
      </c>
      <c r="B21" s="43" t="s">
        <v>18</v>
      </c>
      <c r="C21" s="43" t="s">
        <v>8</v>
      </c>
      <c r="D21" s="43">
        <v>36.5</v>
      </c>
      <c r="E21" s="39">
        <v>33500</v>
      </c>
      <c r="F21" s="39"/>
      <c r="G21" s="39">
        <f>E21*D21</f>
        <v>1222750</v>
      </c>
    </row>
    <row r="22" spans="1:7" ht="15" customHeight="1" x14ac:dyDescent="0.2">
      <c r="A22" s="57"/>
      <c r="B22" s="58"/>
      <c r="C22" s="58"/>
      <c r="D22" s="58"/>
      <c r="E22" s="58"/>
      <c r="F22" s="70" t="s">
        <v>41</v>
      </c>
      <c r="G22" s="74">
        <f>G21</f>
        <v>1222750</v>
      </c>
    </row>
    <row r="23" spans="1:7" ht="15" customHeight="1" x14ac:dyDescent="0.2">
      <c r="A23" s="15"/>
      <c r="B23" s="16"/>
      <c r="C23" s="16"/>
      <c r="D23" s="16"/>
      <c r="E23" s="16"/>
      <c r="F23" s="35"/>
      <c r="G23" s="22"/>
    </row>
    <row r="24" spans="1:7" ht="15" customHeight="1" x14ac:dyDescent="0.2">
      <c r="A24" s="43" t="s">
        <v>46</v>
      </c>
      <c r="B24" s="43" t="s">
        <v>18</v>
      </c>
      <c r="C24" s="43" t="s">
        <v>8</v>
      </c>
      <c r="D24" s="43">
        <v>36.25</v>
      </c>
      <c r="E24" s="39">
        <v>33500</v>
      </c>
      <c r="F24" s="39"/>
      <c r="G24" s="39">
        <f>E24*D24</f>
        <v>1214375</v>
      </c>
    </row>
    <row r="25" spans="1:7" ht="15" customHeight="1" x14ac:dyDescent="0.2">
      <c r="A25" s="57"/>
      <c r="B25" s="58"/>
      <c r="C25" s="58"/>
      <c r="D25" s="58"/>
      <c r="E25" s="58"/>
      <c r="F25" s="70" t="s">
        <v>50</v>
      </c>
      <c r="G25" s="74">
        <f>G24</f>
        <v>1214375</v>
      </c>
    </row>
    <row r="26" spans="1:7" ht="15" customHeight="1" x14ac:dyDescent="0.2">
      <c r="A26" s="59"/>
      <c r="B26" s="60"/>
      <c r="C26" s="60"/>
      <c r="D26" s="60"/>
      <c r="E26" s="60"/>
      <c r="F26" s="61" t="s">
        <v>34</v>
      </c>
      <c r="G26" s="42">
        <f>G22+G25+G13+G16+G19</f>
        <v>5857075</v>
      </c>
    </row>
    <row r="27" spans="1:7" ht="15" customHeight="1" x14ac:dyDescent="0.2">
      <c r="A27" s="2"/>
      <c r="B27" s="2"/>
      <c r="C27" s="2"/>
      <c r="D27" s="2"/>
      <c r="E27" s="2"/>
      <c r="F27" s="2"/>
      <c r="G27" s="2"/>
    </row>
    <row r="30" spans="1:7" s="10" customFormat="1" ht="15" customHeight="1" x14ac:dyDescent="0.25"/>
    <row r="36" spans="1:7" s="2" customFormat="1" ht="15" customHeight="1" x14ac:dyDescent="0.2">
      <c r="A36" s="9"/>
      <c r="B36" s="9"/>
      <c r="C36" s="9"/>
      <c r="D36" s="32"/>
      <c r="E36" s="9"/>
      <c r="F36" s="9"/>
      <c r="G36" s="20"/>
    </row>
    <row r="37" spans="1:7" ht="15" customHeight="1" x14ac:dyDescent="0.2">
      <c r="A37" s="8"/>
      <c r="B37" s="8"/>
      <c r="C37" s="8"/>
      <c r="D37" s="8"/>
      <c r="E37" s="8"/>
      <c r="F37" s="8"/>
      <c r="G37" s="8"/>
    </row>
    <row r="38" spans="1:7" ht="15" customHeight="1" x14ac:dyDescent="0.2">
      <c r="A38" s="8"/>
      <c r="B38" s="8"/>
      <c r="C38" s="8"/>
      <c r="D38" s="8"/>
      <c r="E38" s="8"/>
      <c r="F38" s="8"/>
      <c r="G38" s="8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24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4" spans="1:9" ht="15" customHeight="1" x14ac:dyDescent="0.2"/>
    <row r="5" spans="1:9" ht="15" customHeight="1" x14ac:dyDescent="0.2">
      <c r="A5" s="91" t="s">
        <v>51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15" customHeight="1" x14ac:dyDescent="0.2">
      <c r="A9" s="92" t="s">
        <v>2</v>
      </c>
      <c r="B9" s="92" t="s">
        <v>3</v>
      </c>
      <c r="C9" s="92" t="s">
        <v>4</v>
      </c>
      <c r="D9" s="92" t="s">
        <v>5</v>
      </c>
      <c r="E9" s="92" t="s">
        <v>6</v>
      </c>
      <c r="F9" s="92" t="s">
        <v>12</v>
      </c>
      <c r="G9" s="92" t="s">
        <v>10</v>
      </c>
    </row>
    <row r="10" spans="1:9" ht="15" customHeight="1" x14ac:dyDescent="0.2">
      <c r="A10" s="93"/>
      <c r="B10" s="93"/>
      <c r="C10" s="93"/>
      <c r="D10" s="93"/>
      <c r="E10" s="93"/>
      <c r="F10" s="93"/>
      <c r="G10" s="93"/>
    </row>
    <row r="11" spans="1:9" ht="15" customHeight="1" x14ac:dyDescent="0.2">
      <c r="A11" s="94"/>
      <c r="B11" s="94"/>
      <c r="C11" s="94"/>
      <c r="D11" s="94"/>
      <c r="E11" s="94"/>
      <c r="F11" s="94"/>
      <c r="G11" s="94"/>
    </row>
    <row r="12" spans="1:9" ht="15" customHeight="1" x14ac:dyDescent="0.2">
      <c r="A12" s="43" t="s">
        <v>44</v>
      </c>
      <c r="B12" s="5" t="s">
        <v>18</v>
      </c>
      <c r="C12" s="5" t="s">
        <v>23</v>
      </c>
      <c r="D12" s="5">
        <v>2</v>
      </c>
      <c r="E12" s="6">
        <v>20300</v>
      </c>
      <c r="F12" s="6"/>
      <c r="G12" s="6">
        <f>E12*D12</f>
        <v>40600</v>
      </c>
    </row>
    <row r="13" spans="1:9" ht="15" customHeight="1" x14ac:dyDescent="0.2">
      <c r="A13" s="57"/>
      <c r="B13" s="14"/>
      <c r="C13" s="13"/>
      <c r="D13" s="13"/>
      <c r="E13" s="13"/>
      <c r="F13" s="68" t="s">
        <v>27</v>
      </c>
      <c r="G13" s="69">
        <f>G12</f>
        <v>40600</v>
      </c>
    </row>
    <row r="14" spans="1:9" ht="15" customHeight="1" x14ac:dyDescent="0.2">
      <c r="A14" s="15"/>
      <c r="B14" s="16"/>
      <c r="C14" s="16"/>
      <c r="D14" s="16"/>
      <c r="E14" s="16"/>
      <c r="F14" s="16"/>
      <c r="G14" s="40"/>
    </row>
    <row r="15" spans="1:9" ht="15" customHeight="1" x14ac:dyDescent="0.2">
      <c r="A15" s="43" t="s">
        <v>43</v>
      </c>
      <c r="B15" s="5" t="s">
        <v>18</v>
      </c>
      <c r="C15" s="5" t="s">
        <v>26</v>
      </c>
      <c r="D15" s="5">
        <v>2</v>
      </c>
      <c r="E15" s="6">
        <v>21300</v>
      </c>
      <c r="F15" s="6"/>
      <c r="G15" s="7">
        <f>E15*D15</f>
        <v>42600</v>
      </c>
    </row>
    <row r="16" spans="1:9" ht="15" customHeight="1" x14ac:dyDescent="0.2">
      <c r="A16" s="45"/>
      <c r="B16" s="55"/>
      <c r="C16" s="56"/>
      <c r="D16" s="56"/>
      <c r="E16" s="56"/>
      <c r="F16" s="70" t="s">
        <v>28</v>
      </c>
      <c r="G16" s="71">
        <f>G15</f>
        <v>42600</v>
      </c>
    </row>
    <row r="17" spans="1:7" ht="15" customHeight="1" x14ac:dyDescent="0.2">
      <c r="A17" s="66"/>
      <c r="B17" s="13"/>
      <c r="C17" s="13"/>
      <c r="D17" s="13"/>
      <c r="E17" s="13"/>
      <c r="F17" s="35"/>
      <c r="G17" s="29"/>
    </row>
    <row r="18" spans="1:7" ht="15" customHeight="1" x14ac:dyDescent="0.2">
      <c r="A18" s="5" t="s">
        <v>42</v>
      </c>
      <c r="B18" s="5" t="s">
        <v>18</v>
      </c>
      <c r="C18" s="5" t="s">
        <v>23</v>
      </c>
      <c r="D18" s="5">
        <v>1</v>
      </c>
      <c r="E18" s="6">
        <v>21900</v>
      </c>
      <c r="F18" s="6"/>
      <c r="G18" s="6">
        <f>D18*E18</f>
        <v>21900</v>
      </c>
    </row>
    <row r="19" spans="1:7" ht="15" customHeight="1" x14ac:dyDescent="0.2">
      <c r="A19" s="63"/>
      <c r="B19" s="50"/>
      <c r="C19" s="50"/>
      <c r="D19" s="50"/>
      <c r="E19" s="50"/>
      <c r="F19" s="70" t="s">
        <v>33</v>
      </c>
      <c r="G19" s="73">
        <f>G18</f>
        <v>21900</v>
      </c>
    </row>
    <row r="20" spans="1:7" ht="15" customHeight="1" x14ac:dyDescent="0.2">
      <c r="A20" s="66"/>
      <c r="B20" s="13"/>
      <c r="C20" s="13"/>
      <c r="D20" s="13"/>
      <c r="E20" s="13"/>
      <c r="F20" s="35"/>
      <c r="G20" s="29"/>
    </row>
    <row r="21" spans="1:7" ht="15" customHeight="1" x14ac:dyDescent="0.2">
      <c r="A21" s="43" t="s">
        <v>40</v>
      </c>
      <c r="B21" s="5" t="s">
        <v>18</v>
      </c>
      <c r="C21" s="5" t="s">
        <v>23</v>
      </c>
      <c r="D21" s="5">
        <v>1</v>
      </c>
      <c r="E21" s="6">
        <v>21900</v>
      </c>
      <c r="F21" s="6"/>
      <c r="G21" s="6">
        <f>D21*E21</f>
        <v>21900</v>
      </c>
    </row>
    <row r="22" spans="1:7" ht="15" customHeight="1" x14ac:dyDescent="0.2">
      <c r="A22" s="23"/>
      <c r="B22" s="14"/>
      <c r="C22" s="13"/>
      <c r="D22" s="13"/>
      <c r="E22" s="13"/>
      <c r="F22" s="68" t="s">
        <v>41</v>
      </c>
      <c r="G22" s="69">
        <f>G21</f>
        <v>21900</v>
      </c>
    </row>
    <row r="23" spans="1:7" ht="15" customHeight="1" x14ac:dyDescent="0.2">
      <c r="A23" s="15"/>
      <c r="B23" s="16"/>
      <c r="C23" s="16"/>
      <c r="D23" s="16"/>
      <c r="E23" s="16"/>
      <c r="F23" s="16"/>
      <c r="G23" s="40"/>
    </row>
    <row r="24" spans="1:7" ht="15" customHeight="1" x14ac:dyDescent="0.2">
      <c r="A24" s="43" t="s">
        <v>46</v>
      </c>
      <c r="B24" s="5" t="s">
        <v>18</v>
      </c>
      <c r="C24" s="5" t="s">
        <v>23</v>
      </c>
      <c r="D24" s="5">
        <v>3</v>
      </c>
      <c r="E24" s="6">
        <v>21900</v>
      </c>
      <c r="F24" s="6"/>
      <c r="G24" s="6">
        <f>E24*D24</f>
        <v>65700</v>
      </c>
    </row>
    <row r="25" spans="1:7" ht="15" customHeight="1" x14ac:dyDescent="0.2">
      <c r="A25" s="57"/>
      <c r="B25" s="13"/>
      <c r="C25" s="13"/>
      <c r="D25" s="13"/>
      <c r="E25" s="13"/>
      <c r="F25" s="68" t="s">
        <v>47</v>
      </c>
      <c r="G25" s="69">
        <f>G24</f>
        <v>65700</v>
      </c>
    </row>
    <row r="26" spans="1:7" ht="15" customHeight="1" x14ac:dyDescent="0.2">
      <c r="A26" s="59"/>
      <c r="B26" s="60"/>
      <c r="C26" s="60"/>
      <c r="D26" s="60"/>
      <c r="E26" s="60"/>
      <c r="F26" s="61" t="s">
        <v>34</v>
      </c>
      <c r="G26" s="48">
        <f>G22+G25+G13+G16+G19</f>
        <v>192700</v>
      </c>
    </row>
    <row r="27" spans="1:7" x14ac:dyDescent="0.2">
      <c r="A27" s="2"/>
      <c r="B27" s="2"/>
      <c r="C27" s="2"/>
      <c r="D27" s="2"/>
      <c r="E27" s="2"/>
      <c r="F27" s="2"/>
      <c r="G27" s="2"/>
    </row>
    <row r="30" spans="1:7" s="10" customFormat="1" x14ac:dyDescent="0.25"/>
    <row r="36" spans="1:7" s="2" customFormat="1" x14ac:dyDescent="0.2">
      <c r="A36" s="9"/>
      <c r="B36" s="9"/>
      <c r="C36" s="9"/>
      <c r="D36" s="32"/>
      <c r="E36" s="9"/>
      <c r="F36" s="9"/>
      <c r="G36" s="20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x14ac:dyDescent="0.2">
      <c r="A2" s="90" t="s">
        <v>39</v>
      </c>
      <c r="B2" s="90"/>
      <c r="C2" s="90"/>
      <c r="D2" s="90"/>
      <c r="E2" s="90"/>
      <c r="F2" s="90"/>
      <c r="G2" s="90"/>
      <c r="H2" s="4"/>
      <c r="I2" s="4"/>
    </row>
    <row r="3" spans="1:9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5" spans="1:9" x14ac:dyDescent="0.2">
      <c r="A5" s="91" t="s">
        <v>52</v>
      </c>
      <c r="B5" s="91"/>
      <c r="C5" s="91"/>
      <c r="D5" s="91"/>
      <c r="E5" s="91"/>
      <c r="F5" s="91"/>
      <c r="G5" s="91"/>
      <c r="H5" s="3"/>
    </row>
    <row r="6" spans="1:9" x14ac:dyDescent="0.2">
      <c r="A6" s="91"/>
      <c r="B6" s="91"/>
      <c r="C6" s="91"/>
      <c r="D6" s="91"/>
      <c r="E6" s="91"/>
      <c r="F6" s="91"/>
      <c r="G6" s="91"/>
      <c r="H6" s="3"/>
    </row>
    <row r="7" spans="1:9" x14ac:dyDescent="0.2">
      <c r="A7" s="91"/>
      <c r="B7" s="91"/>
      <c r="C7" s="91"/>
      <c r="D7" s="91"/>
      <c r="E7" s="91"/>
      <c r="F7" s="91"/>
      <c r="G7" s="91"/>
      <c r="H7" s="3"/>
    </row>
    <row r="9" spans="1:9" ht="20.100000000000001" customHeight="1" x14ac:dyDescent="0.2">
      <c r="A9" s="92" t="s">
        <v>2</v>
      </c>
      <c r="B9" s="92" t="s">
        <v>3</v>
      </c>
      <c r="C9" s="92" t="s">
        <v>4</v>
      </c>
      <c r="D9" s="92" t="s">
        <v>5</v>
      </c>
      <c r="E9" s="92" t="s">
        <v>6</v>
      </c>
      <c r="F9" s="92" t="s">
        <v>12</v>
      </c>
      <c r="G9" s="92" t="s">
        <v>10</v>
      </c>
    </row>
    <row r="10" spans="1:9" ht="20.100000000000001" customHeight="1" x14ac:dyDescent="0.2">
      <c r="A10" s="93"/>
      <c r="B10" s="93"/>
      <c r="C10" s="93"/>
      <c r="D10" s="93"/>
      <c r="E10" s="93"/>
      <c r="F10" s="93"/>
      <c r="G10" s="93"/>
    </row>
    <row r="11" spans="1:9" ht="20.100000000000001" customHeight="1" x14ac:dyDescent="0.2">
      <c r="A11" s="94"/>
      <c r="B11" s="94"/>
      <c r="C11" s="94"/>
      <c r="D11" s="94"/>
      <c r="E11" s="94"/>
      <c r="F11" s="94"/>
      <c r="G11" s="94"/>
    </row>
    <row r="12" spans="1:9" x14ac:dyDescent="0.2">
      <c r="A12" s="5" t="s">
        <v>44</v>
      </c>
      <c r="B12" s="5" t="s">
        <v>18</v>
      </c>
      <c r="C12" s="5" t="s">
        <v>14</v>
      </c>
      <c r="D12" s="5">
        <v>5</v>
      </c>
      <c r="E12" s="6">
        <v>17800</v>
      </c>
      <c r="F12" s="6"/>
      <c r="G12" s="6">
        <f>E12*D12</f>
        <v>89000</v>
      </c>
    </row>
    <row r="13" spans="1:9" x14ac:dyDescent="0.2">
      <c r="A13" s="5"/>
      <c r="B13" s="14"/>
      <c r="C13" s="13"/>
      <c r="D13" s="13"/>
      <c r="E13" s="13"/>
      <c r="F13" s="68" t="s">
        <v>27</v>
      </c>
      <c r="G13" s="69">
        <f>SUM(G12:G12)</f>
        <v>89000</v>
      </c>
    </row>
    <row r="14" spans="1:9" x14ac:dyDescent="0.2">
      <c r="A14" s="15"/>
      <c r="B14" s="16"/>
      <c r="C14" s="16"/>
      <c r="D14" s="16"/>
      <c r="E14" s="16"/>
      <c r="F14" s="16"/>
      <c r="G14" s="40"/>
    </row>
    <row r="15" spans="1:9" x14ac:dyDescent="0.2">
      <c r="A15" s="5" t="s">
        <v>43</v>
      </c>
      <c r="B15" s="5" t="s">
        <v>18</v>
      </c>
      <c r="C15" s="5" t="s">
        <v>14</v>
      </c>
      <c r="D15" s="5">
        <v>6</v>
      </c>
      <c r="E15" s="6">
        <v>18700</v>
      </c>
      <c r="F15" s="6"/>
      <c r="G15" s="6">
        <f>E15*D15</f>
        <v>112200</v>
      </c>
    </row>
    <row r="16" spans="1:9" x14ac:dyDescent="0.2">
      <c r="A16" s="45"/>
      <c r="B16" s="55"/>
      <c r="C16" s="56"/>
      <c r="D16" s="56"/>
      <c r="E16" s="56"/>
      <c r="F16" s="70" t="s">
        <v>28</v>
      </c>
      <c r="G16" s="71">
        <f>SUM(G15:G15)</f>
        <v>112200</v>
      </c>
    </row>
    <row r="17" spans="1:7" x14ac:dyDescent="0.2">
      <c r="A17" s="33"/>
      <c r="B17" s="13"/>
      <c r="C17" s="13"/>
      <c r="D17" s="13"/>
      <c r="E17" s="13"/>
      <c r="F17" s="35"/>
      <c r="G17" s="29"/>
    </row>
    <row r="18" spans="1:7" x14ac:dyDescent="0.2">
      <c r="A18" s="5" t="s">
        <v>42</v>
      </c>
      <c r="B18" s="5" t="s">
        <v>18</v>
      </c>
      <c r="C18" s="5" t="s">
        <v>14</v>
      </c>
      <c r="D18" s="5">
        <v>7</v>
      </c>
      <c r="E18" s="6">
        <v>19200</v>
      </c>
      <c r="F18" s="6"/>
      <c r="G18" s="6">
        <f>D18*E18</f>
        <v>134400</v>
      </c>
    </row>
    <row r="19" spans="1:7" x14ac:dyDescent="0.2">
      <c r="A19" s="33"/>
      <c r="B19" s="13"/>
      <c r="C19" s="13"/>
      <c r="D19" s="13"/>
      <c r="E19" s="13"/>
      <c r="F19" s="68" t="s">
        <v>33</v>
      </c>
      <c r="G19" s="75">
        <f>G18</f>
        <v>134400</v>
      </c>
    </row>
    <row r="20" spans="1:7" x14ac:dyDescent="0.2">
      <c r="A20" s="38"/>
      <c r="B20" s="47"/>
      <c r="C20" s="47"/>
      <c r="D20" s="47"/>
      <c r="E20" s="47"/>
      <c r="F20" s="62"/>
      <c r="G20" s="44"/>
    </row>
    <row r="21" spans="1:7" x14ac:dyDescent="0.2">
      <c r="A21" s="5" t="s">
        <v>40</v>
      </c>
      <c r="B21" s="5" t="s">
        <v>18</v>
      </c>
      <c r="C21" s="5" t="s">
        <v>14</v>
      </c>
      <c r="D21" s="5">
        <v>7</v>
      </c>
      <c r="E21" s="6">
        <v>19200</v>
      </c>
      <c r="F21" s="6"/>
      <c r="G21" s="6">
        <f>E21*D21</f>
        <v>134400</v>
      </c>
    </row>
    <row r="22" spans="1:7" x14ac:dyDescent="0.2">
      <c r="A22" s="23"/>
      <c r="B22" s="14"/>
      <c r="C22" s="13"/>
      <c r="D22" s="13"/>
      <c r="E22" s="13"/>
      <c r="F22" s="68" t="s">
        <v>41</v>
      </c>
      <c r="G22" s="69">
        <f>SUM(G21:G21)</f>
        <v>134400</v>
      </c>
    </row>
    <row r="23" spans="1:7" x14ac:dyDescent="0.2">
      <c r="A23" s="15"/>
      <c r="B23" s="16"/>
      <c r="C23" s="16"/>
      <c r="D23" s="16"/>
      <c r="E23" s="16"/>
      <c r="F23" s="16"/>
      <c r="G23" s="40"/>
    </row>
    <row r="24" spans="1:7" x14ac:dyDescent="0.2">
      <c r="A24" s="5" t="s">
        <v>46</v>
      </c>
      <c r="B24" s="5" t="s">
        <v>18</v>
      </c>
      <c r="C24" s="5" t="s">
        <v>14</v>
      </c>
      <c r="D24" s="5">
        <v>6</v>
      </c>
      <c r="E24" s="6">
        <v>19200</v>
      </c>
      <c r="F24" s="6"/>
      <c r="G24" s="6">
        <f>E24*D24</f>
        <v>115200</v>
      </c>
    </row>
    <row r="25" spans="1:7" x14ac:dyDescent="0.2">
      <c r="A25" s="23"/>
      <c r="B25" s="13"/>
      <c r="C25" s="13"/>
      <c r="D25" s="13"/>
      <c r="E25" s="13"/>
      <c r="F25" s="68" t="s">
        <v>47</v>
      </c>
      <c r="G25" s="69">
        <f>SUM(G24:G24)</f>
        <v>115200</v>
      </c>
    </row>
    <row r="26" spans="1:7" x14ac:dyDescent="0.2">
      <c r="A26" s="59"/>
      <c r="B26" s="60"/>
      <c r="C26" s="60"/>
      <c r="D26" s="60"/>
      <c r="E26" s="60"/>
      <c r="F26" s="61" t="s">
        <v>34</v>
      </c>
      <c r="G26" s="48">
        <f>G25+G13+G16+G19+G22</f>
        <v>585200</v>
      </c>
    </row>
    <row r="27" spans="1:7" x14ac:dyDescent="0.2">
      <c r="A27" s="2"/>
      <c r="B27" s="2"/>
      <c r="C27" s="2"/>
      <c r="D27" s="2"/>
      <c r="E27" s="2"/>
      <c r="F27" s="2"/>
      <c r="G27" s="2"/>
    </row>
    <row r="30" spans="1:7" s="10" customFormat="1" x14ac:dyDescent="0.25"/>
    <row r="36" spans="1:7" s="2" customFormat="1" x14ac:dyDescent="0.2">
      <c r="A36" s="9"/>
      <c r="B36" s="9"/>
      <c r="C36" s="9"/>
      <c r="D36" s="32"/>
      <c r="E36" s="9"/>
      <c r="F36" s="9"/>
      <c r="G36" s="20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</sheetData>
  <mergeCells count="11">
    <mergeCell ref="D9:D11"/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</mergeCells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7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4.285156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8" width="9.140625" style="1"/>
    <col min="9" max="9" width="12" style="1" bestFit="1" customWidth="1"/>
    <col min="10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25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4" spans="1:9" ht="15" customHeight="1" x14ac:dyDescent="0.2"/>
    <row r="5" spans="1:9" ht="15" customHeight="1" x14ac:dyDescent="0.2">
      <c r="A5" s="91" t="s">
        <v>53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15" customHeight="1" x14ac:dyDescent="0.2">
      <c r="A9" s="95" t="s">
        <v>2</v>
      </c>
      <c r="B9" s="95" t="s">
        <v>3</v>
      </c>
      <c r="C9" s="95" t="s">
        <v>4</v>
      </c>
      <c r="D9" s="95" t="s">
        <v>5</v>
      </c>
      <c r="E9" s="95" t="s">
        <v>6</v>
      </c>
      <c r="F9" s="95" t="s">
        <v>12</v>
      </c>
      <c r="G9" s="95" t="s">
        <v>10</v>
      </c>
    </row>
    <row r="10" spans="1:9" ht="15" customHeight="1" x14ac:dyDescent="0.2">
      <c r="A10" s="95"/>
      <c r="B10" s="95"/>
      <c r="C10" s="95"/>
      <c r="D10" s="95"/>
      <c r="E10" s="95"/>
      <c r="F10" s="95"/>
      <c r="G10" s="95"/>
    </row>
    <row r="11" spans="1:9" ht="15" customHeight="1" x14ac:dyDescent="0.2">
      <c r="A11" s="95"/>
      <c r="B11" s="95"/>
      <c r="C11" s="95"/>
      <c r="D11" s="95"/>
      <c r="E11" s="95"/>
      <c r="F11" s="95"/>
      <c r="G11" s="95"/>
    </row>
    <row r="12" spans="1:9" ht="15" customHeight="1" x14ac:dyDescent="0.2">
      <c r="A12" s="5" t="s">
        <v>44</v>
      </c>
      <c r="B12" s="5" t="s">
        <v>18</v>
      </c>
      <c r="C12" s="5" t="s">
        <v>14</v>
      </c>
      <c r="D12" s="5">
        <v>20</v>
      </c>
      <c r="E12" s="6">
        <v>17800</v>
      </c>
      <c r="F12" s="6"/>
      <c r="G12" s="6">
        <f>E12*D12</f>
        <v>356000</v>
      </c>
    </row>
    <row r="13" spans="1:9" ht="15" customHeight="1" x14ac:dyDescent="0.2">
      <c r="A13" s="15"/>
      <c r="B13" s="16"/>
      <c r="C13" s="16"/>
      <c r="D13" s="16"/>
      <c r="E13" s="16"/>
      <c r="F13" s="68" t="s">
        <v>27</v>
      </c>
      <c r="G13" s="69">
        <f>G12</f>
        <v>356000</v>
      </c>
    </row>
    <row r="14" spans="1:9" ht="15" customHeight="1" x14ac:dyDescent="0.2">
      <c r="A14" s="15"/>
      <c r="B14" s="16"/>
      <c r="C14" s="16"/>
      <c r="D14" s="16"/>
      <c r="E14" s="16"/>
      <c r="F14" s="25"/>
      <c r="G14" s="7"/>
    </row>
    <row r="15" spans="1:9" ht="15" customHeight="1" x14ac:dyDescent="0.2">
      <c r="A15" s="5" t="s">
        <v>43</v>
      </c>
      <c r="B15" s="5" t="s">
        <v>18</v>
      </c>
      <c r="C15" s="5" t="s">
        <v>14</v>
      </c>
      <c r="D15" s="5">
        <v>20</v>
      </c>
      <c r="E15" s="6">
        <v>18700</v>
      </c>
      <c r="F15" s="6"/>
      <c r="G15" s="6">
        <f>E15*D15</f>
        <v>374000</v>
      </c>
    </row>
    <row r="16" spans="1:9" ht="15" customHeight="1" x14ac:dyDescent="0.2">
      <c r="A16" s="19"/>
      <c r="B16" s="18"/>
      <c r="C16" s="18"/>
      <c r="D16" s="18"/>
      <c r="E16" s="18"/>
      <c r="F16" s="68" t="s">
        <v>28</v>
      </c>
      <c r="G16" s="69">
        <f>G15</f>
        <v>374000</v>
      </c>
    </row>
    <row r="17" spans="1:7" ht="15" customHeight="1" x14ac:dyDescent="0.2">
      <c r="A17" s="33"/>
      <c r="B17" s="13"/>
      <c r="C17" s="13"/>
      <c r="D17" s="13"/>
      <c r="E17" s="13"/>
      <c r="F17" s="35"/>
      <c r="G17" s="29"/>
    </row>
    <row r="18" spans="1:7" ht="15" customHeight="1" x14ac:dyDescent="0.2">
      <c r="A18" s="5" t="s">
        <v>42</v>
      </c>
      <c r="B18" s="5" t="s">
        <v>18</v>
      </c>
      <c r="C18" s="5" t="s">
        <v>14</v>
      </c>
      <c r="D18" s="5">
        <v>20</v>
      </c>
      <c r="E18" s="6">
        <v>19200</v>
      </c>
      <c r="F18" s="6"/>
      <c r="G18" s="6">
        <f>D18*E18</f>
        <v>384000</v>
      </c>
    </row>
    <row r="19" spans="1:7" ht="15" customHeight="1" x14ac:dyDescent="0.2">
      <c r="A19" s="33"/>
      <c r="B19" s="13"/>
      <c r="C19" s="13"/>
      <c r="D19" s="13"/>
      <c r="E19" s="13"/>
      <c r="F19" s="68" t="s">
        <v>33</v>
      </c>
      <c r="G19" s="75">
        <f>G18</f>
        <v>384000</v>
      </c>
    </row>
    <row r="20" spans="1:7" ht="15" customHeight="1" x14ac:dyDescent="0.2">
      <c r="A20" s="38"/>
      <c r="B20" s="47"/>
      <c r="C20" s="47"/>
      <c r="D20" s="47"/>
      <c r="E20" s="47"/>
      <c r="F20" s="62"/>
      <c r="G20" s="44"/>
    </row>
    <row r="21" spans="1:7" ht="15" customHeight="1" x14ac:dyDescent="0.2">
      <c r="A21" s="5" t="s">
        <v>40</v>
      </c>
      <c r="B21" s="5" t="s">
        <v>18</v>
      </c>
      <c r="C21" s="5" t="s">
        <v>14</v>
      </c>
      <c r="D21" s="5">
        <v>20</v>
      </c>
      <c r="E21" s="6">
        <v>19200</v>
      </c>
      <c r="F21" s="6"/>
      <c r="G21" s="6">
        <f>E21*D21</f>
        <v>384000</v>
      </c>
    </row>
    <row r="22" spans="1:7" ht="15" customHeight="1" x14ac:dyDescent="0.2">
      <c r="A22" s="15"/>
      <c r="B22" s="16"/>
      <c r="C22" s="16"/>
      <c r="D22" s="16"/>
      <c r="E22" s="16"/>
      <c r="F22" s="68" t="s">
        <v>41</v>
      </c>
      <c r="G22" s="69">
        <f>G21</f>
        <v>384000</v>
      </c>
    </row>
    <row r="23" spans="1:7" ht="15" customHeight="1" x14ac:dyDescent="0.2">
      <c r="A23" s="15"/>
      <c r="B23" s="16"/>
      <c r="C23" s="16"/>
      <c r="D23" s="16"/>
      <c r="E23" s="16"/>
      <c r="F23" s="25"/>
      <c r="G23" s="7"/>
    </row>
    <row r="24" spans="1:7" ht="15" customHeight="1" x14ac:dyDescent="0.2">
      <c r="A24" s="5" t="s">
        <v>46</v>
      </c>
      <c r="B24" s="5" t="s">
        <v>18</v>
      </c>
      <c r="C24" s="5" t="s">
        <v>14</v>
      </c>
      <c r="D24" s="5">
        <v>20</v>
      </c>
      <c r="E24" s="6">
        <v>19200</v>
      </c>
      <c r="F24" s="6"/>
      <c r="G24" s="6">
        <f>E24*D24</f>
        <v>384000</v>
      </c>
    </row>
    <row r="25" spans="1:7" ht="15" customHeight="1" x14ac:dyDescent="0.2">
      <c r="A25" s="15"/>
      <c r="B25" s="16"/>
      <c r="C25" s="16"/>
      <c r="D25" s="16"/>
      <c r="E25" s="16"/>
      <c r="F25" s="68" t="s">
        <v>47</v>
      </c>
      <c r="G25" s="69">
        <f>G24</f>
        <v>384000</v>
      </c>
    </row>
    <row r="26" spans="1:7" ht="15" customHeight="1" x14ac:dyDescent="0.2">
      <c r="A26" s="27"/>
      <c r="B26" s="18"/>
      <c r="C26" s="18"/>
      <c r="D26" s="18"/>
      <c r="E26" s="18"/>
      <c r="F26" s="28" t="s">
        <v>34</v>
      </c>
      <c r="G26" s="26">
        <f>G13+G16+G19+G22+G25</f>
        <v>1882000</v>
      </c>
    </row>
    <row r="29" spans="1:7" s="10" customFormat="1" ht="15" customHeight="1" x14ac:dyDescent="0.25"/>
    <row r="35" spans="1:7" s="2" customFormat="1" x14ac:dyDescent="0.2">
      <c r="A35" s="9"/>
      <c r="B35" s="9"/>
      <c r="C35" s="9"/>
      <c r="D35" s="32"/>
      <c r="E35" s="9"/>
      <c r="F35" s="9"/>
      <c r="G35" s="20"/>
    </row>
    <row r="36" spans="1:7" x14ac:dyDescent="0.2">
      <c r="A36" s="8"/>
      <c r="B36" s="8"/>
      <c r="C36" s="8"/>
      <c r="D36" s="8"/>
      <c r="E36" s="8"/>
      <c r="F36" s="8"/>
      <c r="G36" s="8"/>
    </row>
    <row r="37" spans="1:7" x14ac:dyDescent="0.2">
      <c r="A37" s="8"/>
      <c r="B37" s="8"/>
      <c r="C37" s="8"/>
      <c r="D37" s="8"/>
      <c r="E37" s="8"/>
      <c r="F37" s="8"/>
      <c r="G37" s="8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8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37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4" spans="1:9" ht="15" customHeight="1" x14ac:dyDescent="0.2"/>
    <row r="5" spans="1:9" ht="15" customHeight="1" x14ac:dyDescent="0.2">
      <c r="A5" s="91" t="s">
        <v>54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15" customHeight="1" x14ac:dyDescent="0.2">
      <c r="A9" s="95" t="s">
        <v>2</v>
      </c>
      <c r="B9" s="95" t="s">
        <v>3</v>
      </c>
      <c r="C9" s="95" t="s">
        <v>4</v>
      </c>
      <c r="D9" s="95" t="s">
        <v>5</v>
      </c>
      <c r="E9" s="95" t="s">
        <v>6</v>
      </c>
      <c r="F9" s="95" t="s">
        <v>12</v>
      </c>
      <c r="G9" s="95" t="s">
        <v>10</v>
      </c>
    </row>
    <row r="10" spans="1:9" ht="15" customHeight="1" x14ac:dyDescent="0.2">
      <c r="A10" s="95"/>
      <c r="B10" s="95"/>
      <c r="C10" s="95"/>
      <c r="D10" s="95"/>
      <c r="E10" s="95"/>
      <c r="F10" s="95"/>
      <c r="G10" s="95"/>
    </row>
    <row r="11" spans="1:9" ht="15" customHeight="1" x14ac:dyDescent="0.2">
      <c r="A11" s="95"/>
      <c r="B11" s="95"/>
      <c r="C11" s="95"/>
      <c r="D11" s="95"/>
      <c r="E11" s="95"/>
      <c r="F11" s="95"/>
      <c r="G11" s="95"/>
    </row>
    <row r="12" spans="1:9" ht="15" customHeight="1" x14ac:dyDescent="0.2">
      <c r="A12" s="5" t="s">
        <v>44</v>
      </c>
      <c r="B12" s="5" t="s">
        <v>18</v>
      </c>
      <c r="C12" s="5" t="s">
        <v>23</v>
      </c>
      <c r="D12" s="5">
        <v>8</v>
      </c>
      <c r="E12" s="6">
        <v>20300</v>
      </c>
      <c r="F12" s="6"/>
      <c r="G12" s="6">
        <f>E12*D12</f>
        <v>162400</v>
      </c>
    </row>
    <row r="13" spans="1:9" ht="15" customHeight="1" x14ac:dyDescent="0.2">
      <c r="A13" s="15"/>
      <c r="B13" s="87"/>
      <c r="C13" s="87"/>
      <c r="D13" s="87"/>
      <c r="E13" s="87"/>
      <c r="F13" s="76" t="s">
        <v>27</v>
      </c>
      <c r="G13" s="69">
        <f>G12</f>
        <v>162400</v>
      </c>
    </row>
    <row r="14" spans="1:9" ht="15" customHeight="1" x14ac:dyDescent="0.2">
      <c r="A14" s="15"/>
      <c r="B14" s="16"/>
      <c r="C14" s="16"/>
      <c r="D14" s="16"/>
      <c r="E14" s="16"/>
      <c r="F14" s="16"/>
      <c r="G14" s="40"/>
    </row>
    <row r="15" spans="1:9" ht="15" customHeight="1" x14ac:dyDescent="0.2">
      <c r="A15" s="5" t="s">
        <v>43</v>
      </c>
      <c r="B15" s="5" t="s">
        <v>18</v>
      </c>
      <c r="C15" s="5" t="s">
        <v>23</v>
      </c>
      <c r="D15" s="5">
        <v>7</v>
      </c>
      <c r="E15" s="6">
        <v>21300</v>
      </c>
      <c r="F15" s="6"/>
      <c r="G15" s="6">
        <f>E15*D15</f>
        <v>149100</v>
      </c>
    </row>
    <row r="16" spans="1:9" ht="15" customHeight="1" x14ac:dyDescent="0.2">
      <c r="A16" s="19"/>
      <c r="B16" s="87"/>
      <c r="C16" s="87"/>
      <c r="D16" s="87"/>
      <c r="E16" s="87"/>
      <c r="F16" s="76" t="s">
        <v>28</v>
      </c>
      <c r="G16" s="69">
        <f>G15</f>
        <v>149100</v>
      </c>
    </row>
    <row r="17" spans="1:7" ht="15" customHeight="1" x14ac:dyDescent="0.2">
      <c r="A17" s="66"/>
      <c r="B17" s="13"/>
      <c r="C17" s="13"/>
      <c r="D17" s="13"/>
      <c r="E17" s="13"/>
      <c r="F17" s="35"/>
      <c r="G17" s="29"/>
    </row>
    <row r="18" spans="1:7" ht="15" customHeight="1" x14ac:dyDescent="0.2">
      <c r="A18" s="5" t="s">
        <v>42</v>
      </c>
      <c r="B18" s="5" t="s">
        <v>18</v>
      </c>
      <c r="C18" s="5" t="s">
        <v>23</v>
      </c>
      <c r="D18" s="5">
        <v>9</v>
      </c>
      <c r="E18" s="6">
        <v>21900</v>
      </c>
      <c r="F18" s="6"/>
      <c r="G18" s="6">
        <f>D18*E18</f>
        <v>197100</v>
      </c>
    </row>
    <row r="19" spans="1:7" ht="15" customHeight="1" x14ac:dyDescent="0.2">
      <c r="A19" s="66"/>
      <c r="B19" s="50"/>
      <c r="C19" s="50"/>
      <c r="D19" s="50"/>
      <c r="E19" s="50"/>
      <c r="F19" s="70" t="s">
        <v>33</v>
      </c>
      <c r="G19" s="73">
        <f>G18</f>
        <v>197100</v>
      </c>
    </row>
    <row r="20" spans="1:7" ht="15" customHeight="1" x14ac:dyDescent="0.2">
      <c r="A20" s="38"/>
      <c r="B20" s="13"/>
      <c r="C20" s="13"/>
      <c r="D20" s="13"/>
      <c r="E20" s="13"/>
      <c r="F20" s="35"/>
      <c r="G20" s="29"/>
    </row>
    <row r="21" spans="1:7" ht="15" customHeight="1" x14ac:dyDescent="0.2">
      <c r="A21" s="5" t="s">
        <v>40</v>
      </c>
      <c r="B21" s="5" t="s">
        <v>18</v>
      </c>
      <c r="C21" s="5" t="s">
        <v>23</v>
      </c>
      <c r="D21" s="5">
        <v>9</v>
      </c>
      <c r="E21" s="6">
        <v>21900</v>
      </c>
      <c r="F21" s="6"/>
      <c r="G21" s="6">
        <f>E21*D21</f>
        <v>197100</v>
      </c>
    </row>
    <row r="22" spans="1:7" ht="15" customHeight="1" x14ac:dyDescent="0.2">
      <c r="B22" s="87"/>
      <c r="C22" s="87"/>
      <c r="D22" s="87"/>
      <c r="E22" s="87"/>
      <c r="F22" s="76" t="s">
        <v>41</v>
      </c>
      <c r="G22" s="69">
        <f>G21</f>
        <v>197100</v>
      </c>
    </row>
    <row r="23" spans="1:7" ht="15" customHeight="1" x14ac:dyDescent="0.2">
      <c r="A23" s="15"/>
      <c r="B23" s="16"/>
      <c r="C23" s="16"/>
      <c r="D23" s="16"/>
      <c r="E23" s="16"/>
      <c r="F23" s="16"/>
      <c r="G23" s="40"/>
    </row>
    <row r="24" spans="1:7" ht="15" customHeight="1" x14ac:dyDescent="0.2">
      <c r="A24" s="5" t="s">
        <v>46</v>
      </c>
      <c r="B24" s="5" t="s">
        <v>18</v>
      </c>
      <c r="C24" s="5" t="s">
        <v>23</v>
      </c>
      <c r="D24" s="5">
        <v>9</v>
      </c>
      <c r="E24" s="6">
        <v>21900</v>
      </c>
      <c r="F24" s="6"/>
      <c r="G24" s="6">
        <f>E24*D24</f>
        <v>197100</v>
      </c>
    </row>
    <row r="25" spans="1:7" ht="15" customHeight="1" x14ac:dyDescent="0.2">
      <c r="A25" s="15"/>
      <c r="B25" s="87"/>
      <c r="C25" s="87"/>
      <c r="D25" s="87"/>
      <c r="E25" s="87"/>
      <c r="F25" s="76" t="s">
        <v>50</v>
      </c>
      <c r="G25" s="69">
        <f>G24</f>
        <v>197100</v>
      </c>
    </row>
    <row r="26" spans="1:7" ht="15" customHeight="1" x14ac:dyDescent="0.2">
      <c r="A26" s="27"/>
      <c r="B26" s="18"/>
      <c r="C26" s="18"/>
      <c r="D26" s="18"/>
      <c r="E26" s="18"/>
      <c r="F26" s="28" t="s">
        <v>34</v>
      </c>
      <c r="G26" s="17">
        <f>G22+G25+G13+G16+G19</f>
        <v>902800</v>
      </c>
    </row>
    <row r="27" spans="1:7" x14ac:dyDescent="0.2">
      <c r="A27" s="2"/>
      <c r="B27" s="2"/>
      <c r="C27" s="2"/>
      <c r="D27" s="2"/>
      <c r="E27" s="2"/>
      <c r="F27" s="2"/>
      <c r="G27" s="2"/>
    </row>
    <row r="30" spans="1:7" s="10" customFormat="1" ht="15" customHeight="1" x14ac:dyDescent="0.25"/>
    <row r="36" spans="1:7" s="2" customFormat="1" x14ac:dyDescent="0.2">
      <c r="A36" s="9"/>
      <c r="B36" s="9"/>
      <c r="C36" s="9"/>
      <c r="D36" s="32"/>
      <c r="E36" s="9"/>
      <c r="F36" s="9"/>
      <c r="G36" s="20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</sheetData>
  <mergeCells count="11">
    <mergeCell ref="A1:G1"/>
    <mergeCell ref="A2:G2"/>
    <mergeCell ref="A3:G3"/>
    <mergeCell ref="A5:G7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8"/>
  <sheetViews>
    <sheetView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0" t="s">
        <v>0</v>
      </c>
      <c r="B1" s="90"/>
      <c r="C1" s="90"/>
      <c r="D1" s="90"/>
      <c r="E1" s="90"/>
      <c r="F1" s="90"/>
      <c r="G1" s="90"/>
      <c r="H1" s="4"/>
      <c r="I1" s="4"/>
    </row>
    <row r="2" spans="1:9" ht="15" customHeight="1" x14ac:dyDescent="0.2">
      <c r="A2" s="90" t="s">
        <v>38</v>
      </c>
      <c r="B2" s="90"/>
      <c r="C2" s="90"/>
      <c r="D2" s="90"/>
      <c r="E2" s="90"/>
      <c r="F2" s="90"/>
      <c r="G2" s="90"/>
      <c r="H2" s="4"/>
      <c r="I2" s="4"/>
    </row>
    <row r="3" spans="1:9" ht="15" customHeight="1" x14ac:dyDescent="0.2">
      <c r="A3" s="90" t="s">
        <v>1</v>
      </c>
      <c r="B3" s="90"/>
      <c r="C3" s="90"/>
      <c r="D3" s="90"/>
      <c r="E3" s="90"/>
      <c r="F3" s="90"/>
      <c r="G3" s="90"/>
      <c r="H3" s="4"/>
      <c r="I3" s="4"/>
    </row>
    <row r="4" spans="1:9" ht="15" customHeight="1" x14ac:dyDescent="0.2"/>
    <row r="5" spans="1:9" ht="15" customHeight="1" x14ac:dyDescent="0.2">
      <c r="A5" s="91" t="s">
        <v>55</v>
      </c>
      <c r="B5" s="91"/>
      <c r="C5" s="91"/>
      <c r="D5" s="91"/>
      <c r="E5" s="91"/>
      <c r="F5" s="91"/>
      <c r="G5" s="91"/>
      <c r="H5" s="3"/>
    </row>
    <row r="6" spans="1:9" ht="15" customHeight="1" x14ac:dyDescent="0.2">
      <c r="A6" s="91"/>
      <c r="B6" s="91"/>
      <c r="C6" s="91"/>
      <c r="D6" s="91"/>
      <c r="E6" s="91"/>
      <c r="F6" s="91"/>
      <c r="G6" s="91"/>
      <c r="H6" s="3"/>
    </row>
    <row r="7" spans="1:9" ht="15" customHeight="1" x14ac:dyDescent="0.2">
      <c r="A7" s="91"/>
      <c r="B7" s="91"/>
      <c r="C7" s="91"/>
      <c r="D7" s="91"/>
      <c r="E7" s="91"/>
      <c r="F7" s="91"/>
      <c r="G7" s="91"/>
      <c r="H7" s="3"/>
    </row>
    <row r="8" spans="1:9" ht="15" customHeight="1" x14ac:dyDescent="0.2"/>
    <row r="9" spans="1:9" ht="15" customHeight="1" x14ac:dyDescent="0.2">
      <c r="A9" s="92" t="s">
        <v>2</v>
      </c>
      <c r="B9" s="92" t="s">
        <v>3</v>
      </c>
      <c r="C9" s="92" t="s">
        <v>4</v>
      </c>
      <c r="D9" s="92" t="s">
        <v>5</v>
      </c>
      <c r="E9" s="92" t="s">
        <v>6</v>
      </c>
      <c r="F9" s="92" t="s">
        <v>12</v>
      </c>
      <c r="G9" s="92" t="s">
        <v>10</v>
      </c>
    </row>
    <row r="10" spans="1:9" ht="15" customHeight="1" x14ac:dyDescent="0.2">
      <c r="A10" s="93"/>
      <c r="B10" s="93"/>
      <c r="C10" s="93"/>
      <c r="D10" s="93"/>
      <c r="E10" s="93"/>
      <c r="F10" s="93"/>
      <c r="G10" s="93"/>
    </row>
    <row r="11" spans="1:9" ht="15" customHeight="1" x14ac:dyDescent="0.2">
      <c r="A11" s="94"/>
      <c r="B11" s="94"/>
      <c r="C11" s="94"/>
      <c r="D11" s="94"/>
      <c r="E11" s="94"/>
      <c r="F11" s="94"/>
      <c r="G11" s="94"/>
    </row>
    <row r="12" spans="1:9" ht="15" customHeight="1" x14ac:dyDescent="0.2">
      <c r="A12" s="5" t="s">
        <v>44</v>
      </c>
      <c r="B12" s="5" t="s">
        <v>18</v>
      </c>
      <c r="C12" s="5" t="s">
        <v>23</v>
      </c>
      <c r="D12" s="5">
        <v>84</v>
      </c>
      <c r="E12" s="6">
        <v>20300</v>
      </c>
      <c r="F12" s="6"/>
      <c r="G12" s="6">
        <f>E12*D12</f>
        <v>1705200</v>
      </c>
    </row>
    <row r="13" spans="1:9" ht="15" customHeight="1" x14ac:dyDescent="0.2">
      <c r="A13" s="15"/>
      <c r="B13" s="67"/>
      <c r="C13" s="67"/>
      <c r="D13" s="67"/>
      <c r="E13" s="21"/>
      <c r="F13" s="68" t="s">
        <v>27</v>
      </c>
      <c r="G13" s="75">
        <f>G12</f>
        <v>1705200</v>
      </c>
    </row>
    <row r="14" spans="1:9" ht="15" customHeight="1" x14ac:dyDescent="0.2">
      <c r="A14" s="15"/>
      <c r="B14" s="16"/>
      <c r="C14" s="16"/>
      <c r="D14" s="16"/>
      <c r="E14" s="16"/>
      <c r="F14" s="16"/>
      <c r="G14" s="40"/>
    </row>
    <row r="15" spans="1:9" ht="15" customHeight="1" x14ac:dyDescent="0.2">
      <c r="A15" s="5" t="s">
        <v>43</v>
      </c>
      <c r="B15" s="5" t="s">
        <v>18</v>
      </c>
      <c r="C15" s="5" t="s">
        <v>23</v>
      </c>
      <c r="D15" s="5">
        <v>83</v>
      </c>
      <c r="E15" s="6">
        <v>21300</v>
      </c>
      <c r="F15" s="6"/>
      <c r="G15" s="6">
        <f>E15*D15</f>
        <v>1767900</v>
      </c>
    </row>
    <row r="16" spans="1:9" ht="15" customHeight="1" x14ac:dyDescent="0.2">
      <c r="A16" s="19"/>
      <c r="B16" s="16"/>
      <c r="C16" s="16"/>
      <c r="D16" s="16"/>
      <c r="E16" s="16"/>
      <c r="F16" s="68" t="s">
        <v>28</v>
      </c>
      <c r="G16" s="75">
        <f>G15</f>
        <v>1767900</v>
      </c>
    </row>
    <row r="17" spans="1:7" ht="15" customHeight="1" x14ac:dyDescent="0.2">
      <c r="A17" s="66"/>
      <c r="B17" s="13"/>
      <c r="C17" s="13"/>
      <c r="D17" s="13"/>
      <c r="E17" s="13"/>
      <c r="F17" s="35"/>
      <c r="G17" s="29"/>
    </row>
    <row r="18" spans="1:7" ht="15" customHeight="1" x14ac:dyDescent="0.2">
      <c r="A18" s="5" t="s">
        <v>42</v>
      </c>
      <c r="B18" s="5" t="s">
        <v>18</v>
      </c>
      <c r="C18" s="5" t="s">
        <v>23</v>
      </c>
      <c r="D18" s="5">
        <v>86.5</v>
      </c>
      <c r="E18" s="6">
        <v>21900</v>
      </c>
      <c r="F18" s="6"/>
      <c r="G18" s="6">
        <f>D18*E18</f>
        <v>1894350</v>
      </c>
    </row>
    <row r="19" spans="1:7" ht="15" customHeight="1" x14ac:dyDescent="0.2">
      <c r="A19" s="66"/>
      <c r="B19" s="50"/>
      <c r="C19" s="50"/>
      <c r="D19" s="50"/>
      <c r="E19" s="50"/>
      <c r="F19" s="70" t="s">
        <v>33</v>
      </c>
      <c r="G19" s="73">
        <f>G18</f>
        <v>1894350</v>
      </c>
    </row>
    <row r="20" spans="1:7" ht="15" customHeight="1" x14ac:dyDescent="0.2">
      <c r="A20" s="38"/>
      <c r="B20" s="13"/>
      <c r="C20" s="13"/>
      <c r="D20" s="13"/>
      <c r="E20" s="13"/>
      <c r="F20" s="35"/>
      <c r="G20" s="29"/>
    </row>
    <row r="21" spans="1:7" ht="15" customHeight="1" x14ac:dyDescent="0.2">
      <c r="A21" s="5" t="s">
        <v>40</v>
      </c>
      <c r="B21" s="5" t="s">
        <v>18</v>
      </c>
      <c r="C21" s="5" t="s">
        <v>23</v>
      </c>
      <c r="D21" s="5">
        <v>92</v>
      </c>
      <c r="E21" s="6">
        <v>21900</v>
      </c>
      <c r="F21" s="6"/>
      <c r="G21" s="6">
        <f>E21*D21</f>
        <v>2014800</v>
      </c>
    </row>
    <row r="22" spans="1:7" ht="15" customHeight="1" x14ac:dyDescent="0.2">
      <c r="A22" s="66"/>
      <c r="B22" s="67"/>
      <c r="C22" s="67"/>
      <c r="D22" s="67"/>
      <c r="E22" s="21"/>
      <c r="F22" s="68" t="s">
        <v>41</v>
      </c>
      <c r="G22" s="75">
        <f>G21</f>
        <v>2014800</v>
      </c>
    </row>
    <row r="23" spans="1:7" ht="15" customHeight="1" x14ac:dyDescent="0.2">
      <c r="A23" s="15"/>
      <c r="B23" s="16"/>
      <c r="C23" s="16"/>
      <c r="D23" s="16"/>
      <c r="E23" s="16"/>
      <c r="F23" s="16"/>
      <c r="G23" s="40"/>
    </row>
    <row r="24" spans="1:7" ht="15" customHeight="1" x14ac:dyDescent="0.2">
      <c r="A24" s="5" t="s">
        <v>46</v>
      </c>
      <c r="B24" s="5" t="s">
        <v>18</v>
      </c>
      <c r="C24" s="5" t="s">
        <v>23</v>
      </c>
      <c r="D24" s="5">
        <v>92</v>
      </c>
      <c r="E24" s="6">
        <v>21900</v>
      </c>
      <c r="F24" s="6"/>
      <c r="G24" s="6">
        <f>E24*D24</f>
        <v>2014800</v>
      </c>
    </row>
    <row r="25" spans="1:7" ht="15" customHeight="1" x14ac:dyDescent="0.2">
      <c r="A25" s="15"/>
      <c r="B25" s="67"/>
      <c r="C25" s="67"/>
      <c r="D25" s="67"/>
      <c r="E25" s="21"/>
      <c r="F25" s="68" t="s">
        <v>47</v>
      </c>
      <c r="G25" s="75">
        <f>G24</f>
        <v>2014800</v>
      </c>
    </row>
    <row r="26" spans="1:7" ht="15" customHeight="1" x14ac:dyDescent="0.2">
      <c r="A26" s="27"/>
      <c r="B26" s="18"/>
      <c r="C26" s="18"/>
      <c r="D26" s="18"/>
      <c r="E26" s="18"/>
      <c r="F26" s="28" t="s">
        <v>34</v>
      </c>
      <c r="G26" s="26">
        <f>G22+G25+G13+G16+G19</f>
        <v>9397050</v>
      </c>
    </row>
    <row r="27" spans="1:7" x14ac:dyDescent="0.2">
      <c r="A27" s="2"/>
      <c r="B27" s="2"/>
      <c r="C27" s="2"/>
      <c r="D27" s="2"/>
      <c r="E27" s="2"/>
      <c r="F27" s="2"/>
      <c r="G27" s="2"/>
    </row>
    <row r="30" spans="1:7" s="10" customFormat="1" x14ac:dyDescent="0.25"/>
    <row r="36" spans="1:7" s="2" customFormat="1" x14ac:dyDescent="0.2">
      <c r="A36" s="9"/>
      <c r="B36" s="9"/>
      <c r="C36" s="9"/>
      <c r="D36" s="32"/>
      <c r="E36" s="9"/>
      <c r="F36" s="9"/>
      <c r="G36" s="20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31"/>
  <sheetViews>
    <sheetView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65" customWidth="1"/>
  </cols>
  <sheetData>
    <row r="2" spans="1:6" x14ac:dyDescent="0.25">
      <c r="A2" s="90" t="s">
        <v>0</v>
      </c>
      <c r="B2" s="90"/>
      <c r="C2" s="90"/>
      <c r="D2" s="90"/>
      <c r="E2" s="90"/>
      <c r="F2" s="64"/>
    </row>
    <row r="3" spans="1:6" x14ac:dyDescent="0.25">
      <c r="A3" s="90" t="s">
        <v>45</v>
      </c>
      <c r="B3" s="90"/>
      <c r="C3" s="90"/>
      <c r="D3" s="90"/>
      <c r="E3" s="90"/>
      <c r="F3" s="64"/>
    </row>
    <row r="4" spans="1:6" x14ac:dyDescent="0.25">
      <c r="A4" s="88"/>
      <c r="B4" s="88"/>
      <c r="C4" s="88"/>
      <c r="D4" s="88"/>
      <c r="E4" s="64"/>
      <c r="F4" s="64"/>
    </row>
    <row r="5" spans="1:6" x14ac:dyDescent="0.25">
      <c r="A5" s="88"/>
      <c r="B5" s="88"/>
      <c r="C5" s="88"/>
      <c r="D5" s="88"/>
      <c r="E5" s="64"/>
      <c r="F5" s="64"/>
    </row>
    <row r="6" spans="1:6" x14ac:dyDescent="0.25">
      <c r="A6" s="1" t="s">
        <v>30</v>
      </c>
    </row>
    <row r="8" spans="1:6" x14ac:dyDescent="0.25">
      <c r="A8" s="11"/>
      <c r="B8" s="77" t="s">
        <v>11</v>
      </c>
      <c r="C8" s="77" t="s">
        <v>13</v>
      </c>
      <c r="D8" s="31" t="s">
        <v>32</v>
      </c>
      <c r="E8" s="77" t="s">
        <v>40</v>
      </c>
      <c r="F8" s="31" t="s">
        <v>46</v>
      </c>
    </row>
    <row r="9" spans="1:6" x14ac:dyDescent="0.25">
      <c r="A9" s="78" t="s">
        <v>23</v>
      </c>
      <c r="B9" s="6">
        <v>2253300</v>
      </c>
      <c r="C9" s="6">
        <v>2343000</v>
      </c>
      <c r="D9" s="6">
        <v>2507550</v>
      </c>
      <c r="E9" s="6">
        <v>2617050</v>
      </c>
      <c r="F9" s="89">
        <v>2628000</v>
      </c>
    </row>
    <row r="10" spans="1:6" x14ac:dyDescent="0.25">
      <c r="A10" s="79" t="s">
        <v>14</v>
      </c>
      <c r="B10" s="6">
        <v>3120800</v>
      </c>
      <c r="C10" s="6">
        <v>3111900</v>
      </c>
      <c r="D10" s="6">
        <v>3225600</v>
      </c>
      <c r="E10" s="6">
        <v>3148800</v>
      </c>
      <c r="F10" s="89">
        <v>3014400</v>
      </c>
    </row>
    <row r="11" spans="1:6" x14ac:dyDescent="0.25">
      <c r="A11" s="79" t="s">
        <v>15</v>
      </c>
      <c r="B11" s="6">
        <v>17800</v>
      </c>
      <c r="C11" s="6">
        <v>18700</v>
      </c>
      <c r="D11" s="6">
        <v>0</v>
      </c>
      <c r="E11" s="6">
        <v>0</v>
      </c>
      <c r="F11" s="89">
        <v>0</v>
      </c>
    </row>
    <row r="12" spans="1:6" x14ac:dyDescent="0.25">
      <c r="A12" s="79" t="s">
        <v>16</v>
      </c>
      <c r="B12" s="6">
        <v>60500</v>
      </c>
      <c r="C12" s="6">
        <v>63500</v>
      </c>
      <c r="D12" s="6">
        <v>52000</v>
      </c>
      <c r="E12" s="6">
        <v>19500</v>
      </c>
      <c r="F12" s="89">
        <v>0</v>
      </c>
    </row>
    <row r="13" spans="1:6" x14ac:dyDescent="0.25">
      <c r="A13" s="80" t="s">
        <v>8</v>
      </c>
      <c r="B13" s="81">
        <v>9233646</v>
      </c>
      <c r="C13" s="81">
        <v>9489750</v>
      </c>
      <c r="D13" s="81">
        <v>9616500</v>
      </c>
      <c r="E13" s="6">
        <v>9718250</v>
      </c>
      <c r="F13" s="89">
        <v>10099875</v>
      </c>
    </row>
    <row r="14" spans="1:6" x14ac:dyDescent="0.25">
      <c r="A14" s="15"/>
      <c r="B14" s="21"/>
      <c r="C14" s="21"/>
      <c r="D14" s="22"/>
      <c r="E14" s="6"/>
      <c r="F14" s="89"/>
    </row>
    <row r="15" spans="1:6" x14ac:dyDescent="0.25">
      <c r="A15" s="82" t="s">
        <v>29</v>
      </c>
      <c r="B15" s="83">
        <f>SUM(B10:B13,B9)</f>
        <v>14686046</v>
      </c>
      <c r="C15" s="83">
        <f>SUM(C9:C13)</f>
        <v>15026850</v>
      </c>
      <c r="D15" s="42">
        <f>SUM(D9:D13)</f>
        <v>15401650</v>
      </c>
      <c r="E15" s="17">
        <f>SUM(E9:E13)</f>
        <v>15503600</v>
      </c>
      <c r="F15" s="31">
        <f>SUM(F9:F14)</f>
        <v>15742275</v>
      </c>
    </row>
    <row r="16" spans="1:6" x14ac:dyDescent="0.25">
      <c r="A16" s="84"/>
      <c r="B16" s="85"/>
      <c r="C16" s="85"/>
      <c r="D16" s="85"/>
      <c r="E16" s="86"/>
      <c r="F16" s="86"/>
    </row>
    <row r="18" spans="1:6" x14ac:dyDescent="0.25">
      <c r="A18" s="1" t="s">
        <v>31</v>
      </c>
    </row>
    <row r="21" spans="1:6" x14ac:dyDescent="0.25">
      <c r="A21" s="11"/>
      <c r="B21" s="77" t="s">
        <v>11</v>
      </c>
      <c r="C21" s="77" t="s">
        <v>13</v>
      </c>
      <c r="D21" s="30" t="s">
        <v>32</v>
      </c>
      <c r="E21" s="77" t="s">
        <v>56</v>
      </c>
      <c r="F21" s="31" t="s">
        <v>46</v>
      </c>
    </row>
    <row r="22" spans="1:6" x14ac:dyDescent="0.25">
      <c r="A22" s="79" t="s">
        <v>18</v>
      </c>
      <c r="B22" s="6">
        <v>3807550</v>
      </c>
      <c r="C22" s="7">
        <v>4008300</v>
      </c>
      <c r="D22" s="6">
        <v>4270950</v>
      </c>
      <c r="E22" s="6">
        <v>4377700</v>
      </c>
      <c r="F22" s="89">
        <v>4341575</v>
      </c>
    </row>
    <row r="23" spans="1:6" x14ac:dyDescent="0.25">
      <c r="A23" s="79" t="s">
        <v>19</v>
      </c>
      <c r="B23" s="6">
        <v>279900</v>
      </c>
      <c r="C23" s="7">
        <v>260800</v>
      </c>
      <c r="D23" s="6">
        <v>301500</v>
      </c>
      <c r="E23" s="6">
        <v>368500</v>
      </c>
      <c r="F23" s="89">
        <v>368500</v>
      </c>
    </row>
    <row r="24" spans="1:6" x14ac:dyDescent="0.25">
      <c r="A24" s="79" t="s">
        <v>17</v>
      </c>
      <c r="B24" s="6">
        <v>605200</v>
      </c>
      <c r="C24" s="7">
        <v>635800</v>
      </c>
      <c r="D24" s="6">
        <v>652800</v>
      </c>
      <c r="E24" s="6">
        <v>652800</v>
      </c>
      <c r="F24" s="89">
        <v>652800</v>
      </c>
    </row>
    <row r="25" spans="1:6" x14ac:dyDescent="0.25">
      <c r="A25" s="79" t="s">
        <v>7</v>
      </c>
      <c r="B25" s="6">
        <v>5236200</v>
      </c>
      <c r="C25" s="7">
        <v>5400950</v>
      </c>
      <c r="D25" s="6">
        <v>5344000</v>
      </c>
      <c r="E25" s="6">
        <v>5290100</v>
      </c>
      <c r="F25" s="89">
        <v>5493400</v>
      </c>
    </row>
    <row r="26" spans="1:6" x14ac:dyDescent="0.25">
      <c r="A26" s="79" t="s">
        <v>20</v>
      </c>
      <c r="B26" s="6">
        <v>647200</v>
      </c>
      <c r="C26" s="7">
        <v>633150</v>
      </c>
      <c r="D26" s="6">
        <v>665800</v>
      </c>
      <c r="E26" s="6">
        <v>729600</v>
      </c>
      <c r="F26" s="89">
        <v>652800</v>
      </c>
    </row>
    <row r="27" spans="1:6" x14ac:dyDescent="0.25">
      <c r="A27" s="79" t="s">
        <v>21</v>
      </c>
      <c r="B27" s="6">
        <v>658600</v>
      </c>
      <c r="C27" s="7">
        <v>598400</v>
      </c>
      <c r="D27" s="6">
        <v>662400</v>
      </c>
      <c r="E27" s="6">
        <v>585600</v>
      </c>
      <c r="F27" s="89">
        <v>556800</v>
      </c>
    </row>
    <row r="28" spans="1:6" x14ac:dyDescent="0.25">
      <c r="A28" s="79" t="s">
        <v>22</v>
      </c>
      <c r="B28" s="6">
        <v>3410350</v>
      </c>
      <c r="C28" s="7">
        <v>3489450</v>
      </c>
      <c r="D28" s="7">
        <v>3504200</v>
      </c>
      <c r="E28" s="6">
        <v>3499300</v>
      </c>
      <c r="F28" s="89">
        <v>3676400</v>
      </c>
    </row>
    <row r="29" spans="1:6" x14ac:dyDescent="0.25">
      <c r="A29" s="80" t="s">
        <v>9</v>
      </c>
      <c r="B29" s="81">
        <v>41046</v>
      </c>
      <c r="C29" s="81">
        <v>0</v>
      </c>
      <c r="D29" s="81">
        <v>0</v>
      </c>
      <c r="E29" s="6">
        <v>0</v>
      </c>
      <c r="F29" s="89">
        <v>0</v>
      </c>
    </row>
    <row r="30" spans="1:6" x14ac:dyDescent="0.25">
      <c r="A30" s="15"/>
      <c r="B30" s="21"/>
      <c r="C30" s="21"/>
      <c r="D30" s="22"/>
      <c r="E30" s="6"/>
      <c r="F30" s="89"/>
    </row>
    <row r="31" spans="1:6" x14ac:dyDescent="0.25">
      <c r="A31" s="82" t="s">
        <v>29</v>
      </c>
      <c r="B31" s="83">
        <f>SUM(B22:B27,B28,B29:B29)</f>
        <v>14686046</v>
      </c>
      <c r="C31" s="83">
        <f>SUM(C22:C29)</f>
        <v>15026850</v>
      </c>
      <c r="D31" s="42">
        <f>SUM(D22:D29)</f>
        <v>15401650</v>
      </c>
      <c r="E31" s="17">
        <f>SUM(E22:E29)</f>
        <v>15503600</v>
      </c>
      <c r="F31" s="31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LSU Dental_RCP Seats and Rates</vt:lpstr>
      <vt:lpstr>LSU Vet Med_RCP Seats and Rates</vt:lpstr>
      <vt:lpstr>Meharry_RCP Seats and Rates</vt:lpstr>
      <vt:lpstr>Northeastern_RCP Seats &amp; Rates</vt:lpstr>
      <vt:lpstr>SCO_RCP Seats and Rates</vt:lpstr>
      <vt:lpstr>Texas A&amp;M_RCP Seats and Rates</vt:lpstr>
      <vt:lpstr>U of TN_RCP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2019-04-25T19:37:57Z</cp:lastPrinted>
  <dcterms:created xsi:type="dcterms:W3CDTF">2017-11-16T17:10:35Z</dcterms:created>
  <dcterms:modified xsi:type="dcterms:W3CDTF">2021-04-21T16:35:07Z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2018-10-15T15:28:07.2876699Z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